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100.8\運用マニュアル\●部数表 (File-server)\部数表（マクロ無し ﾎｰﾑﾍﾟｰｼﾞ用）\"/>
    </mc:Choice>
  </mc:AlternateContent>
  <xr:revisionPtr revIDLastSave="0" documentId="8_{88428A8D-CB33-4B9D-85EF-261DB4CBAB0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入力" sheetId="14" r:id="rId1"/>
    <sheet name="集計表" sheetId="13" r:id="rId2"/>
    <sheet name="飯塚市・嘉麻市・嘉穂郡" sheetId="1" r:id="rId3"/>
    <sheet name="田川市・田川郡・直方市・鞍手郡・宮若市" sheetId="15" r:id="rId4"/>
  </sheets>
  <definedNames>
    <definedName name="_xlnm.Print_Area" localSheetId="1">集計表!$A$1:$M$17</definedName>
    <definedName name="_xlnm.Print_Area" localSheetId="3">田川市・田川郡・直方市・鞍手郡・宮若市!$A$1:$AM$71</definedName>
    <definedName name="_xlnm.Print_Area" localSheetId="0">入力!$A$1:$AY$38</definedName>
    <definedName name="_xlnm.Print_Area" localSheetId="2">飯塚市・嘉麻市・嘉穂郡!$A$1:$AM$92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  <c r="M15" i="13"/>
  <c r="L15" i="13"/>
  <c r="K15" i="13"/>
  <c r="J15" i="13"/>
  <c r="I15" i="13"/>
  <c r="H15" i="13"/>
  <c r="G15" i="13"/>
  <c r="F15" i="13"/>
  <c r="E15" i="13"/>
  <c r="D15" i="13"/>
  <c r="M14" i="13"/>
  <c r="L14" i="13"/>
  <c r="K14" i="13"/>
  <c r="J14" i="13"/>
  <c r="I14" i="13"/>
  <c r="H14" i="13"/>
  <c r="G14" i="13"/>
  <c r="F14" i="13"/>
  <c r="E14" i="13"/>
  <c r="D14" i="13"/>
  <c r="M13" i="13"/>
  <c r="L13" i="13"/>
  <c r="K13" i="13"/>
  <c r="C13" i="13" s="1"/>
  <c r="J13" i="13"/>
  <c r="B13" i="13" s="1"/>
  <c r="I13" i="13"/>
  <c r="H13" i="13"/>
  <c r="G13" i="13"/>
  <c r="F13" i="13"/>
  <c r="E13" i="13"/>
  <c r="D13" i="13"/>
  <c r="M12" i="13"/>
  <c r="L12" i="13"/>
  <c r="K12" i="13"/>
  <c r="K16" i="13" s="1"/>
  <c r="J12" i="13"/>
  <c r="I12" i="13"/>
  <c r="C12" i="13" s="1"/>
  <c r="H12" i="13"/>
  <c r="B12" i="13" s="1"/>
  <c r="G12" i="13"/>
  <c r="F12" i="13"/>
  <c r="E12" i="13"/>
  <c r="D12" i="13"/>
  <c r="M11" i="13"/>
  <c r="L11" i="13"/>
  <c r="K11" i="13"/>
  <c r="J11" i="13"/>
  <c r="J16" i="13" s="1"/>
  <c r="I11" i="13"/>
  <c r="I16" i="13" s="1"/>
  <c r="H11" i="13"/>
  <c r="G11" i="13"/>
  <c r="C11" i="13" s="1"/>
  <c r="F11" i="13"/>
  <c r="B11" i="13" s="1"/>
  <c r="E11" i="13"/>
  <c r="D11" i="13"/>
  <c r="M10" i="13"/>
  <c r="L10" i="13"/>
  <c r="K10" i="13"/>
  <c r="J10" i="13"/>
  <c r="I10" i="13"/>
  <c r="H10" i="13"/>
  <c r="H16" i="13" s="1"/>
  <c r="G10" i="13"/>
  <c r="G16" i="13" s="1"/>
  <c r="F10" i="13"/>
  <c r="E10" i="13"/>
  <c r="C10" i="13" s="1"/>
  <c r="D10" i="13"/>
  <c r="B10" i="13" s="1"/>
  <c r="M9" i="13"/>
  <c r="L9" i="13"/>
  <c r="K9" i="13"/>
  <c r="J9" i="13"/>
  <c r="I9" i="13"/>
  <c r="H9" i="13"/>
  <c r="G9" i="13"/>
  <c r="F9" i="13"/>
  <c r="E9" i="13"/>
  <c r="C9" i="13" s="1"/>
  <c r="M8" i="13"/>
  <c r="C8" i="13" s="1"/>
  <c r="L8" i="13"/>
  <c r="L16" i="13" s="1"/>
  <c r="K8" i="13"/>
  <c r="J8" i="13"/>
  <c r="I8" i="13"/>
  <c r="H8" i="13"/>
  <c r="G8" i="13"/>
  <c r="E8" i="13"/>
  <c r="D8" i="13"/>
  <c r="C15" i="13"/>
  <c r="B15" i="13"/>
  <c r="C14" i="13"/>
  <c r="B14" i="13"/>
  <c r="M16" i="13"/>
  <c r="G57" i="15"/>
  <c r="AF56" i="15"/>
  <c r="AF57" i="15" s="1"/>
  <c r="Z56" i="15"/>
  <c r="T56" i="15"/>
  <c r="T57" i="15" s="1"/>
  <c r="N56" i="15"/>
  <c r="H56" i="15"/>
  <c r="AE55" i="15"/>
  <c r="Y55" i="15"/>
  <c r="S55" i="15"/>
  <c r="M55" i="15"/>
  <c r="C55" i="15" s="1"/>
  <c r="G55" i="15"/>
  <c r="AF49" i="15"/>
  <c r="Z49" i="15"/>
  <c r="T49" i="15"/>
  <c r="N49" i="15"/>
  <c r="H49" i="15"/>
  <c r="AE48" i="15"/>
  <c r="Y48" i="15"/>
  <c r="C48" i="15" s="1"/>
  <c r="S48" i="15"/>
  <c r="M48" i="15"/>
  <c r="G48" i="15"/>
  <c r="AL43" i="15"/>
  <c r="AL49" i="15" s="1"/>
  <c r="AF43" i="15"/>
  <c r="Z43" i="15"/>
  <c r="T43" i="15"/>
  <c r="N43" i="15"/>
  <c r="N57" i="15" s="1"/>
  <c r="H43" i="15"/>
  <c r="C43" i="15"/>
  <c r="AK42" i="15"/>
  <c r="AK48" i="15" s="1"/>
  <c r="AK55" i="15" s="1"/>
  <c r="AE42" i="15"/>
  <c r="Y42" i="15"/>
  <c r="S42" i="15"/>
  <c r="M42" i="15"/>
  <c r="C42" i="15" s="1"/>
  <c r="G42" i="15"/>
  <c r="AL34" i="15"/>
  <c r="AF34" i="15"/>
  <c r="Z34" i="15"/>
  <c r="Z57" i="15" s="1"/>
  <c r="T34" i="15"/>
  <c r="N34" i="15"/>
  <c r="H34" i="15"/>
  <c r="C34" i="15" s="1"/>
  <c r="AK33" i="15"/>
  <c r="AE33" i="15"/>
  <c r="Y33" i="15"/>
  <c r="S33" i="15"/>
  <c r="M33" i="15"/>
  <c r="G33" i="15"/>
  <c r="C33" i="15"/>
  <c r="AL20" i="15"/>
  <c r="AF20" i="15"/>
  <c r="Z20" i="15"/>
  <c r="T20" i="15"/>
  <c r="N20" i="15"/>
  <c r="H20" i="15"/>
  <c r="C20" i="15" s="1"/>
  <c r="AK19" i="15"/>
  <c r="AE19" i="15"/>
  <c r="AE57" i="15" s="1"/>
  <c r="Y19" i="15"/>
  <c r="Y57" i="15" s="1"/>
  <c r="S19" i="15"/>
  <c r="S57" i="15" s="1"/>
  <c r="M19" i="15"/>
  <c r="G19" i="15"/>
  <c r="C19" i="15"/>
  <c r="Z57" i="1"/>
  <c r="AF56" i="1"/>
  <c r="AF57" i="1" s="1"/>
  <c r="Z56" i="1"/>
  <c r="T56" i="1"/>
  <c r="T57" i="1" s="1"/>
  <c r="N56" i="1"/>
  <c r="H56" i="1"/>
  <c r="AE55" i="1"/>
  <c r="Y55" i="1"/>
  <c r="S55" i="1"/>
  <c r="M55" i="1"/>
  <c r="G55" i="1"/>
  <c r="C55" i="1" s="1"/>
  <c r="AF44" i="1"/>
  <c r="Z44" i="1"/>
  <c r="T44" i="1"/>
  <c r="N44" i="1"/>
  <c r="H44" i="1"/>
  <c r="AE43" i="1"/>
  <c r="Y43" i="1"/>
  <c r="C43" i="1" s="1"/>
  <c r="S43" i="1"/>
  <c r="M43" i="1"/>
  <c r="G43" i="1"/>
  <c r="G57" i="1" s="1"/>
  <c r="AL32" i="1"/>
  <c r="AL44" i="1" s="1"/>
  <c r="AF32" i="1"/>
  <c r="Z32" i="1"/>
  <c r="T32" i="1"/>
  <c r="N32" i="1"/>
  <c r="N57" i="1" s="1"/>
  <c r="H32" i="1"/>
  <c r="C32" i="1" s="1"/>
  <c r="AK31" i="1"/>
  <c r="AK43" i="1" s="1"/>
  <c r="AK55" i="1" s="1"/>
  <c r="AE31" i="1"/>
  <c r="AE57" i="1" s="1"/>
  <c r="Y31" i="1"/>
  <c r="Y57" i="1" s="1"/>
  <c r="S31" i="1"/>
  <c r="S57" i="1" s="1"/>
  <c r="M31" i="1"/>
  <c r="M57" i="1" s="1"/>
  <c r="G31" i="1"/>
  <c r="B4" i="15"/>
  <c r="C31" i="1" l="1"/>
  <c r="F8" i="13"/>
  <c r="F16" i="13" s="1"/>
  <c r="D9" i="13"/>
  <c r="B9" i="13" s="1"/>
  <c r="E16" i="13"/>
  <c r="C16" i="13" s="1"/>
  <c r="AL56" i="15"/>
  <c r="AL57" i="15" s="1"/>
  <c r="C49" i="15"/>
  <c r="H57" i="15"/>
  <c r="C57" i="15" s="1"/>
  <c r="C56" i="15"/>
  <c r="M57" i="15"/>
  <c r="AL56" i="1"/>
  <c r="AL57" i="1" s="1"/>
  <c r="C44" i="1"/>
  <c r="C56" i="1"/>
  <c r="H57" i="1"/>
  <c r="C57" i="1" s="1"/>
  <c r="B8" i="13" l="1"/>
  <c r="D16" i="13"/>
  <c r="B16" i="13" s="1"/>
  <c r="BC50" i="14"/>
  <c r="BC49" i="14"/>
  <c r="BC48" i="14"/>
  <c r="BC47" i="14"/>
  <c r="BC46" i="14"/>
  <c r="BC45" i="14"/>
  <c r="BC44" i="14"/>
  <c r="BC43" i="14"/>
  <c r="BC42" i="14"/>
  <c r="BC41" i="14"/>
  <c r="BC40" i="14"/>
  <c r="BC39" i="14"/>
  <c r="BC38" i="14"/>
  <c r="BF37" i="14"/>
  <c r="BC37" i="14"/>
  <c r="BF36" i="14"/>
  <c r="BC36" i="14"/>
  <c r="BF35" i="14"/>
  <c r="BC35" i="14"/>
  <c r="BF34" i="14"/>
  <c r="BC34" i="14"/>
  <c r="BF33" i="14"/>
  <c r="BC33" i="14"/>
  <c r="BF32" i="14"/>
  <c r="BC32" i="14"/>
  <c r="BF31" i="14"/>
  <c r="BC31" i="14"/>
  <c r="BF30" i="14"/>
  <c r="BC30" i="14"/>
  <c r="BF29" i="14"/>
  <c r="BC29" i="14"/>
  <c r="BF28" i="14"/>
  <c r="BC28" i="14"/>
  <c r="BF27" i="14"/>
  <c r="BC27" i="14"/>
  <c r="BF26" i="14"/>
  <c r="BC26" i="14"/>
  <c r="BF25" i="14"/>
  <c r="BC25" i="14"/>
  <c r="BF24" i="14"/>
  <c r="BC24" i="14"/>
  <c r="BF23" i="14"/>
  <c r="BC23" i="14"/>
  <c r="BF22" i="14"/>
  <c r="BC22" i="14"/>
  <c r="BF21" i="14"/>
  <c r="BC21" i="14"/>
  <c r="BF20" i="14"/>
  <c r="BC20" i="14"/>
  <c r="BF19" i="14"/>
  <c r="BC19" i="14"/>
  <c r="BF18" i="14"/>
  <c r="BC18" i="14"/>
  <c r="BF17" i="14"/>
  <c r="BC17" i="14"/>
  <c r="BF16" i="14"/>
  <c r="BC16" i="14"/>
  <c r="BF15" i="14"/>
  <c r="BC15" i="14"/>
  <c r="BF14" i="14"/>
  <c r="BC14" i="14"/>
  <c r="BF13" i="14"/>
  <c r="BC13" i="14"/>
  <c r="BF12" i="14"/>
  <c r="BC12" i="14"/>
  <c r="BF11" i="14"/>
  <c r="BC11" i="14"/>
  <c r="BF10" i="14"/>
  <c r="BC10" i="14"/>
  <c r="BF9" i="14"/>
  <c r="BC9" i="14"/>
  <c r="BF8" i="14"/>
  <c r="BC8" i="14"/>
  <c r="BF7" i="14"/>
  <c r="BC7" i="14"/>
  <c r="BF6" i="14"/>
  <c r="BC6" i="14"/>
  <c r="BF5" i="14"/>
  <c r="BC5" i="14"/>
  <c r="BF4" i="14"/>
  <c r="BC4" i="14"/>
  <c r="T4" i="15"/>
  <c r="T4" i="1"/>
  <c r="N2" i="14"/>
  <c r="S4" i="15"/>
  <c r="S4" i="1"/>
  <c r="AE5" i="15"/>
  <c r="G4" i="15"/>
  <c r="D4" i="15"/>
  <c r="AL2" i="15"/>
  <c r="G4" i="1"/>
  <c r="AL2" i="1"/>
  <c r="AE5" i="1"/>
  <c r="D4" i="1"/>
  <c r="E5" i="14" l="1"/>
  <c r="M5" i="14"/>
  <c r="F6" i="14" l="1"/>
  <c r="V4" i="1" s="1"/>
  <c r="V4" i="15" l="1"/>
</calcChain>
</file>

<file path=xl/sharedStrings.xml><?xml version="1.0" encoding="utf-8"?>
<sst xmlns="http://schemas.openxmlformats.org/spreadsheetml/2006/main" count="2202" uniqueCount="492">
  <si>
    <t>福岡県入力</t>
    <rPh sb="0" eb="3">
      <t>フクオカケン</t>
    </rPh>
    <rPh sb="3" eb="5">
      <t>ニュウリョク</t>
    </rPh>
    <phoneticPr fontId="3"/>
  </si>
  <si>
    <t>折込日</t>
    <rPh sb="0" eb="2">
      <t>オリコミ</t>
    </rPh>
    <rPh sb="2" eb="3">
      <t>ビ</t>
    </rPh>
    <phoneticPr fontId="3"/>
  </si>
  <si>
    <t>曜日</t>
    <rPh sb="0" eb="2">
      <t>ヨウビ</t>
    </rPh>
    <phoneticPr fontId="3"/>
  </si>
  <si>
    <t>は入力欄</t>
    <rPh sb="1" eb="3">
      <t>ニュウリョク</t>
    </rPh>
    <rPh sb="3" eb="4">
      <t>ラン</t>
    </rPh>
    <phoneticPr fontId="3"/>
  </si>
  <si>
    <t>Ｆ５・・・選択したセルの全地域一括落とし込み</t>
    <rPh sb="5" eb="7">
      <t>センタク</t>
    </rPh>
    <rPh sb="12" eb="13">
      <t>ゼン</t>
    </rPh>
    <rPh sb="13" eb="15">
      <t>チイキ</t>
    </rPh>
    <rPh sb="15" eb="17">
      <t>イッカツ</t>
    </rPh>
    <rPh sb="17" eb="18">
      <t>オ</t>
    </rPh>
    <rPh sb="20" eb="21">
      <t>コ</t>
    </rPh>
    <phoneticPr fontId="3"/>
  </si>
  <si>
    <t>サイズコード</t>
  </si>
  <si>
    <t>サイズ名</t>
  </si>
  <si>
    <t>業種コード</t>
    <rPh sb="0" eb="2">
      <t>ギョウシュ</t>
    </rPh>
    <phoneticPr fontId="1"/>
  </si>
  <si>
    <t>業種名</t>
    <rPh sb="0" eb="2">
      <t>ギョウシュ</t>
    </rPh>
    <phoneticPr fontId="1"/>
  </si>
  <si>
    <t>広告主</t>
    <rPh sb="0" eb="2">
      <t>コウコク</t>
    </rPh>
    <rPh sb="2" eb="3">
      <t>ヌシ</t>
    </rPh>
    <phoneticPr fontId="3"/>
  </si>
  <si>
    <t>様</t>
    <rPh sb="0" eb="1">
      <t>サマ</t>
    </rPh>
    <phoneticPr fontId="1"/>
  </si>
  <si>
    <t>Ｆ６・・・選択したセルの全地域一括クリア</t>
    <rPh sb="5" eb="7">
      <t>センタク</t>
    </rPh>
    <rPh sb="12" eb="15">
      <t>ゼンチイキ</t>
    </rPh>
    <rPh sb="15" eb="17">
      <t>イッカツ</t>
    </rPh>
    <phoneticPr fontId="3"/>
  </si>
  <si>
    <t>タイトル</t>
    <phoneticPr fontId="3"/>
  </si>
  <si>
    <t>は表示欄</t>
    <rPh sb="1" eb="3">
      <t>ヒョウジ</t>
    </rPh>
    <rPh sb="3" eb="4">
      <t>ラン</t>
    </rPh>
    <phoneticPr fontId="3"/>
  </si>
  <si>
    <t>Ｆ７・・・選択したセルのみ落とし込み</t>
    <rPh sb="5" eb="7">
      <t>センタク</t>
    </rPh>
    <rPh sb="13" eb="14">
      <t>オ</t>
    </rPh>
    <rPh sb="16" eb="17">
      <t>コ</t>
    </rPh>
    <phoneticPr fontId="3"/>
  </si>
  <si>
    <t>B4</t>
  </si>
  <si>
    <t>百貨店</t>
    <phoneticPr fontId="1"/>
  </si>
  <si>
    <r>
      <t xml:space="preserve"> </t>
    </r>
    <r>
      <rPr>
        <sz val="11"/>
        <rFont val="ＭＳ Ｐゴシック"/>
        <family val="3"/>
        <charset val="128"/>
      </rPr>
      <t xml:space="preserve">    </t>
    </r>
    <r>
      <rPr>
        <sz val="11"/>
        <rFont val="ＭＳ Ｐゴシック"/>
        <family val="3"/>
        <charset val="128"/>
      </rPr>
      <t>サイズ</t>
    </r>
    <phoneticPr fontId="3"/>
  </si>
  <si>
    <t>業種</t>
    <rPh sb="0" eb="2">
      <t>ギョウシュ</t>
    </rPh>
    <phoneticPr fontId="3"/>
  </si>
  <si>
    <t>Ｆ８・・・選択したセルのみクリア</t>
    <rPh sb="5" eb="7">
      <t>センタク</t>
    </rPh>
    <phoneticPr fontId="3"/>
  </si>
  <si>
    <t>A4</t>
  </si>
  <si>
    <t>ショッピS</t>
  </si>
  <si>
    <t>部数</t>
    <rPh sb="0" eb="2">
      <t>ブスウ</t>
    </rPh>
    <phoneticPr fontId="3"/>
  </si>
  <si>
    <t>得意先：</t>
    <rPh sb="0" eb="3">
      <t>トクイサキ</t>
    </rPh>
    <phoneticPr fontId="1"/>
  </si>
  <si>
    <t>◎セルのダブルクリックで落し込み</t>
    <rPh sb="12" eb="13">
      <t>オト</t>
    </rPh>
    <rPh sb="14" eb="15">
      <t>コ</t>
    </rPh>
    <phoneticPr fontId="1"/>
  </si>
  <si>
    <t>B3</t>
  </si>
  <si>
    <t>スーパー</t>
    <phoneticPr fontId="1"/>
  </si>
  <si>
    <t>当社営業担当</t>
    <rPh sb="0" eb="2">
      <t>トウシャ</t>
    </rPh>
    <rPh sb="2" eb="4">
      <t>エイギョウ</t>
    </rPh>
    <rPh sb="4" eb="6">
      <t>タントウ</t>
    </rPh>
    <phoneticPr fontId="1"/>
  </si>
  <si>
    <t>B5</t>
  </si>
  <si>
    <t>ﾎｰﾑｾﾝﾀｰ</t>
    <phoneticPr fontId="1"/>
  </si>
  <si>
    <t>A3</t>
  </si>
  <si>
    <t>ﾃﾞｨｽｶｳﾝﾄ</t>
    <phoneticPr fontId="1"/>
  </si>
  <si>
    <t>B2</t>
  </si>
  <si>
    <t>衣料品</t>
    <phoneticPr fontId="1"/>
  </si>
  <si>
    <t>配布掛率</t>
    <rPh sb="0" eb="2">
      <t>ハイフ</t>
    </rPh>
    <rPh sb="2" eb="3">
      <t>カ</t>
    </rPh>
    <rPh sb="3" eb="4">
      <t>リツ</t>
    </rPh>
    <phoneticPr fontId="3"/>
  </si>
  <si>
    <t>依頼締切</t>
  </si>
  <si>
    <t>折込日3営業日前　午前中</t>
  </si>
  <si>
    <t>（折込依頼前に納品される場合は事前にご連絡下さい）</t>
    <rPh sb="1" eb="3">
      <t>オリコミ</t>
    </rPh>
    <rPh sb="3" eb="5">
      <t>イライ</t>
    </rPh>
    <rPh sb="5" eb="6">
      <t>マエ</t>
    </rPh>
    <rPh sb="7" eb="9">
      <t>ノウヒン</t>
    </rPh>
    <rPh sb="12" eb="14">
      <t>バアイ</t>
    </rPh>
    <rPh sb="15" eb="17">
      <t>ジゼン</t>
    </rPh>
    <rPh sb="19" eb="21">
      <t>レンラク</t>
    </rPh>
    <rPh sb="21" eb="22">
      <t>クダ</t>
    </rPh>
    <phoneticPr fontId="1"/>
  </si>
  <si>
    <t>B4厚</t>
  </si>
  <si>
    <t>家具</t>
  </si>
  <si>
    <t>端数50単位</t>
    <rPh sb="0" eb="2">
      <t>ハスウ</t>
    </rPh>
    <rPh sb="4" eb="6">
      <t>タンイ</t>
    </rPh>
    <phoneticPr fontId="3"/>
  </si>
  <si>
    <t>納品締切</t>
  </si>
  <si>
    <t>折込日2営業日前　午前中</t>
  </si>
  <si>
    <t>（当社指定納品箇所へ納品の場合です）</t>
    <rPh sb="1" eb="3">
      <t>トウシャ</t>
    </rPh>
    <rPh sb="3" eb="5">
      <t>シテイ</t>
    </rPh>
    <rPh sb="5" eb="7">
      <t>ノウヒン</t>
    </rPh>
    <rPh sb="7" eb="9">
      <t>カショ</t>
    </rPh>
    <rPh sb="10" eb="12">
      <t>ノウヒン</t>
    </rPh>
    <rPh sb="13" eb="15">
      <t>バアイ</t>
    </rPh>
    <phoneticPr fontId="1"/>
  </si>
  <si>
    <t>A4厚</t>
  </si>
  <si>
    <t>自動車販売</t>
  </si>
  <si>
    <t>端数処理区分</t>
    <rPh sb="0" eb="2">
      <t>ハスウ</t>
    </rPh>
    <rPh sb="2" eb="4">
      <t>ショリ</t>
    </rPh>
    <rPh sb="4" eb="6">
      <t>クブン</t>
    </rPh>
    <phoneticPr fontId="3"/>
  </si>
  <si>
    <t>A1</t>
  </si>
  <si>
    <t>自動車関連</t>
  </si>
  <si>
    <t>A2</t>
  </si>
  <si>
    <t>家電</t>
  </si>
  <si>
    <t>【折込料金】</t>
    <rPh sb="1" eb="3">
      <t>オリコミ</t>
    </rPh>
    <rPh sb="3" eb="5">
      <t>リョウキン</t>
    </rPh>
    <phoneticPr fontId="2"/>
  </si>
  <si>
    <t>A5</t>
  </si>
  <si>
    <t>その他小売</t>
  </si>
  <si>
    <t>地区</t>
    <rPh sb="0" eb="2">
      <t>チク</t>
    </rPh>
    <phoneticPr fontId="2"/>
  </si>
  <si>
    <t>新聞</t>
    <rPh sb="0" eb="2">
      <t>シンブン</t>
    </rPh>
    <phoneticPr fontId="2"/>
  </si>
  <si>
    <t>B4</t>
    <phoneticPr fontId="2"/>
  </si>
  <si>
    <t>B3</t>
    <phoneticPr fontId="2"/>
  </si>
  <si>
    <t>B2</t>
    <phoneticPr fontId="2"/>
  </si>
  <si>
    <t>B1</t>
    <phoneticPr fontId="2"/>
  </si>
  <si>
    <t>B4厚</t>
    <phoneticPr fontId="2"/>
  </si>
  <si>
    <t>B3厚</t>
    <phoneticPr fontId="2"/>
  </si>
  <si>
    <t>B3長</t>
    <phoneticPr fontId="2"/>
  </si>
  <si>
    <t>管理料等</t>
    <rPh sb="0" eb="2">
      <t>カンリ</t>
    </rPh>
    <rPh sb="2" eb="3">
      <t>リョウ</t>
    </rPh>
    <rPh sb="3" eb="4">
      <t>トウ</t>
    </rPh>
    <phoneticPr fontId="2"/>
  </si>
  <si>
    <t>B1</t>
  </si>
  <si>
    <t>通信販売</t>
  </si>
  <si>
    <t>福岡県</t>
    <rPh sb="0" eb="3">
      <t>フクオカケン</t>
    </rPh>
    <phoneticPr fontId="2"/>
  </si>
  <si>
    <t>全域</t>
    <rPh sb="0" eb="2">
      <t>ゼンイキ</t>
    </rPh>
    <phoneticPr fontId="1"/>
  </si>
  <si>
    <t>全紙</t>
    <rPh sb="0" eb="2">
      <t>ゼンシ</t>
    </rPh>
    <phoneticPr fontId="2"/>
  </si>
  <si>
    <t>「・」0.3円/1枚</t>
    <rPh sb="6" eb="7">
      <t>エン</t>
    </rPh>
    <rPh sb="9" eb="10">
      <t>マイ</t>
    </rPh>
    <phoneticPr fontId="2"/>
  </si>
  <si>
    <t>B3長</t>
  </si>
  <si>
    <t>一般飲食業</t>
  </si>
  <si>
    <t>※県外への転送費は実費でいただきます。現地直送の場合は当社指定の納品先へお願いします。</t>
    <rPh sb="1" eb="3">
      <t>ケンガイ</t>
    </rPh>
    <rPh sb="5" eb="7">
      <t>テンソウ</t>
    </rPh>
    <rPh sb="7" eb="8">
      <t>ヒ</t>
    </rPh>
    <rPh sb="19" eb="21">
      <t>ゲンチ</t>
    </rPh>
    <rPh sb="21" eb="23">
      <t>チョクソウ</t>
    </rPh>
    <rPh sb="24" eb="26">
      <t>バアイ</t>
    </rPh>
    <rPh sb="27" eb="29">
      <t>トウシャ</t>
    </rPh>
    <rPh sb="29" eb="31">
      <t>シテイ</t>
    </rPh>
    <rPh sb="32" eb="34">
      <t>ノウヒン</t>
    </rPh>
    <rPh sb="34" eb="35">
      <t>サキ</t>
    </rPh>
    <rPh sb="37" eb="38">
      <t>ネガ</t>
    </rPh>
    <phoneticPr fontId="2"/>
  </si>
  <si>
    <t>A3厚</t>
  </si>
  <si>
    <t>宅配飲食業</t>
  </si>
  <si>
    <t>※異形・定形外・厚紙等は事前にお問合せください。</t>
  </si>
  <si>
    <t>A5厚</t>
  </si>
  <si>
    <t>医療関係</t>
  </si>
  <si>
    <t>B3厚</t>
  </si>
  <si>
    <t>薬店</t>
  </si>
  <si>
    <t>B5厚</t>
  </si>
  <si>
    <t>健康関連</t>
  </si>
  <si>
    <t>B3+B4</t>
  </si>
  <si>
    <t>健康食品</t>
  </si>
  <si>
    <t>B3*2</t>
  </si>
  <si>
    <t>金融関係</t>
  </si>
  <si>
    <t>A3変</t>
  </si>
  <si>
    <t>保険関係</t>
  </si>
  <si>
    <t>A4変</t>
  </si>
  <si>
    <t>理容エステ</t>
  </si>
  <si>
    <t>A5変</t>
  </si>
  <si>
    <t>サービス業</t>
  </si>
  <si>
    <t>B3変</t>
  </si>
  <si>
    <t>パチンコ</t>
  </si>
  <si>
    <t>B4変</t>
  </si>
  <si>
    <t>通信関連</t>
  </si>
  <si>
    <t>B5変</t>
  </si>
  <si>
    <t>マンション</t>
  </si>
  <si>
    <t>A3折</t>
  </si>
  <si>
    <t>戸建て</t>
  </si>
  <si>
    <t>A4折</t>
  </si>
  <si>
    <t>増改築</t>
  </si>
  <si>
    <t>【特記事項】</t>
    <rPh sb="1" eb="3">
      <t>トッキ</t>
    </rPh>
    <rPh sb="3" eb="5">
      <t>ジコウ</t>
    </rPh>
    <phoneticPr fontId="1"/>
  </si>
  <si>
    <t>A5折</t>
  </si>
  <si>
    <t>教育関連</t>
  </si>
  <si>
    <t>B3折</t>
  </si>
  <si>
    <t>求人</t>
  </si>
  <si>
    <t>B4折</t>
  </si>
  <si>
    <t>連合広告</t>
  </si>
  <si>
    <t>B5折</t>
  </si>
  <si>
    <t>ﾘｻｲｸﾙ･回収</t>
  </si>
  <si>
    <t>B4長</t>
  </si>
  <si>
    <t>不動産仲介</t>
  </si>
  <si>
    <t>B5長</t>
  </si>
  <si>
    <t>官公庁他</t>
  </si>
  <si>
    <t>B4折厚</t>
    <rPh sb="2" eb="3">
      <t>オリ</t>
    </rPh>
    <rPh sb="3" eb="4">
      <t>アツ</t>
    </rPh>
    <phoneticPr fontId="2"/>
  </si>
  <si>
    <t>その他</t>
  </si>
  <si>
    <t>B2+B3</t>
  </si>
  <si>
    <t>A1異</t>
  </si>
  <si>
    <t>A2異</t>
  </si>
  <si>
    <t>A3異</t>
  </si>
  <si>
    <t>A4異</t>
  </si>
  <si>
    <t>A5異</t>
  </si>
  <si>
    <t>B1異</t>
  </si>
  <si>
    <t>B2異</t>
  </si>
  <si>
    <t>B3異</t>
  </si>
  <si>
    <t>B4異</t>
  </si>
  <si>
    <t>B5異</t>
  </si>
  <si>
    <t>特殊</t>
    <rPh sb="0" eb="2">
      <t>トクシュ</t>
    </rPh>
    <phoneticPr fontId="2"/>
  </si>
  <si>
    <t>その他</t>
    <rPh sb="2" eb="3">
      <t>タ</t>
    </rPh>
    <phoneticPr fontId="1"/>
  </si>
  <si>
    <t>*** 福 岡 県 筑 豊 地 区 集 計 表 ***</t>
    <rPh sb="4" eb="5">
      <t>フク</t>
    </rPh>
    <rPh sb="6" eb="7">
      <t>オカ</t>
    </rPh>
    <rPh sb="8" eb="9">
      <t>アガタ</t>
    </rPh>
    <rPh sb="10" eb="11">
      <t>チク</t>
    </rPh>
    <rPh sb="12" eb="13">
      <t>トヨ</t>
    </rPh>
    <rPh sb="14" eb="15">
      <t>チ</t>
    </rPh>
    <rPh sb="16" eb="17">
      <t>ク</t>
    </rPh>
    <phoneticPr fontId="17"/>
  </si>
  <si>
    <r>
      <t>　</t>
    </r>
    <r>
      <rPr>
        <b/>
        <sz val="12"/>
        <rFont val="ＭＳ Ｐゴシック"/>
        <family val="3"/>
        <charset val="128"/>
      </rPr>
      <t>㈱西日本新聞総合オリコミ</t>
    </r>
    <r>
      <rPr>
        <b/>
        <sz val="14"/>
        <color indexed="56"/>
        <rFont val="ＭＳ ゴシック"/>
        <family val="3"/>
        <charset val="128"/>
      </rPr>
      <t/>
    </r>
    <rPh sb="2" eb="3">
      <t>ニシ</t>
    </rPh>
    <rPh sb="3" eb="5">
      <t>ニッポン</t>
    </rPh>
    <rPh sb="5" eb="7">
      <t>シンブン</t>
    </rPh>
    <rPh sb="7" eb="9">
      <t>ソウゴウ</t>
    </rPh>
    <phoneticPr fontId="4"/>
  </si>
  <si>
    <t>〒813-0018　福岡県福岡市東区香椎浜ふ頭２丁目３番８号</t>
    <phoneticPr fontId="3"/>
  </si>
  <si>
    <t>電　話　０９２－９８６－９７７７</t>
    <phoneticPr fontId="3"/>
  </si>
  <si>
    <t>福岡県筑豊地区</t>
    <rPh sb="0" eb="3">
      <t>フクオカケン</t>
    </rPh>
    <rPh sb="3" eb="5">
      <t>チクホウ</t>
    </rPh>
    <rPh sb="5" eb="7">
      <t>チク</t>
    </rPh>
    <phoneticPr fontId="18"/>
  </si>
  <si>
    <t>ＦAＸ　０９２－９８６－９７６１</t>
  </si>
  <si>
    <t>地　区　名</t>
  </si>
  <si>
    <t>合　計</t>
  </si>
  <si>
    <t>西日本　01</t>
    <phoneticPr fontId="3"/>
  </si>
  <si>
    <t>朝　日　02</t>
    <phoneticPr fontId="3"/>
  </si>
  <si>
    <t>毎　日　03</t>
    <phoneticPr fontId="3"/>
  </si>
  <si>
    <t>読　売　04</t>
    <phoneticPr fontId="3"/>
  </si>
  <si>
    <t>日　経　05</t>
    <phoneticPr fontId="3"/>
  </si>
  <si>
    <t>新部数</t>
    <rPh sb="0" eb="1">
      <t>シン</t>
    </rPh>
    <phoneticPr fontId="3"/>
  </si>
  <si>
    <t>折込部数</t>
    <rPh sb="0" eb="2">
      <t>オリコミ</t>
    </rPh>
    <rPh sb="2" eb="4">
      <t>ブスウ</t>
    </rPh>
    <phoneticPr fontId="3"/>
  </si>
  <si>
    <t>飯塚市</t>
  </si>
  <si>
    <t>嘉麻市</t>
    <rPh sb="1" eb="2">
      <t>マ</t>
    </rPh>
    <rPh sb="2" eb="3">
      <t>シ</t>
    </rPh>
    <phoneticPr fontId="17"/>
  </si>
  <si>
    <t>嘉穂郡</t>
    <rPh sb="0" eb="3">
      <t>カホグン</t>
    </rPh>
    <phoneticPr fontId="17"/>
  </si>
  <si>
    <t>田川市</t>
  </si>
  <si>
    <t>田川郡</t>
  </si>
  <si>
    <t>直方市</t>
  </si>
  <si>
    <t>鞍手郡</t>
  </si>
  <si>
    <t>宮若市</t>
    <rPh sb="0" eb="1">
      <t>ミヤ</t>
    </rPh>
    <rPh sb="1" eb="2">
      <t>ワカ</t>
    </rPh>
    <rPh sb="2" eb="3">
      <t>シ</t>
    </rPh>
    <phoneticPr fontId="17"/>
  </si>
  <si>
    <t>合計</t>
    <rPh sb="0" eb="2">
      <t>ゴウケイ</t>
    </rPh>
    <phoneticPr fontId="13"/>
  </si>
  <si>
    <t>2025年5月1日現在</t>
    <phoneticPr fontId="3"/>
  </si>
  <si>
    <t>筑豊地区折込部数表(2-1)</t>
    <rPh sb="0" eb="2">
      <t>チクホウ</t>
    </rPh>
    <rPh sb="2" eb="4">
      <t>チク</t>
    </rPh>
    <rPh sb="4" eb="6">
      <t>オリコミ</t>
    </rPh>
    <phoneticPr fontId="7"/>
  </si>
  <si>
    <t>担当：</t>
    <rPh sb="0" eb="2">
      <t>タントウ</t>
    </rPh>
    <phoneticPr fontId="4"/>
  </si>
  <si>
    <t>折 込 日</t>
  </si>
  <si>
    <t>曜 日</t>
    <phoneticPr fontId="4"/>
  </si>
  <si>
    <t>広  告  主　／　タ イ ト ル</t>
    <phoneticPr fontId="4"/>
  </si>
  <si>
    <t>サイズ</t>
    <phoneticPr fontId="4"/>
  </si>
  <si>
    <t>業種</t>
    <phoneticPr fontId="4"/>
  </si>
  <si>
    <t>枚 数</t>
    <rPh sb="0" eb="1">
      <t>マイ</t>
    </rPh>
    <rPh sb="2" eb="3">
      <t>スウ</t>
    </rPh>
    <phoneticPr fontId="4"/>
  </si>
  <si>
    <t xml:space="preserve"> </t>
    <phoneticPr fontId="4"/>
  </si>
  <si>
    <t>　</t>
    <phoneticPr fontId="4"/>
  </si>
  <si>
    <t>福岡県福岡市東区香椎浜ふ頭２丁目３番８号</t>
    <phoneticPr fontId="7"/>
  </si>
  <si>
    <t>電　話　０９２－９８６－９７７７</t>
    <phoneticPr fontId="7"/>
  </si>
  <si>
    <t>得意先：</t>
    <rPh sb="0" eb="3">
      <t>トクイサキ</t>
    </rPh>
    <phoneticPr fontId="4"/>
  </si>
  <si>
    <t>様</t>
    <rPh sb="0" eb="1">
      <t>サマ</t>
    </rPh>
    <phoneticPr fontId="4"/>
  </si>
  <si>
    <t>西日本新聞　01</t>
    <phoneticPr fontId="3"/>
  </si>
  <si>
    <t>朝日新聞  02</t>
    <phoneticPr fontId="4"/>
  </si>
  <si>
    <t>毎日新聞  03</t>
    <phoneticPr fontId="4"/>
  </si>
  <si>
    <t>読売新聞  04</t>
    <phoneticPr fontId="4"/>
  </si>
  <si>
    <t>日経新聞  05</t>
    <rPh sb="0" eb="2">
      <t>ニッケイ</t>
    </rPh>
    <rPh sb="2" eb="4">
      <t>シンブン</t>
    </rPh>
    <phoneticPr fontId="4"/>
  </si>
  <si>
    <t>　</t>
    <phoneticPr fontId="3"/>
  </si>
  <si>
    <t>販売店名</t>
  </si>
  <si>
    <t>共通コード</t>
  </si>
  <si>
    <t>部 数</t>
  </si>
  <si>
    <t>折込部数</t>
    <rPh sb="0" eb="2">
      <t>オリコミ</t>
    </rPh>
    <rPh sb="2" eb="4">
      <t>ブスウ</t>
    </rPh>
    <phoneticPr fontId="4"/>
  </si>
  <si>
    <t>備</t>
    <rPh sb="0" eb="1">
      <t>ビ</t>
    </rPh>
    <phoneticPr fontId="4"/>
  </si>
  <si>
    <t>共通コード</t>
    <rPh sb="0" eb="2">
      <t>キョウツウ</t>
    </rPh>
    <phoneticPr fontId="5"/>
  </si>
  <si>
    <t>・</t>
    <phoneticPr fontId="3"/>
  </si>
  <si>
    <t>二瀬MS</t>
    <phoneticPr fontId="4"/>
  </si>
  <si>
    <t>002271</t>
  </si>
  <si>
    <t>飯塚北E</t>
    <phoneticPr fontId="4"/>
  </si>
  <si>
    <t>002272</t>
  </si>
  <si>
    <t>庄内ＡE</t>
    <phoneticPr fontId="4"/>
  </si>
  <si>
    <t>002341</t>
  </si>
  <si>
    <t>飯塚中央</t>
  </si>
  <si>
    <t>002284</t>
  </si>
  <si>
    <t>飯塚北A</t>
  </si>
  <si>
    <t>002289</t>
  </si>
  <si>
    <t>Ａに含む</t>
    <rPh sb="2" eb="3">
      <t>フク</t>
    </rPh>
    <phoneticPr fontId="3"/>
  </si>
  <si>
    <t>飯塚徳前MS</t>
    <phoneticPr fontId="4"/>
  </si>
  <si>
    <t>002260</t>
  </si>
  <si>
    <t>飯塚ME</t>
    <phoneticPr fontId="4"/>
  </si>
  <si>
    <t>002273</t>
  </si>
  <si>
    <t>庄内E</t>
    <phoneticPr fontId="4"/>
  </si>
  <si>
    <t>名変</t>
    <rPh sb="0" eb="2">
      <t>メイヘン</t>
    </rPh>
    <phoneticPr fontId="4"/>
  </si>
  <si>
    <t>飯塚西部</t>
  </si>
  <si>
    <t>002285</t>
  </si>
  <si>
    <t>飯塚A</t>
  </si>
  <si>
    <t>002290</t>
  </si>
  <si>
    <t>飯塚勝盛M</t>
    <phoneticPr fontId="4"/>
  </si>
  <si>
    <t>002261</t>
  </si>
  <si>
    <t>飯塚南ME</t>
    <phoneticPr fontId="4"/>
  </si>
  <si>
    <t>002274</t>
  </si>
  <si>
    <t>二瀬</t>
  </si>
  <si>
    <t>002277</t>
  </si>
  <si>
    <t>廃店</t>
    <rPh sb="0" eb="2">
      <t>ハイテン</t>
    </rPh>
    <phoneticPr fontId="4"/>
  </si>
  <si>
    <t>頴田</t>
  </si>
  <si>
    <t>002344</t>
  </si>
  <si>
    <t>飯塚南</t>
  </si>
  <si>
    <t>002291</t>
  </si>
  <si>
    <t>飯塚菰田M</t>
    <phoneticPr fontId="4"/>
  </si>
  <si>
    <t>002262</t>
  </si>
  <si>
    <t>飯塚西ME</t>
    <phoneticPr fontId="4"/>
  </si>
  <si>
    <t>002275</t>
  </si>
  <si>
    <t>幸袋</t>
  </si>
  <si>
    <t>002281</t>
  </si>
  <si>
    <t>飯塚筑穂</t>
    <rPh sb="0" eb="2">
      <t>イイヅカ</t>
    </rPh>
    <rPh sb="2" eb="4">
      <t>チクホ</t>
    </rPh>
    <phoneticPr fontId="1"/>
  </si>
  <si>
    <t>009836</t>
    <phoneticPr fontId="4"/>
  </si>
  <si>
    <t>飯塚西</t>
  </si>
  <si>
    <t>002292</t>
  </si>
  <si>
    <t>新飯塚S</t>
    <phoneticPr fontId="4"/>
  </si>
  <si>
    <t>002264</t>
  </si>
  <si>
    <t>飯塚鯰田ME</t>
    <phoneticPr fontId="4"/>
  </si>
  <si>
    <t>002276</t>
  </si>
  <si>
    <t>飯塚西菰田</t>
    <rPh sb="3" eb="5">
      <t>コモダ</t>
    </rPh>
    <phoneticPr fontId="4"/>
  </si>
  <si>
    <t>009601</t>
    <phoneticPr fontId="4"/>
  </si>
  <si>
    <t>N枝国</t>
    <rPh sb="1" eb="3">
      <t>エダクニ</t>
    </rPh>
    <phoneticPr fontId="4"/>
  </si>
  <si>
    <t>009530</t>
    <phoneticPr fontId="4"/>
  </si>
  <si>
    <t>飯塚西2N</t>
  </si>
  <si>
    <t>002293</t>
  </si>
  <si>
    <t>Ｎに含む</t>
    <rPh sb="2" eb="3">
      <t>フク</t>
    </rPh>
    <phoneticPr fontId="3"/>
  </si>
  <si>
    <t>幸袋目尾M</t>
    <rPh sb="2" eb="3">
      <t>メ</t>
    </rPh>
    <rPh sb="3" eb="4">
      <t>オ</t>
    </rPh>
    <phoneticPr fontId="4"/>
  </si>
  <si>
    <t>007766</t>
    <phoneticPr fontId="4"/>
  </si>
  <si>
    <t>飯塚E</t>
    <phoneticPr fontId="4"/>
  </si>
  <si>
    <t>飯塚徳前</t>
    <rPh sb="0" eb="2">
      <t>イイヅカ</t>
    </rPh>
    <rPh sb="2" eb="4">
      <t>トクゼン</t>
    </rPh>
    <phoneticPr fontId="4"/>
  </si>
  <si>
    <t>009600</t>
    <phoneticPr fontId="4"/>
  </si>
  <si>
    <t>飯塚西M</t>
  </si>
  <si>
    <t>002294</t>
  </si>
  <si>
    <t>Ｍに含む</t>
    <rPh sb="2" eb="3">
      <t>フク</t>
    </rPh>
    <phoneticPr fontId="3"/>
  </si>
  <si>
    <t>鯰田</t>
    <rPh sb="0" eb="2">
      <t>ナマズダ</t>
    </rPh>
    <phoneticPr fontId="4"/>
  </si>
  <si>
    <t>002267</t>
  </si>
  <si>
    <t>飯塚南E</t>
    <phoneticPr fontId="4"/>
  </si>
  <si>
    <t/>
  </si>
  <si>
    <t>A新飯塚</t>
    <phoneticPr fontId="4"/>
  </si>
  <si>
    <t>008530</t>
    <phoneticPr fontId="4"/>
  </si>
  <si>
    <t>飯塚鯰田A</t>
  </si>
  <si>
    <t>002295</t>
  </si>
  <si>
    <t>潤野M</t>
    <phoneticPr fontId="4"/>
  </si>
  <si>
    <t>002268</t>
  </si>
  <si>
    <t>飯塚西E</t>
    <phoneticPr fontId="4"/>
  </si>
  <si>
    <t>A飯塚</t>
    <phoneticPr fontId="4"/>
  </si>
  <si>
    <t>008638</t>
    <phoneticPr fontId="4"/>
  </si>
  <si>
    <t>庄内M</t>
  </si>
  <si>
    <t>002349</t>
  </si>
  <si>
    <t>飯塚西MＳE</t>
    <phoneticPr fontId="4"/>
  </si>
  <si>
    <t>002269</t>
  </si>
  <si>
    <t>飯塚鯰田E</t>
    <phoneticPr fontId="4"/>
  </si>
  <si>
    <t>002325</t>
  </si>
  <si>
    <t>Ｍ飯塚東</t>
    <phoneticPr fontId="4"/>
  </si>
  <si>
    <t>008842</t>
    <phoneticPr fontId="4"/>
  </si>
  <si>
    <t>庄内S</t>
  </si>
  <si>
    <t>002332</t>
  </si>
  <si>
    <t>Ｙ飯塚南S</t>
    <rPh sb="1" eb="4">
      <t>イイヅカミナミ</t>
    </rPh>
    <phoneticPr fontId="4"/>
  </si>
  <si>
    <t>009473</t>
    <phoneticPr fontId="4"/>
  </si>
  <si>
    <t>Y飯塚筑穂S</t>
    <rPh sb="1" eb="3">
      <t>イイヅカ</t>
    </rPh>
    <rPh sb="3" eb="5">
      <t>チクホ</t>
    </rPh>
    <phoneticPr fontId="4"/>
  </si>
  <si>
    <t>009835</t>
    <phoneticPr fontId="4"/>
  </si>
  <si>
    <t>新飯塚・鯰田S</t>
    <rPh sb="4" eb="5">
      <t>ナマズ</t>
    </rPh>
    <rPh sb="5" eb="6">
      <t>タ</t>
    </rPh>
    <phoneticPr fontId="4"/>
  </si>
  <si>
    <t>009875</t>
  </si>
  <si>
    <t>二瀬S</t>
    <phoneticPr fontId="4"/>
  </si>
  <si>
    <t>飯塚徳前S</t>
  </si>
  <si>
    <t>飯塚勝盛</t>
  </si>
  <si>
    <t>飯塚菰田</t>
  </si>
  <si>
    <t>幸袋目尾</t>
    <rPh sb="2" eb="3">
      <t>メ</t>
    </rPh>
    <rPh sb="3" eb="4">
      <t>オ</t>
    </rPh>
    <phoneticPr fontId="4"/>
  </si>
  <si>
    <t>潤野</t>
    <phoneticPr fontId="4"/>
  </si>
  <si>
    <t>飯塚西ＳE</t>
    <phoneticPr fontId="4"/>
  </si>
  <si>
    <t>部  数  計</t>
  </si>
  <si>
    <t>折込部数計</t>
  </si>
  <si>
    <t>嘉麻市</t>
    <rPh sb="0" eb="1">
      <t>カ</t>
    </rPh>
    <rPh sb="1" eb="2">
      <t>マ</t>
    </rPh>
    <rPh sb="2" eb="3">
      <t>シ</t>
    </rPh>
    <phoneticPr fontId="3"/>
  </si>
  <si>
    <t>碓井・桂川S</t>
    <rPh sb="3" eb="5">
      <t>ケイセン</t>
    </rPh>
    <phoneticPr fontId="4"/>
  </si>
  <si>
    <t>009876</t>
  </si>
  <si>
    <t>M嘉麻</t>
    <phoneticPr fontId="4"/>
  </si>
  <si>
    <t>008509</t>
    <phoneticPr fontId="4"/>
  </si>
  <si>
    <t>・</t>
  </si>
  <si>
    <t>稲築</t>
  </si>
  <si>
    <t>002338</t>
  </si>
  <si>
    <t>嘉麻中央</t>
  </si>
  <si>
    <t>002346</t>
  </si>
  <si>
    <t>嘉麻A</t>
  </si>
  <si>
    <t>002351</t>
  </si>
  <si>
    <t>Mに含む</t>
    <rPh sb="2" eb="3">
      <t>フク</t>
    </rPh>
    <phoneticPr fontId="3"/>
  </si>
  <si>
    <t>大隈AMSE</t>
    <phoneticPr fontId="4"/>
  </si>
  <si>
    <t>002329</t>
  </si>
  <si>
    <t>嘉麻ＡE</t>
    <phoneticPr fontId="4"/>
  </si>
  <si>
    <t>002343</t>
  </si>
  <si>
    <t>嘉麻南部</t>
  </si>
  <si>
    <t>002345</t>
  </si>
  <si>
    <t>Y嘉麻南部S</t>
    <rPh sb="1" eb="5">
      <t>カマナンブ</t>
    </rPh>
    <phoneticPr fontId="4"/>
  </si>
  <si>
    <t>010355</t>
  </si>
  <si>
    <t>嘉麻E</t>
    <phoneticPr fontId="4"/>
  </si>
  <si>
    <t>N碓井</t>
    <rPh sb="1" eb="3">
      <t>ウスイ</t>
    </rPh>
    <phoneticPr fontId="4"/>
  </si>
  <si>
    <t>009549</t>
  </si>
  <si>
    <t>Y漆生S</t>
    <rPh sb="1" eb="3">
      <t>ウルシオ</t>
    </rPh>
    <phoneticPr fontId="4"/>
  </si>
  <si>
    <t>009550</t>
    <phoneticPr fontId="4"/>
  </si>
  <si>
    <t>N大隈</t>
    <rPh sb="1" eb="3">
      <t>オオクマ</t>
    </rPh>
    <phoneticPr fontId="4"/>
  </si>
  <si>
    <t>009548</t>
  </si>
  <si>
    <t>Y鴨生S</t>
    <rPh sb="1" eb="2">
      <t>カモ</t>
    </rPh>
    <rPh sb="2" eb="3">
      <t>セイ</t>
    </rPh>
    <phoneticPr fontId="4"/>
  </si>
  <si>
    <t>009551</t>
    <phoneticPr fontId="4"/>
  </si>
  <si>
    <t>Y山田S</t>
    <phoneticPr fontId="4"/>
  </si>
  <si>
    <t>009547</t>
    <phoneticPr fontId="4"/>
  </si>
  <si>
    <t>嘉穂郡</t>
    <rPh sb="0" eb="3">
      <t>カホグン</t>
    </rPh>
    <phoneticPr fontId="3"/>
  </si>
  <si>
    <t>桂川E</t>
    <phoneticPr fontId="4"/>
  </si>
  <si>
    <t>002334</t>
  </si>
  <si>
    <t>A桂川</t>
    <phoneticPr fontId="4"/>
  </si>
  <si>
    <t>008532</t>
    <phoneticPr fontId="4"/>
  </si>
  <si>
    <t>桂川A</t>
  </si>
  <si>
    <t>002350</t>
  </si>
  <si>
    <t>ページ計</t>
    <rPh sb="3" eb="4">
      <t>ケイ</t>
    </rPh>
    <phoneticPr fontId="4"/>
  </si>
  <si>
    <t>※管理料等「・」0.3円/1枚　※この部数は各新聞の折込センターの発表によるものです。 ※合売店表記略号：A…朝日　M…毎日　E…日経　S･･･産経</t>
    <phoneticPr fontId="4"/>
  </si>
  <si>
    <t>備考</t>
    <rPh sb="0" eb="2">
      <t>ビコウ</t>
    </rPh>
    <phoneticPr fontId="4"/>
  </si>
  <si>
    <t>(指示書記入欄)</t>
    <rPh sb="1" eb="3">
      <t>シジ</t>
    </rPh>
    <rPh sb="3" eb="4">
      <t>カ</t>
    </rPh>
    <rPh sb="4" eb="6">
      <t>キニュウ</t>
    </rPh>
    <rPh sb="6" eb="7">
      <t>ラン</t>
    </rPh>
    <phoneticPr fontId="4"/>
  </si>
  <si>
    <t>【変更履歴】</t>
    <rPh sb="1" eb="3">
      <t>ヘンコウ</t>
    </rPh>
    <rPh sb="3" eb="5">
      <t>リレキ</t>
    </rPh>
    <phoneticPr fontId="4"/>
  </si>
  <si>
    <t>●Ｒ7.2　西日本「新飯塚・鯰田S」を「新飯塚S」・「鯰田」に分割。</t>
    <phoneticPr fontId="4"/>
  </si>
  <si>
    <t>●Ｒ7.4　毎日「飯塚西菰田」合算により分割し廃店。西日本「飯塚西SE」を「飯塚西MSE」、</t>
    <rPh sb="6" eb="8">
      <t>マイニチ</t>
    </rPh>
    <rPh sb="9" eb="12">
      <t>イイヅカニシ</t>
    </rPh>
    <rPh sb="12" eb="14">
      <t>コモダ</t>
    </rPh>
    <rPh sb="15" eb="17">
      <t>ガッサン</t>
    </rPh>
    <rPh sb="20" eb="22">
      <t>ブンカツ</t>
    </rPh>
    <rPh sb="23" eb="25">
      <t>ハイテン</t>
    </rPh>
    <rPh sb="26" eb="29">
      <t>ニシニホン</t>
    </rPh>
    <rPh sb="30" eb="33">
      <t>イイヅカニシ</t>
    </rPh>
    <rPh sb="38" eb="41">
      <t>イイヅカニシ</t>
    </rPh>
    <phoneticPr fontId="3"/>
  </si>
  <si>
    <t>●Ｒ7.4　朝日「M嘉麻」合算により廃店。毎日「嘉麻E」を「嘉麻ＡE」に名称変更。</t>
    <rPh sb="6" eb="8">
      <t>アサヒ</t>
    </rPh>
    <rPh sb="10" eb="12">
      <t>カマ</t>
    </rPh>
    <rPh sb="13" eb="15">
      <t>ガッサン</t>
    </rPh>
    <rPh sb="18" eb="20">
      <t>ハイテン</t>
    </rPh>
    <rPh sb="21" eb="23">
      <t>マイニチ</t>
    </rPh>
    <rPh sb="24" eb="26">
      <t>カマ</t>
    </rPh>
    <rPh sb="30" eb="32">
      <t>カマ</t>
    </rPh>
    <rPh sb="36" eb="40">
      <t>メイショウヘンコウ</t>
    </rPh>
    <phoneticPr fontId="3"/>
  </si>
  <si>
    <t>●Ｒ7.4　毎日「二瀬」合算により廃店。西日本「二瀬S」を「二瀬MS」に名称変更。</t>
    <rPh sb="6" eb="8">
      <t>マイニチ</t>
    </rPh>
    <rPh sb="9" eb="11">
      <t>フタセ</t>
    </rPh>
    <rPh sb="12" eb="14">
      <t>ガッサン</t>
    </rPh>
    <rPh sb="17" eb="19">
      <t>ハイテン</t>
    </rPh>
    <rPh sb="20" eb="23">
      <t>ニシニホン</t>
    </rPh>
    <rPh sb="24" eb="26">
      <t>フタセ</t>
    </rPh>
    <rPh sb="30" eb="32">
      <t>フタセ</t>
    </rPh>
    <rPh sb="36" eb="40">
      <t>メイショウヘンコウ</t>
    </rPh>
    <phoneticPr fontId="3"/>
  </si>
  <si>
    <t>　　　　　「飯塚菰田」を「飯塚菰田M」、「潤野」を「潤野M」に名称変更。</t>
    <rPh sb="13" eb="15">
      <t>イイヅカ</t>
    </rPh>
    <rPh sb="15" eb="17">
      <t>コモダ</t>
    </rPh>
    <rPh sb="21" eb="23">
      <t>ウルノ</t>
    </rPh>
    <rPh sb="26" eb="28">
      <t>ウルノ</t>
    </rPh>
    <rPh sb="31" eb="35">
      <t>メイショウヘンコウ</t>
    </rPh>
    <phoneticPr fontId="4"/>
  </si>
  <si>
    <t>●Ｒ7.4　朝日「M飯塚東」合算により廃店。毎日「庄内E」を「庄内ＡE」に名称変更。</t>
    <rPh sb="6" eb="8">
      <t>アサヒ</t>
    </rPh>
    <rPh sb="10" eb="13">
      <t>イイヅカヒガシ</t>
    </rPh>
    <rPh sb="14" eb="16">
      <t>ガッサン</t>
    </rPh>
    <rPh sb="19" eb="21">
      <t>ハイテン</t>
    </rPh>
    <rPh sb="22" eb="24">
      <t>マイニチ</t>
    </rPh>
    <rPh sb="25" eb="27">
      <t>ショウナイ</t>
    </rPh>
    <rPh sb="31" eb="33">
      <t>ショウナイ</t>
    </rPh>
    <rPh sb="37" eb="41">
      <t>メイショウヘンコウ</t>
    </rPh>
    <phoneticPr fontId="3"/>
  </si>
  <si>
    <t>●Ｒ7.4　毎日「幸袋」合算により廃店。西日本「幸袋目尾」を「幸袋目尾M」に名称変更。</t>
    <rPh sb="6" eb="8">
      <t>マイニチ</t>
    </rPh>
    <rPh sb="9" eb="10">
      <t>サチ</t>
    </rPh>
    <rPh sb="10" eb="11">
      <t>フクロ</t>
    </rPh>
    <rPh sb="12" eb="14">
      <t>ガッサン</t>
    </rPh>
    <rPh sb="17" eb="19">
      <t>ハイテン</t>
    </rPh>
    <rPh sb="20" eb="23">
      <t>ニシニホン</t>
    </rPh>
    <rPh sb="24" eb="25">
      <t>サチ</t>
    </rPh>
    <rPh sb="25" eb="26">
      <t>フクロ</t>
    </rPh>
    <rPh sb="26" eb="27">
      <t>メ</t>
    </rPh>
    <rPh sb="27" eb="28">
      <t>オ</t>
    </rPh>
    <rPh sb="31" eb="33">
      <t>サチフクロ</t>
    </rPh>
    <rPh sb="33" eb="35">
      <t>メオ</t>
    </rPh>
    <rPh sb="38" eb="42">
      <t>メイショウヘンコウ</t>
    </rPh>
    <phoneticPr fontId="3"/>
  </si>
  <si>
    <t>●Ｒ7.4　毎日「A新飯塚」合算により廃店。朝日「飯塚E」を「飯塚ME」に名称変更。</t>
    <rPh sb="6" eb="8">
      <t>マイニチ</t>
    </rPh>
    <rPh sb="10" eb="13">
      <t>シンイイヅカ</t>
    </rPh>
    <rPh sb="14" eb="16">
      <t>ガッサン</t>
    </rPh>
    <rPh sb="19" eb="21">
      <t>ハイテン</t>
    </rPh>
    <rPh sb="22" eb="24">
      <t>アサヒ</t>
    </rPh>
    <rPh sb="25" eb="27">
      <t>イイヅカ</t>
    </rPh>
    <rPh sb="31" eb="33">
      <t>イイヅカ</t>
    </rPh>
    <rPh sb="37" eb="41">
      <t>メイショウヘンコウ</t>
    </rPh>
    <phoneticPr fontId="3"/>
  </si>
  <si>
    <t>●Ｒ7.5　西日本「Y山田S」を、「Y嘉麻南部S」に名称変更。</t>
    <rPh sb="6" eb="9">
      <t>ニシニホン</t>
    </rPh>
    <rPh sb="11" eb="13">
      <t>ヤマダ</t>
    </rPh>
    <rPh sb="19" eb="23">
      <t>カマナンブ</t>
    </rPh>
    <rPh sb="26" eb="30">
      <t>メイショウヘンコウ</t>
    </rPh>
    <phoneticPr fontId="3"/>
  </si>
  <si>
    <t>●Ｒ7.4　毎日「飯塚徳前」合算により分割し廃店。西日本「飯塚徳前S」を「飯塚徳前MS」、</t>
    <rPh sb="6" eb="8">
      <t>マイニチ</t>
    </rPh>
    <rPh sb="9" eb="11">
      <t>イイヅカ</t>
    </rPh>
    <rPh sb="11" eb="13">
      <t>トクゼン</t>
    </rPh>
    <rPh sb="14" eb="16">
      <t>ガッサン</t>
    </rPh>
    <rPh sb="19" eb="21">
      <t>ブンカツ</t>
    </rPh>
    <rPh sb="22" eb="24">
      <t>ハイテン</t>
    </rPh>
    <rPh sb="25" eb="28">
      <t>ニシニホン</t>
    </rPh>
    <rPh sb="29" eb="31">
      <t>イイヅカ</t>
    </rPh>
    <rPh sb="31" eb="33">
      <t>トクゼン</t>
    </rPh>
    <rPh sb="37" eb="41">
      <t>イイヅカトクゼン</t>
    </rPh>
    <phoneticPr fontId="3"/>
  </si>
  <si>
    <t>●Ｒ7.4　毎日「A飯塚」合算により廃店。朝日「飯塚南E」を「飯塚南ME」に名称変更。</t>
    <rPh sb="6" eb="8">
      <t>マイニチ</t>
    </rPh>
    <rPh sb="10" eb="12">
      <t>イイヅカ</t>
    </rPh>
    <rPh sb="13" eb="15">
      <t>ガッサン</t>
    </rPh>
    <rPh sb="18" eb="20">
      <t>ハイテン</t>
    </rPh>
    <rPh sb="21" eb="23">
      <t>アサヒ</t>
    </rPh>
    <rPh sb="24" eb="26">
      <t>イイヅカ</t>
    </rPh>
    <rPh sb="26" eb="27">
      <t>ミナミ</t>
    </rPh>
    <rPh sb="31" eb="33">
      <t>イイヅカ</t>
    </rPh>
    <rPh sb="33" eb="34">
      <t>ミナミ</t>
    </rPh>
    <rPh sb="38" eb="42">
      <t>メイショウヘンコウ</t>
    </rPh>
    <phoneticPr fontId="3"/>
  </si>
  <si>
    <t>●Ｒ7.5　朝日「飯塚西ME」の30部を、「飯塚南ME」へ移動。エリア変更なし。</t>
  </si>
  <si>
    <t>　　　　　「飯塚勝盛」を「飯塚勝盛M」に名称変更。</t>
    <rPh sb="13" eb="17">
      <t>イイヅカカツモリ</t>
    </rPh>
    <rPh sb="20" eb="24">
      <t>メイショウヘンコウ</t>
    </rPh>
    <phoneticPr fontId="4"/>
  </si>
  <si>
    <t>●Ｒ7.4　毎日「A桂川」合算により廃店。朝日「飯塚西E」を「飯塚西ME」に名称変更。</t>
    <rPh sb="6" eb="8">
      <t>マイニチ</t>
    </rPh>
    <rPh sb="10" eb="12">
      <t>ケイセン</t>
    </rPh>
    <rPh sb="13" eb="15">
      <t>ガッサン</t>
    </rPh>
    <rPh sb="18" eb="20">
      <t>ハイテン</t>
    </rPh>
    <rPh sb="21" eb="23">
      <t>アサヒ</t>
    </rPh>
    <rPh sb="24" eb="26">
      <t>イイヅカ</t>
    </rPh>
    <rPh sb="26" eb="27">
      <t>ニシ</t>
    </rPh>
    <rPh sb="31" eb="33">
      <t>イイヅカ</t>
    </rPh>
    <rPh sb="33" eb="34">
      <t>ニシ</t>
    </rPh>
    <rPh sb="38" eb="42">
      <t>メイショウヘンコウ</t>
    </rPh>
    <phoneticPr fontId="3"/>
  </si>
  <si>
    <t>西日本「大隈」</t>
    <rPh sb="0" eb="1">
      <t>ニシ</t>
    </rPh>
    <rPh sb="1" eb="3">
      <t>ニホン</t>
    </rPh>
    <rPh sb="4" eb="6">
      <t>オオクマ</t>
    </rPh>
    <phoneticPr fontId="4"/>
  </si>
  <si>
    <t>Ｎ</t>
    <phoneticPr fontId="4"/>
  </si>
  <si>
    <t>M</t>
  </si>
  <si>
    <t>①</t>
    <phoneticPr fontId="4"/>
  </si>
  <si>
    <t>筑豊地区折込部数表(2-2)</t>
    <rPh sb="0" eb="2">
      <t>チクホウ</t>
    </rPh>
    <rPh sb="2" eb="4">
      <t>チク</t>
    </rPh>
    <rPh sb="4" eb="6">
      <t>オリコミ</t>
    </rPh>
    <phoneticPr fontId="7"/>
  </si>
  <si>
    <t>Y田川南部S</t>
    <rPh sb="1" eb="5">
      <t>タガワナンブ</t>
    </rPh>
    <phoneticPr fontId="3"/>
  </si>
  <si>
    <t>009552</t>
    <phoneticPr fontId="3"/>
  </si>
  <si>
    <t>後藤寺NME</t>
    <phoneticPr fontId="3"/>
  </si>
  <si>
    <t>002300</t>
  </si>
  <si>
    <t>田川</t>
    <rPh sb="0" eb="2">
      <t>タガワ</t>
    </rPh>
    <phoneticPr fontId="3"/>
  </si>
  <si>
    <t>008922</t>
    <phoneticPr fontId="3"/>
  </si>
  <si>
    <t>後藤寺</t>
  </si>
  <si>
    <t>002307</t>
  </si>
  <si>
    <t>後藤寺A</t>
  </si>
  <si>
    <t>002311</t>
  </si>
  <si>
    <t>Y田川北部S</t>
    <rPh sb="1" eb="3">
      <t>タガワ</t>
    </rPh>
    <rPh sb="3" eb="5">
      <t>ホクブ</t>
    </rPh>
    <phoneticPr fontId="3"/>
  </si>
  <si>
    <t>009570</t>
  </si>
  <si>
    <t>Y田川南部</t>
    <rPh sb="1" eb="5">
      <t>タガワナンブ</t>
    </rPh>
    <phoneticPr fontId="3"/>
  </si>
  <si>
    <t>009564</t>
    <phoneticPr fontId="3"/>
  </si>
  <si>
    <t>後藤寺北</t>
    <rPh sb="0" eb="4">
      <t>ゴトウジキタ</t>
    </rPh>
    <phoneticPr fontId="3"/>
  </si>
  <si>
    <t>002304</t>
  </si>
  <si>
    <t>後藤寺西部</t>
  </si>
  <si>
    <t>002309</t>
  </si>
  <si>
    <t>伊田東A</t>
  </si>
  <si>
    <t>002313</t>
  </si>
  <si>
    <t>Y田川北部</t>
    <rPh sb="1" eb="3">
      <t>タガワ</t>
    </rPh>
    <rPh sb="3" eb="5">
      <t>ホクブ</t>
    </rPh>
    <phoneticPr fontId="3"/>
  </si>
  <si>
    <t>009571</t>
  </si>
  <si>
    <t>田川南部ME</t>
    <phoneticPr fontId="3"/>
  </si>
  <si>
    <t>002310</t>
  </si>
  <si>
    <t>伊田A</t>
  </si>
  <si>
    <t>002314</t>
  </si>
  <si>
    <t>後藤寺NE</t>
    <phoneticPr fontId="3"/>
  </si>
  <si>
    <t>田川北部ME</t>
    <rPh sb="0" eb="2">
      <t>タガワ</t>
    </rPh>
    <rPh sb="2" eb="4">
      <t>ホクブ</t>
    </rPh>
    <phoneticPr fontId="3"/>
  </si>
  <si>
    <t>007760</t>
    <phoneticPr fontId="3"/>
  </si>
  <si>
    <t>田川南部E</t>
    <phoneticPr fontId="3"/>
  </si>
  <si>
    <t>田川北部E</t>
    <rPh sb="0" eb="2">
      <t>タガワ</t>
    </rPh>
    <rPh sb="2" eb="4">
      <t>ホクブ</t>
    </rPh>
    <phoneticPr fontId="3"/>
  </si>
  <si>
    <t>赤村AMES</t>
    <phoneticPr fontId="3"/>
  </si>
  <si>
    <t>008285</t>
    <phoneticPr fontId="3"/>
  </si>
  <si>
    <t>福智・夏吉NME</t>
    <rPh sb="3" eb="5">
      <t>ナツヨシ</t>
    </rPh>
    <phoneticPr fontId="3"/>
  </si>
  <si>
    <t>009572</t>
  </si>
  <si>
    <t>福智</t>
    <rPh sb="0" eb="2">
      <t>フクチ</t>
    </rPh>
    <phoneticPr fontId="3"/>
  </si>
  <si>
    <t>007885</t>
    <phoneticPr fontId="3"/>
  </si>
  <si>
    <t>糸田</t>
  </si>
  <si>
    <t>002844</t>
  </si>
  <si>
    <t>福智N</t>
  </si>
  <si>
    <t>002855</t>
  </si>
  <si>
    <t>糸田NMES</t>
    <phoneticPr fontId="3"/>
  </si>
  <si>
    <t>002833</t>
  </si>
  <si>
    <t>002840</t>
  </si>
  <si>
    <t>赤村</t>
    <rPh sb="0" eb="2">
      <t>アカムラ</t>
    </rPh>
    <phoneticPr fontId="3"/>
  </si>
  <si>
    <t>008286</t>
    <phoneticPr fontId="3"/>
  </si>
  <si>
    <t>糸田Ａ</t>
    <phoneticPr fontId="3"/>
  </si>
  <si>
    <t>002851</t>
  </si>
  <si>
    <t>川崎NMES</t>
    <phoneticPr fontId="3"/>
  </si>
  <si>
    <t>002834</t>
  </si>
  <si>
    <t>大任</t>
  </si>
  <si>
    <t>002841</t>
  </si>
  <si>
    <t>A川崎</t>
    <rPh sb="1" eb="3">
      <t>カワサキ</t>
    </rPh>
    <phoneticPr fontId="3"/>
  </si>
  <si>
    <t>009563</t>
    <phoneticPr fontId="3"/>
  </si>
  <si>
    <t>川崎A</t>
  </si>
  <si>
    <t>002852</t>
  </si>
  <si>
    <t>添田NMES</t>
    <phoneticPr fontId="3"/>
  </si>
  <si>
    <t>002835</t>
  </si>
  <si>
    <t>香春</t>
  </si>
  <si>
    <t>002842</t>
  </si>
  <si>
    <t>A福智</t>
    <rPh sb="1" eb="3">
      <t>フクチ</t>
    </rPh>
    <phoneticPr fontId="3"/>
  </si>
  <si>
    <t>009573</t>
    <phoneticPr fontId="3"/>
  </si>
  <si>
    <t>添田A</t>
  </si>
  <si>
    <t>002853</t>
  </si>
  <si>
    <t>福智・夏吉NE</t>
    <rPh sb="3" eb="5">
      <t>ナツヨシ</t>
    </rPh>
    <phoneticPr fontId="3"/>
  </si>
  <si>
    <t>川崎</t>
  </si>
  <si>
    <t>002843</t>
  </si>
  <si>
    <t>A添田</t>
    <rPh sb="1" eb="3">
      <t>ソエダ</t>
    </rPh>
    <phoneticPr fontId="3"/>
  </si>
  <si>
    <t>009916</t>
  </si>
  <si>
    <t>赤村N</t>
  </si>
  <si>
    <t>002854</t>
  </si>
  <si>
    <t>糸田NES</t>
    <phoneticPr fontId="3"/>
  </si>
  <si>
    <t>Ｎ添田</t>
    <phoneticPr fontId="3"/>
  </si>
  <si>
    <t>008574</t>
    <phoneticPr fontId="3"/>
  </si>
  <si>
    <t>川崎NES</t>
    <phoneticPr fontId="3"/>
  </si>
  <si>
    <t>添田NES</t>
    <phoneticPr fontId="3"/>
  </si>
  <si>
    <t>直方西ＡMＥS</t>
    <rPh sb="2" eb="3">
      <t>ニシ</t>
    </rPh>
    <phoneticPr fontId="2"/>
  </si>
  <si>
    <t>007032</t>
  </si>
  <si>
    <t>直方NMES</t>
    <phoneticPr fontId="3"/>
  </si>
  <si>
    <t>002246</t>
  </si>
  <si>
    <t>直方東</t>
  </si>
  <si>
    <t>002250</t>
  </si>
  <si>
    <t>直方北・植木</t>
  </si>
  <si>
    <t>002254</t>
  </si>
  <si>
    <t>直方A</t>
  </si>
  <si>
    <t>002257</t>
  </si>
  <si>
    <t>直方西ＡＥS</t>
    <rPh sb="2" eb="3">
      <t>ニシ</t>
    </rPh>
    <phoneticPr fontId="2"/>
  </si>
  <si>
    <t>直方NES</t>
    <phoneticPr fontId="3"/>
  </si>
  <si>
    <t>直方西</t>
    <rPh sb="2" eb="3">
      <t>ニシ</t>
    </rPh>
    <phoneticPr fontId="3"/>
  </si>
  <si>
    <t>002249</t>
    <phoneticPr fontId="3"/>
  </si>
  <si>
    <t>直方</t>
  </si>
  <si>
    <t>002253</t>
  </si>
  <si>
    <t>直方西A</t>
  </si>
  <si>
    <t>002256</t>
  </si>
  <si>
    <t>A直方中央</t>
  </si>
  <si>
    <t>008577</t>
    <phoneticPr fontId="3"/>
  </si>
  <si>
    <t>感田</t>
  </si>
  <si>
    <t>002252</t>
  </si>
  <si>
    <t>小竹S</t>
  </si>
  <si>
    <t>002691</t>
  </si>
  <si>
    <t>鞍手</t>
    <rPh sb="0" eb="2">
      <t>クラテ</t>
    </rPh>
    <phoneticPr fontId="3"/>
  </si>
  <si>
    <t>002702</t>
    <phoneticPr fontId="3"/>
  </si>
  <si>
    <t>鞍手</t>
  </si>
  <si>
    <t>002703</t>
  </si>
  <si>
    <t>鞍手N</t>
  </si>
  <si>
    <t>002712</t>
  </si>
  <si>
    <t>鞍手ＡMEＳ</t>
    <phoneticPr fontId="3"/>
  </si>
  <si>
    <t>002695</t>
  </si>
  <si>
    <t>A小竹</t>
    <rPh sb="1" eb="3">
      <t>コタケ</t>
    </rPh>
    <phoneticPr fontId="3"/>
  </si>
  <si>
    <t>008536</t>
    <phoneticPr fontId="3"/>
  </si>
  <si>
    <t>N小竹</t>
    <rPh sb="1" eb="3">
      <t>コタケ</t>
    </rPh>
    <phoneticPr fontId="3"/>
  </si>
  <si>
    <t>009650</t>
  </si>
  <si>
    <t>鞍手A</t>
  </si>
  <si>
    <t>002711</t>
  </si>
  <si>
    <t>鞍手ＡEＳ</t>
    <phoneticPr fontId="3"/>
  </si>
  <si>
    <t>宮若市</t>
    <rPh sb="0" eb="1">
      <t>ミヤ</t>
    </rPh>
    <rPh sb="1" eb="2">
      <t>ワカ</t>
    </rPh>
    <rPh sb="2" eb="3">
      <t>シ</t>
    </rPh>
    <phoneticPr fontId="3"/>
  </si>
  <si>
    <t>若宮AMES</t>
    <phoneticPr fontId="3"/>
  </si>
  <si>
    <t>002694</t>
  </si>
  <si>
    <t>宮田NME</t>
    <phoneticPr fontId="3"/>
  </si>
  <si>
    <t>002696</t>
  </si>
  <si>
    <t>A宮田</t>
    <phoneticPr fontId="3"/>
  </si>
  <si>
    <t>008535</t>
    <phoneticPr fontId="3"/>
  </si>
  <si>
    <t>宮田</t>
  </si>
  <si>
    <t>002705</t>
  </si>
  <si>
    <t>宮田A</t>
  </si>
  <si>
    <t>002708</t>
  </si>
  <si>
    <t>Y宮田S</t>
    <rPh sb="1" eb="3">
      <t>ミヤタ</t>
    </rPh>
    <phoneticPr fontId="3"/>
  </si>
  <si>
    <t>009554</t>
    <phoneticPr fontId="3"/>
  </si>
  <si>
    <t>宮田NE</t>
    <phoneticPr fontId="3"/>
  </si>
  <si>
    <t>A磯光</t>
    <phoneticPr fontId="3"/>
  </si>
  <si>
    <t>008691</t>
    <phoneticPr fontId="3"/>
  </si>
  <si>
    <t>若宮N</t>
  </si>
  <si>
    <t>002710</t>
  </si>
  <si>
    <t>N若宮</t>
    <phoneticPr fontId="3"/>
  </si>
  <si>
    <t>009562</t>
    <phoneticPr fontId="3"/>
  </si>
  <si>
    <t>※管理料等「・」0.3円/1枚　※この部数は各新聞の折込センターの発表によるものです。 ※合売店表記略号：A…朝日　M…毎日　E…日経　S･･･産経</t>
    <phoneticPr fontId="3"/>
  </si>
  <si>
    <t>●Ｒ7.4　毎日「後藤寺北」合算により廃店。朝日「後藤寺NE」を「後藤寺NME」に名称変更。</t>
    <rPh sb="6" eb="8">
      <t>マイニチ</t>
    </rPh>
    <rPh sb="9" eb="13">
      <t>ゴトウジキタ</t>
    </rPh>
    <rPh sb="14" eb="16">
      <t>ガッサン</t>
    </rPh>
    <rPh sb="19" eb="21">
      <t>ハイテン</t>
    </rPh>
    <rPh sb="22" eb="24">
      <t>アサヒ</t>
    </rPh>
    <rPh sb="25" eb="28">
      <t>ゴトウジ</t>
    </rPh>
    <rPh sb="33" eb="36">
      <t>ゴトウジ</t>
    </rPh>
    <rPh sb="41" eb="45">
      <t>メイショウヘンコウ</t>
    </rPh>
    <phoneticPr fontId="3"/>
  </si>
  <si>
    <t>●Ｒ7.4　毎日「川崎」合算により廃店。朝日「川崎NES」を「川崎NMES」に名称変更。</t>
    <rPh sb="6" eb="8">
      <t>マイニチ</t>
    </rPh>
    <rPh sb="9" eb="11">
      <t>カワサキ</t>
    </rPh>
    <rPh sb="12" eb="14">
      <t>ガッサン</t>
    </rPh>
    <rPh sb="17" eb="19">
      <t>ハイテン</t>
    </rPh>
    <rPh sb="20" eb="22">
      <t>アサヒ</t>
    </rPh>
    <rPh sb="23" eb="25">
      <t>カワサキ</t>
    </rPh>
    <rPh sb="31" eb="33">
      <t>カワサキ</t>
    </rPh>
    <rPh sb="39" eb="43">
      <t>メイショウヘンコウ</t>
    </rPh>
    <phoneticPr fontId="3"/>
  </si>
  <si>
    <t>●Ｒ7.4　毎日「A小竹」合算により廃店。朝日「飯塚鯰田E」を「飯塚鯰田ME」に名称変更。</t>
    <rPh sb="6" eb="8">
      <t>マイニチ</t>
    </rPh>
    <rPh sb="10" eb="12">
      <t>コタケ</t>
    </rPh>
    <rPh sb="13" eb="15">
      <t>ガッサン</t>
    </rPh>
    <rPh sb="18" eb="20">
      <t>ハイテン</t>
    </rPh>
    <rPh sb="21" eb="23">
      <t>アサヒ</t>
    </rPh>
    <rPh sb="24" eb="28">
      <t>イイヅカナマヅダ</t>
    </rPh>
    <rPh sb="32" eb="36">
      <t>イイヅカナマヅダ</t>
    </rPh>
    <rPh sb="40" eb="44">
      <t>メイショウヘンコウ</t>
    </rPh>
    <phoneticPr fontId="3"/>
  </si>
  <si>
    <t>●Ｒ7.4　毎日「福智」合算により廃店。朝日「福智・夏吉NE」を「福智・夏吉NME」に名称変更。</t>
    <rPh sb="6" eb="8">
      <t>マイニチ</t>
    </rPh>
    <rPh sb="9" eb="11">
      <t>フクチ</t>
    </rPh>
    <rPh sb="12" eb="14">
      <t>ガッサン</t>
    </rPh>
    <rPh sb="17" eb="19">
      <t>ハイテン</t>
    </rPh>
    <rPh sb="20" eb="22">
      <t>アサヒ</t>
    </rPh>
    <rPh sb="23" eb="25">
      <t>フクチ</t>
    </rPh>
    <rPh sb="26" eb="28">
      <t>ナツヨシ</t>
    </rPh>
    <rPh sb="33" eb="35">
      <t>フクチ</t>
    </rPh>
    <rPh sb="36" eb="38">
      <t>ナツヨシ</t>
    </rPh>
    <rPh sb="43" eb="47">
      <t>メイショウヘンコウ</t>
    </rPh>
    <phoneticPr fontId="3"/>
  </si>
  <si>
    <t>●Ｒ7.4　毎日「Ｎ添田」合算により廃店。朝日「添田NES」を「添田NMES」に名称変更。</t>
    <rPh sb="6" eb="8">
      <t>マイニチ</t>
    </rPh>
    <rPh sb="10" eb="12">
      <t>ソエダ</t>
    </rPh>
    <rPh sb="13" eb="15">
      <t>ガッサン</t>
    </rPh>
    <rPh sb="18" eb="20">
      <t>ハイテン</t>
    </rPh>
    <rPh sb="21" eb="23">
      <t>アサヒ</t>
    </rPh>
    <rPh sb="24" eb="26">
      <t>ソエダ</t>
    </rPh>
    <rPh sb="40" eb="44">
      <t>メイショウヘンコウ</t>
    </rPh>
    <phoneticPr fontId="3"/>
  </si>
  <si>
    <t>●Ｒ7.4　毎日「鞍手」合算により廃店。西日本「鞍手AES」を「鞍手AMES」に名称変更。</t>
    <rPh sb="6" eb="8">
      <t>マイニチ</t>
    </rPh>
    <rPh sb="9" eb="11">
      <t>クラテ</t>
    </rPh>
    <rPh sb="12" eb="14">
      <t>ガッサン</t>
    </rPh>
    <rPh sb="17" eb="19">
      <t>ハイテン</t>
    </rPh>
    <rPh sb="20" eb="23">
      <t>ニシニホン</t>
    </rPh>
    <rPh sb="24" eb="26">
      <t>クラテ</t>
    </rPh>
    <rPh sb="32" eb="34">
      <t>クラテ</t>
    </rPh>
    <rPh sb="40" eb="44">
      <t>メイショウヘンコウ</t>
    </rPh>
    <phoneticPr fontId="3"/>
  </si>
  <si>
    <t>●Ｒ7.4　毎日「糸田」合算により廃店。朝日「糸田NES」を「糸田NMES」に名称変更。</t>
    <rPh sb="6" eb="8">
      <t>マイニチ</t>
    </rPh>
    <rPh sb="9" eb="11">
      <t>イトダ</t>
    </rPh>
    <rPh sb="12" eb="14">
      <t>ガッサン</t>
    </rPh>
    <rPh sb="17" eb="19">
      <t>ハイテン</t>
    </rPh>
    <rPh sb="20" eb="22">
      <t>アサヒ</t>
    </rPh>
    <rPh sb="39" eb="43">
      <t>メイショウヘンコウ</t>
    </rPh>
    <phoneticPr fontId="3"/>
  </si>
  <si>
    <t>●Ｒ7.4　毎日「直方西」合算により廃店。西日本「直方西AES」を「直方西AMES」に名称変更。</t>
    <rPh sb="6" eb="8">
      <t>マイニチ</t>
    </rPh>
    <rPh sb="9" eb="12">
      <t>ノウガタニシ</t>
    </rPh>
    <rPh sb="13" eb="15">
      <t>ガッサン</t>
    </rPh>
    <rPh sb="18" eb="20">
      <t>ハイテン</t>
    </rPh>
    <rPh sb="21" eb="24">
      <t>ニシニホン</t>
    </rPh>
    <rPh sb="25" eb="28">
      <t>ノウガタニシ</t>
    </rPh>
    <rPh sb="34" eb="37">
      <t>ノウガタニシ</t>
    </rPh>
    <rPh sb="43" eb="47">
      <t>メイショウヘンコウ</t>
    </rPh>
    <phoneticPr fontId="3"/>
  </si>
  <si>
    <t>●Ｒ7.4　毎日「大任」合算により廃店。読売「田川南部E」を「田川南部ME」に名称変更。</t>
    <rPh sb="6" eb="8">
      <t>マイニチ</t>
    </rPh>
    <rPh sb="9" eb="10">
      <t>オオ</t>
    </rPh>
    <rPh sb="10" eb="11">
      <t>ニン</t>
    </rPh>
    <rPh sb="12" eb="14">
      <t>ガッサン</t>
    </rPh>
    <rPh sb="17" eb="19">
      <t>ハイテン</t>
    </rPh>
    <rPh sb="20" eb="22">
      <t>ヨミウリ</t>
    </rPh>
    <rPh sb="23" eb="27">
      <t>タガワナンブ</t>
    </rPh>
    <rPh sb="31" eb="35">
      <t>タガワナンブ</t>
    </rPh>
    <rPh sb="39" eb="43">
      <t>メイショウヘンコウ</t>
    </rPh>
    <phoneticPr fontId="3"/>
  </si>
  <si>
    <t>●Ｒ7.4　毎日「A直方中央」合算により廃店。朝日「直方NES」を「直方NMES」に名称変更。</t>
    <rPh sb="6" eb="8">
      <t>マイニチ</t>
    </rPh>
    <rPh sb="10" eb="12">
      <t>ノウガタ</t>
    </rPh>
    <rPh sb="12" eb="14">
      <t>チュウオウ</t>
    </rPh>
    <rPh sb="15" eb="17">
      <t>ガッサン</t>
    </rPh>
    <rPh sb="20" eb="22">
      <t>ハイテン</t>
    </rPh>
    <rPh sb="23" eb="25">
      <t>アサヒ</t>
    </rPh>
    <rPh sb="26" eb="28">
      <t>ノウガタ</t>
    </rPh>
    <rPh sb="34" eb="36">
      <t>ノウガタ</t>
    </rPh>
    <rPh sb="42" eb="46">
      <t>メイショウヘンコウ</t>
    </rPh>
    <phoneticPr fontId="3"/>
  </si>
  <si>
    <t>●Ｒ7.4　毎日「香春」合算により廃店。読売「田川北部E」を「田川北部ME」に名称変更。</t>
    <rPh sb="6" eb="8">
      <t>マイニチ</t>
    </rPh>
    <rPh sb="9" eb="11">
      <t>カワラ</t>
    </rPh>
    <rPh sb="12" eb="14">
      <t>ガッサン</t>
    </rPh>
    <rPh sb="17" eb="19">
      <t>ハイテン</t>
    </rPh>
    <rPh sb="20" eb="22">
      <t>ヨミウリ</t>
    </rPh>
    <rPh sb="23" eb="25">
      <t>タガワ</t>
    </rPh>
    <rPh sb="25" eb="27">
      <t>ホクブ</t>
    </rPh>
    <rPh sb="31" eb="33">
      <t>タガワ</t>
    </rPh>
    <rPh sb="33" eb="35">
      <t>ホクブ</t>
    </rPh>
    <rPh sb="39" eb="43">
      <t>メイショウヘンコウ</t>
    </rPh>
    <phoneticPr fontId="3"/>
  </si>
  <si>
    <t>●Ｒ7.4　毎日「A宮田」合算により廃店。朝日「宮田NE」を「宮田NME」に名称変更。</t>
    <rPh sb="6" eb="8">
      <t>マイニチ</t>
    </rPh>
    <rPh sb="10" eb="12">
      <t>ミヤタ</t>
    </rPh>
    <rPh sb="13" eb="15">
      <t>ガッサン</t>
    </rPh>
    <rPh sb="18" eb="20">
      <t>ハイテン</t>
    </rPh>
    <rPh sb="21" eb="23">
      <t>アサヒ</t>
    </rPh>
    <rPh sb="24" eb="26">
      <t>ミヤタ</t>
    </rPh>
    <rPh sb="31" eb="33">
      <t>ミヤタ</t>
    </rPh>
    <rPh sb="38" eb="42">
      <t>メイショウヘンコウ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</si>
</sst>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aaa"/>
    <numFmt numFmtId="177" formatCode="#,##0;\-#,##0;&quot;-&quot;"/>
    <numFmt numFmtId="178" formatCode="[$-F800]dddd\,\ mmmm\ dd\,\ yyyy"/>
    <numFmt numFmtId="179" formatCode="m&quot;月&quot;d&quot;日&quot;;@"/>
    <numFmt numFmtId="180" formatCode="#,##0.00_);[Red]\(#,##0.00\)"/>
    <numFmt numFmtId="181" formatCode="yyyy&quot;年&quot;m&quot;月&quot;d&quot;日&quot;;@"/>
  </numFmts>
  <fonts count="38"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4"/>
      <color indexed="5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  <family val="2"/>
    </font>
    <font>
      <sz val="6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5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indexed="56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00808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rgb="FF003366"/>
      <name val="ＭＳ ゴシック"/>
      <family val="3"/>
      <charset val="128"/>
    </font>
    <font>
      <sz val="14"/>
      <color rgb="FF003366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color indexed="56"/>
      <name val="ＭＳ ゴシック"/>
      <family val="3"/>
      <charset val="128"/>
    </font>
    <font>
      <sz val="12"/>
      <color rgb="FF000000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21"/>
      </top>
      <bottom/>
      <diagonal/>
    </border>
    <border>
      <left/>
      <right style="medium">
        <color indexed="64"/>
      </right>
      <top style="thin">
        <color indexed="2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4">
    <xf numFmtId="0" fontId="0" fillId="0" borderId="0"/>
    <xf numFmtId="177" fontId="9" fillId="0" borderId="0" applyFill="0" applyBorder="0" applyAlignment="0"/>
    <xf numFmtId="0" fontId="10" fillId="0" borderId="1" applyNumberFormat="0" applyAlignment="0" applyProtection="0">
      <alignment horizontal="left" vertical="center"/>
    </xf>
    <xf numFmtId="0" fontId="10" fillId="0" borderId="2">
      <alignment horizontal="left" vertical="center"/>
    </xf>
    <xf numFmtId="0" fontId="11" fillId="0" borderId="0"/>
    <xf numFmtId="0" fontId="12" fillId="0" borderId="0"/>
    <xf numFmtId="38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28" fillId="0" borderId="0" applyNumberFormat="0" applyFill="0" applyBorder="0" applyAlignment="0" applyProtection="0"/>
    <xf numFmtId="38" fontId="8" fillId="0" borderId="0" applyFont="0" applyFill="0" applyBorder="0" applyAlignment="0" applyProtection="0"/>
  </cellStyleXfs>
  <cellXfs count="366">
    <xf numFmtId="0" fontId="0" fillId="0" borderId="0" xfId="0"/>
    <xf numFmtId="0" fontId="8" fillId="0" borderId="0" xfId="0" applyFont="1" applyAlignment="1">
      <alignment horizontal="center"/>
    </xf>
    <xf numFmtId="0" fontId="8" fillId="0" borderId="0" xfId="10"/>
    <xf numFmtId="0" fontId="8" fillId="3" borderId="0" xfId="10" applyFill="1"/>
    <xf numFmtId="0" fontId="8" fillId="3" borderId="0" xfId="10" applyFill="1" applyAlignment="1">
      <alignment horizontal="centerContinuous"/>
    </xf>
    <xf numFmtId="0" fontId="15" fillId="3" borderId="0" xfId="10" applyFont="1" applyFill="1"/>
    <xf numFmtId="0" fontId="15" fillId="3" borderId="0" xfId="10" applyFont="1" applyFill="1" applyAlignment="1">
      <alignment horizontal="centerContinuous"/>
    </xf>
    <xf numFmtId="0" fontId="8" fillId="4" borderId="2" xfId="10" applyFill="1" applyBorder="1" applyAlignment="1">
      <alignment horizontal="centerContinuous"/>
    </xf>
    <xf numFmtId="0" fontId="8" fillId="4" borderId="59" xfId="10" applyFill="1" applyBorder="1" applyAlignment="1">
      <alignment horizontal="centerContinuous"/>
    </xf>
    <xf numFmtId="0" fontId="8" fillId="4" borderId="2" xfId="10" applyFill="1" applyBorder="1" applyAlignment="1">
      <alignment vertical="center"/>
    </xf>
    <xf numFmtId="0" fontId="8" fillId="4" borderId="59" xfId="10" applyFill="1" applyBorder="1" applyAlignment="1">
      <alignment vertical="center"/>
    </xf>
    <xf numFmtId="0" fontId="8" fillId="4" borderId="2" xfId="10" applyFill="1" applyBorder="1" applyAlignment="1">
      <alignment horizontal="centerContinuous" vertical="center"/>
    </xf>
    <xf numFmtId="0" fontId="8" fillId="4" borderId="59" xfId="10" applyFill="1" applyBorder="1" applyAlignment="1">
      <alignment horizontal="centerContinuous" vertical="center"/>
    </xf>
    <xf numFmtId="0" fontId="8" fillId="4" borderId="58" xfId="10" applyFill="1" applyBorder="1" applyAlignment="1">
      <alignment horizontal="centerContinuous" vertical="center"/>
    </xf>
    <xf numFmtId="0" fontId="8" fillId="4" borderId="35" xfId="10" applyFill="1" applyBorder="1" applyAlignment="1">
      <alignment horizontal="centerContinuous" vertical="center"/>
    </xf>
    <xf numFmtId="0" fontId="8" fillId="4" borderId="37" xfId="10" applyFill="1" applyBorder="1" applyAlignment="1">
      <alignment horizontal="centerContinuous" vertical="center"/>
    </xf>
    <xf numFmtId="49" fontId="0" fillId="0" borderId="74" xfId="10" applyNumberFormat="1" applyFont="1" applyBorder="1" applyAlignment="1" applyProtection="1">
      <alignment shrinkToFit="1"/>
      <protection locked="0"/>
    </xf>
    <xf numFmtId="2" fontId="8" fillId="4" borderId="58" xfId="10" applyNumberFormat="1" applyFill="1" applyBorder="1" applyAlignment="1">
      <alignment horizontal="centerContinuous" vertical="center"/>
    </xf>
    <xf numFmtId="2" fontId="8" fillId="4" borderId="59" xfId="10" applyNumberFormat="1" applyFill="1" applyBorder="1" applyAlignment="1">
      <alignment horizontal="centerContinuous" vertical="center"/>
    </xf>
    <xf numFmtId="0" fontId="14" fillId="0" borderId="36" xfId="0" applyFont="1" applyBorder="1" applyAlignment="1">
      <alignment shrinkToFit="1"/>
    </xf>
    <xf numFmtId="0" fontId="14" fillId="0" borderId="11" xfId="0" applyFont="1" applyBorder="1" applyAlignment="1">
      <alignment shrinkToFit="1"/>
    </xf>
    <xf numFmtId="0" fontId="18" fillId="0" borderId="0" xfId="0" applyFont="1" applyAlignment="1">
      <alignment horizontal="center"/>
    </xf>
    <xf numFmtId="0" fontId="19" fillId="0" borderId="8" xfId="8" applyFont="1" applyBorder="1" applyAlignment="1">
      <alignment horizontal="left"/>
    </xf>
    <xf numFmtId="0" fontId="17" fillId="0" borderId="0" xfId="8" applyFont="1" applyAlignment="1">
      <alignment shrinkToFit="1"/>
    </xf>
    <xf numFmtId="0" fontId="17" fillId="0" borderId="12" xfId="8" applyFont="1" applyBorder="1" applyAlignment="1">
      <alignment horizontal="center" shrinkToFit="1"/>
    </xf>
    <xf numFmtId="38" fontId="17" fillId="0" borderId="14" xfId="6" applyFont="1" applyFill="1" applyBorder="1" applyAlignment="1">
      <alignment shrinkToFit="1"/>
    </xf>
    <xf numFmtId="0" fontId="17" fillId="0" borderId="14" xfId="6" applyNumberFormat="1" applyFont="1" applyFill="1" applyBorder="1" applyAlignment="1">
      <alignment shrinkToFit="1"/>
    </xf>
    <xf numFmtId="0" fontId="17" fillId="0" borderId="18" xfId="8" applyFont="1" applyBorder="1" applyAlignment="1">
      <alignment shrinkToFit="1"/>
    </xf>
    <xf numFmtId="0" fontId="17" fillId="0" borderId="0" xfId="8" applyFont="1"/>
    <xf numFmtId="38" fontId="17" fillId="0" borderId="13" xfId="6" applyFont="1" applyFill="1" applyBorder="1" applyAlignment="1">
      <alignment shrinkToFit="1"/>
    </xf>
    <xf numFmtId="0" fontId="17" fillId="0" borderId="13" xfId="6" applyNumberFormat="1" applyFont="1" applyFill="1" applyBorder="1" applyAlignment="1">
      <alignment shrinkToFit="1"/>
    </xf>
    <xf numFmtId="0" fontId="8" fillId="0" borderId="8" xfId="8" applyFont="1" applyBorder="1"/>
    <xf numFmtId="0" fontId="21" fillId="2" borderId="30" xfId="8" applyFont="1" applyFill="1" applyBorder="1" applyAlignment="1">
      <alignment horizontal="center" shrinkToFit="1"/>
    </xf>
    <xf numFmtId="38" fontId="18" fillId="2" borderId="31" xfId="8" applyNumberFormat="1" applyFont="1" applyFill="1" applyBorder="1" applyAlignment="1">
      <alignment shrinkToFit="1"/>
    </xf>
    <xf numFmtId="38" fontId="18" fillId="2" borderId="32" xfId="8" applyNumberFormat="1" applyFont="1" applyFill="1" applyBorder="1" applyAlignment="1">
      <alignment horizontal="center" shrinkToFit="1"/>
    </xf>
    <xf numFmtId="0" fontId="18" fillId="2" borderId="4" xfId="8" applyFont="1" applyFill="1" applyBorder="1"/>
    <xf numFmtId="38" fontId="18" fillId="2" borderId="33" xfId="6" applyFont="1" applyFill="1" applyBorder="1"/>
    <xf numFmtId="38" fontId="18" fillId="2" borderId="34" xfId="6" applyFont="1" applyFill="1" applyBorder="1"/>
    <xf numFmtId="38" fontId="18" fillId="2" borderId="4" xfId="6" applyFont="1" applyFill="1" applyBorder="1"/>
    <xf numFmtId="38" fontId="18" fillId="2" borderId="32" xfId="8" applyNumberFormat="1" applyFont="1" applyFill="1" applyBorder="1" applyAlignment="1">
      <alignment shrinkToFit="1"/>
    </xf>
    <xf numFmtId="38" fontId="18" fillId="2" borderId="5" xfId="6" applyFont="1" applyFill="1" applyBorder="1"/>
    <xf numFmtId="0" fontId="21" fillId="2" borderId="46" xfId="8" applyFont="1" applyFill="1" applyBorder="1" applyAlignment="1">
      <alignment horizontal="center" shrinkToFit="1"/>
    </xf>
    <xf numFmtId="38" fontId="18" fillId="2" borderId="47" xfId="6" applyFont="1" applyFill="1" applyBorder="1" applyAlignment="1">
      <alignment shrinkToFit="1"/>
    </xf>
    <xf numFmtId="38" fontId="18" fillId="2" borderId="48" xfId="6" applyFont="1" applyFill="1" applyBorder="1" applyAlignment="1">
      <alignment horizontal="center" shrinkToFit="1"/>
    </xf>
    <xf numFmtId="0" fontId="18" fillId="2" borderId="49" xfId="8" applyFont="1" applyFill="1" applyBorder="1"/>
    <xf numFmtId="38" fontId="18" fillId="2" borderId="50" xfId="6" applyFont="1" applyFill="1" applyBorder="1"/>
    <xf numFmtId="38" fontId="18" fillId="2" borderId="51" xfId="6" applyFont="1" applyFill="1" applyBorder="1"/>
    <xf numFmtId="38" fontId="18" fillId="2" borderId="49" xfId="6" applyFont="1" applyFill="1" applyBorder="1"/>
    <xf numFmtId="38" fontId="18" fillId="2" borderId="48" xfId="6" applyFont="1" applyFill="1" applyBorder="1" applyAlignment="1">
      <alignment shrinkToFit="1"/>
    </xf>
    <xf numFmtId="38" fontId="18" fillId="2" borderId="52" xfId="6" applyFont="1" applyFill="1" applyBorder="1"/>
    <xf numFmtId="0" fontId="21" fillId="2" borderId="39" xfId="7" applyFont="1" applyFill="1" applyBorder="1" applyAlignment="1">
      <alignment horizontal="center" shrinkToFit="1"/>
    </xf>
    <xf numFmtId="38" fontId="18" fillId="2" borderId="40" xfId="6" applyFont="1" applyFill="1" applyBorder="1" applyAlignment="1">
      <alignment shrinkToFit="1"/>
    </xf>
    <xf numFmtId="38" fontId="18" fillId="2" borderId="41" xfId="6" applyFont="1" applyFill="1" applyBorder="1" applyAlignment="1">
      <alignment shrinkToFit="1"/>
    </xf>
    <xf numFmtId="0" fontId="18" fillId="2" borderId="42" xfId="7" applyFont="1" applyFill="1" applyBorder="1"/>
    <xf numFmtId="38" fontId="18" fillId="2" borderId="43" xfId="6" applyFont="1" applyFill="1" applyBorder="1"/>
    <xf numFmtId="38" fontId="18" fillId="2" borderId="44" xfId="6" applyFont="1" applyFill="1" applyBorder="1"/>
    <xf numFmtId="38" fontId="18" fillId="2" borderId="42" xfId="6" applyFont="1" applyFill="1" applyBorder="1"/>
    <xf numFmtId="38" fontId="18" fillId="2" borderId="45" xfId="6" applyFont="1" applyFill="1" applyBorder="1"/>
    <xf numFmtId="0" fontId="8" fillId="4" borderId="58" xfId="10" applyFill="1" applyBorder="1" applyAlignment="1">
      <alignment vertical="center"/>
    </xf>
    <xf numFmtId="178" fontId="8" fillId="3" borderId="0" xfId="0" applyNumberFormat="1" applyFont="1" applyFill="1" applyAlignment="1">
      <alignment horizontal="left" vertical="center"/>
    </xf>
    <xf numFmtId="0" fontId="18" fillId="0" borderId="0" xfId="8" applyFont="1" applyAlignment="1">
      <alignment horizontal="centerContinuous"/>
    </xf>
    <xf numFmtId="0" fontId="22" fillId="0" borderId="0" xfId="8" applyFont="1" applyAlignment="1">
      <alignment horizontal="centerContinuous"/>
    </xf>
    <xf numFmtId="0" fontId="17" fillId="0" borderId="0" xfId="8" applyFont="1" applyAlignment="1">
      <alignment horizontal="centerContinuous"/>
    </xf>
    <xf numFmtId="0" fontId="8" fillId="0" borderId="0" xfId="8" applyFont="1" applyAlignment="1">
      <alignment horizontal="centerContinuous"/>
    </xf>
    <xf numFmtId="0" fontId="18" fillId="0" borderId="0" xfId="8" applyFont="1" applyAlignment="1">
      <alignment horizontal="left"/>
    </xf>
    <xf numFmtId="0" fontId="8" fillId="0" borderId="0" xfId="8" applyFont="1" applyAlignment="1">
      <alignment horizontal="left"/>
    </xf>
    <xf numFmtId="0" fontId="23" fillId="0" borderId="0" xfId="8" applyFont="1" applyAlignment="1">
      <alignment horizontal="centerContinuous"/>
    </xf>
    <xf numFmtId="0" fontId="17" fillId="0" borderId="0" xfId="8" applyFont="1" applyAlignment="1">
      <alignment horizontal="center"/>
    </xf>
    <xf numFmtId="0" fontId="8" fillId="0" borderId="0" xfId="8" applyFont="1"/>
    <xf numFmtId="0" fontId="14" fillId="0" borderId="0" xfId="8" applyFont="1" applyAlignment="1">
      <alignment horizontal="right"/>
    </xf>
    <xf numFmtId="0" fontId="14" fillId="2" borderId="3" xfId="8" applyFont="1" applyFill="1" applyBorder="1" applyAlignment="1">
      <alignment horizontal="centerContinuous"/>
    </xf>
    <xf numFmtId="0" fontId="18" fillId="2" borderId="4" xfId="8" applyFont="1" applyFill="1" applyBorder="1" applyAlignment="1">
      <alignment horizontal="centerContinuous"/>
    </xf>
    <xf numFmtId="0" fontId="18" fillId="2" borderId="5" xfId="8" applyFont="1" applyFill="1" applyBorder="1" applyAlignment="1">
      <alignment horizontal="centerContinuous"/>
    </xf>
    <xf numFmtId="0" fontId="14" fillId="2" borderId="4" xfId="8" applyFont="1" applyFill="1" applyBorder="1" applyAlignment="1">
      <alignment horizontal="centerContinuous"/>
    </xf>
    <xf numFmtId="0" fontId="14" fillId="2" borderId="5" xfId="8" applyFont="1" applyFill="1" applyBorder="1" applyAlignment="1">
      <alignment horizontal="centerContinuous"/>
    </xf>
    <xf numFmtId="0" fontId="18" fillId="0" borderId="0" xfId="8" applyFont="1" applyAlignment="1">
      <alignment horizontal="center"/>
    </xf>
    <xf numFmtId="0" fontId="18" fillId="0" borderId="0" xfId="8" applyFont="1"/>
    <xf numFmtId="0" fontId="8" fillId="0" borderId="0" xfId="9" applyFont="1" applyAlignment="1">
      <alignment horizontal="right"/>
    </xf>
    <xf numFmtId="38" fontId="17" fillId="0" borderId="0" xfId="8" applyNumberFormat="1" applyFont="1"/>
    <xf numFmtId="0" fontId="14" fillId="0" borderId="0" xfId="8" applyFont="1" applyAlignment="1" applyProtection="1">
      <alignment horizontal="center"/>
      <protection locked="0"/>
    </xf>
    <xf numFmtId="0" fontId="8" fillId="2" borderId="29" xfId="8" applyFont="1" applyFill="1" applyBorder="1"/>
    <xf numFmtId="0" fontId="17" fillId="2" borderId="24" xfId="8" applyFont="1" applyFill="1" applyBorder="1"/>
    <xf numFmtId="0" fontId="14" fillId="2" borderId="31" xfId="8" applyFont="1" applyFill="1" applyBorder="1" applyAlignment="1">
      <alignment horizontal="centerContinuous"/>
    </xf>
    <xf numFmtId="0" fontId="14" fillId="2" borderId="34" xfId="8" applyFont="1" applyFill="1" applyBorder="1" applyAlignment="1">
      <alignment horizontal="centerContinuous"/>
    </xf>
    <xf numFmtId="0" fontId="8" fillId="2" borderId="10" xfId="8" applyFont="1" applyFill="1" applyBorder="1"/>
    <xf numFmtId="0" fontId="17" fillId="2" borderId="11" xfId="8" applyFont="1" applyFill="1" applyBorder="1" applyAlignment="1">
      <alignment horizontal="centerContinuous"/>
    </xf>
    <xf numFmtId="0" fontId="17" fillId="2" borderId="47" xfId="8" applyFont="1" applyFill="1" applyBorder="1" applyAlignment="1">
      <alignment horizontal="center"/>
    </xf>
    <xf numFmtId="0" fontId="21" fillId="2" borderId="53" xfId="8" applyFont="1" applyFill="1" applyBorder="1" applyAlignment="1">
      <alignment horizontal="center"/>
    </xf>
    <xf numFmtId="0" fontId="21" fillId="2" borderId="50" xfId="8" applyFont="1" applyFill="1" applyBorder="1" applyAlignment="1">
      <alignment horizontal="center"/>
    </xf>
    <xf numFmtId="0" fontId="21" fillId="2" borderId="54" xfId="8" applyFont="1" applyFill="1" applyBorder="1" applyAlignment="1">
      <alignment horizontal="center"/>
    </xf>
    <xf numFmtId="0" fontId="21" fillId="2" borderId="55" xfId="8" applyFont="1" applyFill="1" applyBorder="1" applyAlignment="1">
      <alignment horizontal="center"/>
    </xf>
    <xf numFmtId="0" fontId="21" fillId="2" borderId="56" xfId="8" applyFont="1" applyFill="1" applyBorder="1" applyAlignment="1">
      <alignment horizontal="center"/>
    </xf>
    <xf numFmtId="0" fontId="8" fillId="0" borderId="0" xfId="7" applyFont="1"/>
    <xf numFmtId="0" fontId="21" fillId="0" borderId="0" xfId="8" applyFont="1" applyAlignment="1">
      <alignment horizontal="center"/>
    </xf>
    <xf numFmtId="38" fontId="17" fillId="0" borderId="0" xfId="6" applyFont="1" applyFill="1" applyBorder="1"/>
    <xf numFmtId="38" fontId="8" fillId="0" borderId="0" xfId="6" applyFont="1" applyFill="1" applyBorder="1"/>
    <xf numFmtId="0" fontId="21" fillId="2" borderId="29" xfId="8" applyFont="1" applyFill="1" applyBorder="1" applyAlignment="1">
      <alignment horizontal="center"/>
    </xf>
    <xf numFmtId="49" fontId="8" fillId="0" borderId="24" xfId="8" applyNumberFormat="1" applyFont="1" applyBorder="1"/>
    <xf numFmtId="0" fontId="21" fillId="2" borderId="8" xfId="8" applyFont="1" applyFill="1" applyBorder="1" applyAlignment="1">
      <alignment horizontal="left"/>
    </xf>
    <xf numFmtId="49" fontId="8" fillId="0" borderId="0" xfId="8" applyNumberFormat="1" applyFont="1"/>
    <xf numFmtId="0" fontId="21" fillId="2" borderId="8" xfId="8" applyFont="1" applyFill="1" applyBorder="1" applyAlignment="1">
      <alignment horizontal="center"/>
    </xf>
    <xf numFmtId="0" fontId="21" fillId="2" borderId="10" xfId="8" applyFont="1" applyFill="1" applyBorder="1" applyAlignment="1">
      <alignment horizontal="center"/>
    </xf>
    <xf numFmtId="49" fontId="8" fillId="0" borderId="11" xfId="8" applyNumberFormat="1" applyFont="1" applyBorder="1"/>
    <xf numFmtId="0" fontId="20" fillId="0" borderId="0" xfId="8" applyFont="1"/>
    <xf numFmtId="0" fontId="8" fillId="0" borderId="0" xfId="8" applyFont="1" applyAlignment="1">
      <alignment horizontal="right"/>
    </xf>
    <xf numFmtId="0" fontId="14" fillId="2" borderId="4" xfId="8" applyFont="1" applyFill="1" applyBorder="1" applyAlignment="1">
      <alignment horizontal="center"/>
    </xf>
    <xf numFmtId="0" fontId="14" fillId="2" borderId="4" xfId="8" applyFont="1" applyFill="1" applyBorder="1"/>
    <xf numFmtId="0" fontId="14" fillId="2" borderId="6" xfId="8" applyFont="1" applyFill="1" applyBorder="1" applyAlignment="1">
      <alignment horizontal="centerContinuous"/>
    </xf>
    <xf numFmtId="0" fontId="14" fillId="0" borderId="0" xfId="8" applyFont="1" applyAlignment="1">
      <alignment horizontal="centerContinuous"/>
    </xf>
    <xf numFmtId="0" fontId="14" fillId="0" borderId="0" xfId="8" applyFont="1"/>
    <xf numFmtId="176" fontId="14" fillId="0" borderId="0" xfId="8" applyNumberFormat="1" applyFont="1" applyAlignment="1">
      <alignment horizontal="center"/>
    </xf>
    <xf numFmtId="38" fontId="14" fillId="0" borderId="0" xfId="8" applyNumberFormat="1" applyFont="1"/>
    <xf numFmtId="38" fontId="14" fillId="0" borderId="0" xfId="6" applyFont="1" applyFill="1" applyBorder="1" applyAlignment="1" applyProtection="1"/>
    <xf numFmtId="176" fontId="14" fillId="0" borderId="11" xfId="8" applyNumberFormat="1" applyFont="1" applyBorder="1" applyAlignment="1">
      <alignment horizontal="center"/>
    </xf>
    <xf numFmtId="38" fontId="18" fillId="0" borderId="0" xfId="6" applyFont="1" applyFill="1" applyBorder="1" applyAlignment="1" applyProtection="1"/>
    <xf numFmtId="0" fontId="25" fillId="0" borderId="0" xfId="0" applyFont="1" applyAlignment="1">
      <alignment horizontal="centerContinuous"/>
    </xf>
    <xf numFmtId="0" fontId="25" fillId="0" borderId="0" xfId="0" applyFont="1" applyAlignment="1">
      <alignment horizontal="center"/>
    </xf>
    <xf numFmtId="38" fontId="8" fillId="0" borderId="0" xfId="6" applyFont="1" applyAlignment="1">
      <alignment horizontal="left"/>
    </xf>
    <xf numFmtId="38" fontId="21" fillId="0" borderId="0" xfId="6" applyFont="1" applyAlignment="1">
      <alignment horizontal="centerContinuous"/>
    </xf>
    <xf numFmtId="38" fontId="8" fillId="0" borderId="0" xfId="6" applyFont="1"/>
    <xf numFmtId="0" fontId="8" fillId="0" borderId="0" xfId="0" applyFont="1"/>
    <xf numFmtId="38" fontId="26" fillId="0" borderId="0" xfId="6" applyFont="1" applyBorder="1" applyAlignment="1">
      <alignment horizontal="left"/>
    </xf>
    <xf numFmtId="38" fontId="8" fillId="0" borderId="0" xfId="6" applyFont="1" applyBorder="1"/>
    <xf numFmtId="38" fontId="8" fillId="0" borderId="0" xfId="6" applyFont="1" applyBorder="1" applyAlignment="1">
      <alignment horizontal="center" vertical="center" shrinkToFit="1"/>
    </xf>
    <xf numFmtId="38" fontId="8" fillId="0" borderId="0" xfId="6" applyFont="1" applyAlignment="1">
      <alignment horizontal="center" vertical="center" shrinkToFit="1"/>
    </xf>
    <xf numFmtId="38" fontId="18" fillId="0" borderId="0" xfId="6" applyFont="1" applyBorder="1" applyAlignment="1">
      <alignment horizontal="center" vertical="center" shrinkToFit="1"/>
    </xf>
    <xf numFmtId="38" fontId="18" fillId="0" borderId="0" xfId="6" applyFont="1" applyAlignment="1">
      <alignment horizontal="center" vertical="center" shrinkToFit="1"/>
    </xf>
    <xf numFmtId="38" fontId="17" fillId="0" borderId="0" xfId="6" applyFont="1" applyBorder="1" applyAlignment="1">
      <alignment shrinkToFit="1"/>
    </xf>
    <xf numFmtId="38" fontId="17" fillId="0" borderId="0" xfId="6" applyFont="1" applyAlignment="1">
      <alignment shrinkToFit="1"/>
    </xf>
    <xf numFmtId="38" fontId="19" fillId="0" borderId="0" xfId="6" applyFont="1" applyAlignment="1">
      <alignment shrinkToFit="1"/>
    </xf>
    <xf numFmtId="58" fontId="8" fillId="0" borderId="0" xfId="6" applyNumberFormat="1" applyFont="1"/>
    <xf numFmtId="38" fontId="24" fillId="0" borderId="0" xfId="6" applyFont="1"/>
    <xf numFmtId="0" fontId="0" fillId="0" borderId="0" xfId="8" applyFont="1" applyAlignment="1">
      <alignment horizontal="centerContinuous"/>
    </xf>
    <xf numFmtId="0" fontId="0" fillId="0" borderId="0" xfId="8" applyFont="1" applyAlignment="1">
      <alignment horizontal="right"/>
    </xf>
    <xf numFmtId="0" fontId="0" fillId="0" borderId="0" xfId="8" applyFont="1"/>
    <xf numFmtId="0" fontId="27" fillId="0" borderId="0" xfId="9" applyFont="1"/>
    <xf numFmtId="38" fontId="17" fillId="2" borderId="24" xfId="13" applyFont="1" applyFill="1" applyBorder="1"/>
    <xf numFmtId="38" fontId="17" fillId="0" borderId="23" xfId="13" applyFont="1" applyFill="1" applyBorder="1"/>
    <xf numFmtId="38" fontId="8" fillId="0" borderId="24" xfId="13" applyFont="1" applyFill="1" applyBorder="1"/>
    <xf numFmtId="38" fontId="17" fillId="0" borderId="24" xfId="13" applyFont="1" applyFill="1" applyBorder="1"/>
    <xf numFmtId="38" fontId="8" fillId="0" borderId="79" xfId="13" applyFont="1" applyFill="1" applyBorder="1"/>
    <xf numFmtId="38" fontId="8" fillId="0" borderId="25" xfId="13" applyFont="1" applyFill="1" applyBorder="1"/>
    <xf numFmtId="38" fontId="17" fillId="2" borderId="0" xfId="13" applyFont="1" applyFill="1" applyBorder="1"/>
    <xf numFmtId="38" fontId="17" fillId="0" borderId="26" xfId="13" applyFont="1" applyFill="1" applyBorder="1"/>
    <xf numFmtId="38" fontId="8" fillId="0" borderId="0" xfId="13" applyFont="1" applyFill="1" applyBorder="1"/>
    <xf numFmtId="38" fontId="17" fillId="0" borderId="0" xfId="13" applyFont="1" applyFill="1" applyBorder="1"/>
    <xf numFmtId="38" fontId="8" fillId="0" borderId="80" xfId="13" applyFont="1" applyFill="1" applyBorder="1"/>
    <xf numFmtId="38" fontId="8" fillId="0" borderId="7" xfId="13" applyFont="1" applyFill="1" applyBorder="1"/>
    <xf numFmtId="38" fontId="17" fillId="2" borderId="11" xfId="13" applyFont="1" applyFill="1" applyBorder="1"/>
    <xf numFmtId="38" fontId="17" fillId="0" borderId="27" xfId="13" applyFont="1" applyFill="1" applyBorder="1"/>
    <xf numFmtId="38" fontId="8" fillId="0" borderId="11" xfId="13" applyFont="1" applyFill="1" applyBorder="1"/>
    <xf numFmtId="38" fontId="17" fillId="0" borderId="11" xfId="13" applyFont="1" applyFill="1" applyBorder="1"/>
    <xf numFmtId="38" fontId="8" fillId="0" borderId="81" xfId="13" applyFont="1" applyFill="1" applyBorder="1"/>
    <xf numFmtId="38" fontId="8" fillId="0" borderId="9" xfId="13" applyFont="1" applyFill="1" applyBorder="1"/>
    <xf numFmtId="0" fontId="29" fillId="3" borderId="0" xfId="10" applyFont="1" applyFill="1"/>
    <xf numFmtId="49" fontId="17" fillId="0" borderId="13" xfId="6" applyNumberFormat="1" applyFont="1" applyFill="1" applyBorder="1" applyAlignment="1">
      <alignment shrinkToFit="1"/>
    </xf>
    <xf numFmtId="0" fontId="8" fillId="6" borderId="73" xfId="10" applyFill="1" applyBorder="1"/>
    <xf numFmtId="0" fontId="8" fillId="7" borderId="73" xfId="10" applyFill="1" applyBorder="1"/>
    <xf numFmtId="0" fontId="30" fillId="0" borderId="0" xfId="8" applyFont="1"/>
    <xf numFmtId="0" fontId="15" fillId="3" borderId="0" xfId="10" applyFont="1" applyFill="1" applyAlignment="1">
      <alignment horizontal="left"/>
    </xf>
    <xf numFmtId="0" fontId="15" fillId="3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left" vertical="center" wrapText="1"/>
    </xf>
    <xf numFmtId="0" fontId="15" fillId="3" borderId="0" xfId="10" applyFont="1" applyFill="1" applyAlignment="1">
      <alignment horizontal="right"/>
    </xf>
    <xf numFmtId="38" fontId="18" fillId="0" borderId="14" xfId="6" applyFont="1" applyFill="1" applyBorder="1" applyAlignment="1">
      <alignment shrinkToFit="1"/>
    </xf>
    <xf numFmtId="49" fontId="16" fillId="0" borderId="15" xfId="6" applyNumberFormat="1" applyFont="1" applyFill="1" applyBorder="1" applyAlignment="1" applyProtection="1">
      <alignment shrinkToFit="1"/>
      <protection locked="0"/>
    </xf>
    <xf numFmtId="38" fontId="17" fillId="0" borderId="16" xfId="6" applyFont="1" applyFill="1" applyBorder="1" applyAlignment="1">
      <alignment shrinkToFit="1"/>
    </xf>
    <xf numFmtId="49" fontId="16" fillId="0" borderId="17" xfId="6" applyNumberFormat="1" applyFont="1" applyFill="1" applyBorder="1" applyAlignment="1" applyProtection="1">
      <alignment shrinkToFit="1"/>
      <protection locked="0"/>
    </xf>
    <xf numFmtId="38" fontId="18" fillId="0" borderId="13" xfId="6" applyFont="1" applyFill="1" applyBorder="1" applyAlignment="1">
      <alignment shrinkToFit="1"/>
    </xf>
    <xf numFmtId="49" fontId="16" fillId="0" borderId="19" xfId="6" applyNumberFormat="1" applyFont="1" applyFill="1" applyBorder="1" applyAlignment="1" applyProtection="1">
      <alignment shrinkToFit="1"/>
      <protection locked="0"/>
    </xf>
    <xf numFmtId="49" fontId="16" fillId="0" borderId="20" xfId="6" applyNumberFormat="1" applyFont="1" applyFill="1" applyBorder="1" applyAlignment="1" applyProtection="1">
      <alignment shrinkToFit="1"/>
      <protection locked="0"/>
    </xf>
    <xf numFmtId="0" fontId="17" fillId="0" borderId="18" xfId="8" applyFont="1" applyBorder="1" applyAlignment="1">
      <alignment horizontal="center" shrinkToFit="1"/>
    </xf>
    <xf numFmtId="0" fontId="17" fillId="0" borderId="14" xfId="8" applyFont="1" applyBorder="1" applyAlignment="1">
      <alignment shrinkToFit="1"/>
    </xf>
    <xf numFmtId="49" fontId="16" fillId="0" borderId="21" xfId="6" applyNumberFormat="1" applyFont="1" applyFill="1" applyBorder="1" applyAlignment="1">
      <alignment shrinkToFit="1"/>
    </xf>
    <xf numFmtId="49" fontId="16" fillId="0" borderId="21" xfId="6" applyNumberFormat="1" applyFont="1" applyFill="1" applyBorder="1" applyAlignment="1" applyProtection="1">
      <alignment shrinkToFit="1"/>
      <protection locked="0"/>
    </xf>
    <xf numFmtId="49" fontId="16" fillId="0" borderId="19" xfId="6" applyNumberFormat="1" applyFont="1" applyFill="1" applyBorder="1" applyAlignment="1">
      <alignment shrinkToFit="1"/>
    </xf>
    <xf numFmtId="49" fontId="16" fillId="0" borderId="20" xfId="6" applyNumberFormat="1" applyFont="1" applyFill="1" applyBorder="1" applyAlignment="1">
      <alignment shrinkToFit="1"/>
    </xf>
    <xf numFmtId="0" fontId="17" fillId="0" borderId="13" xfId="8" applyFont="1" applyBorder="1" applyAlignment="1">
      <alignment shrinkToFit="1"/>
    </xf>
    <xf numFmtId="38" fontId="18" fillId="0" borderId="13" xfId="6" applyFont="1" applyFill="1" applyBorder="1" applyAlignment="1" applyProtection="1">
      <alignment shrinkToFit="1"/>
    </xf>
    <xf numFmtId="38" fontId="17" fillId="0" borderId="13" xfId="6" applyFont="1" applyFill="1" applyBorder="1" applyAlignment="1">
      <alignment horizontal="center" shrinkToFit="1"/>
    </xf>
    <xf numFmtId="0" fontId="18" fillId="2" borderId="4" xfId="8" applyFont="1" applyFill="1" applyBorder="1" applyAlignment="1">
      <alignment shrinkToFit="1"/>
    </xf>
    <xf numFmtId="38" fontId="18" fillId="2" borderId="33" xfId="6" applyFont="1" applyFill="1" applyBorder="1" applyAlignment="1">
      <alignment shrinkToFit="1"/>
    </xf>
    <xf numFmtId="38" fontId="18" fillId="2" borderId="34" xfId="6" applyFont="1" applyFill="1" applyBorder="1" applyAlignment="1">
      <alignment shrinkToFit="1"/>
    </xf>
    <xf numFmtId="38" fontId="18" fillId="2" borderId="4" xfId="6" applyFont="1" applyFill="1" applyBorder="1" applyAlignment="1">
      <alignment shrinkToFit="1"/>
    </xf>
    <xf numFmtId="38" fontId="18" fillId="2" borderId="5" xfId="6" applyFont="1" applyFill="1" applyBorder="1" applyAlignment="1">
      <alignment shrinkToFit="1"/>
    </xf>
    <xf numFmtId="0" fontId="18" fillId="2" borderId="49" xfId="8" applyFont="1" applyFill="1" applyBorder="1" applyAlignment="1">
      <alignment shrinkToFit="1"/>
    </xf>
    <xf numFmtId="38" fontId="18" fillId="2" borderId="50" xfId="6" applyFont="1" applyFill="1" applyBorder="1" applyAlignment="1">
      <alignment shrinkToFit="1"/>
    </xf>
    <xf numFmtId="38" fontId="18" fillId="2" borderId="51" xfId="6" applyFont="1" applyFill="1" applyBorder="1" applyAlignment="1">
      <alignment shrinkToFit="1"/>
    </xf>
    <xf numFmtId="38" fontId="18" fillId="2" borderId="49" xfId="6" applyFont="1" applyFill="1" applyBorder="1" applyAlignment="1">
      <alignment shrinkToFit="1"/>
    </xf>
    <xf numFmtId="38" fontId="18" fillId="2" borderId="52" xfId="6" applyFont="1" applyFill="1" applyBorder="1" applyAlignment="1">
      <alignment shrinkToFit="1"/>
    </xf>
    <xf numFmtId="49" fontId="17" fillId="0" borderId="14" xfId="8" applyNumberFormat="1" applyFont="1" applyBorder="1" applyAlignment="1">
      <alignment shrinkToFit="1"/>
    </xf>
    <xf numFmtId="0" fontId="31" fillId="5" borderId="64" xfId="10" applyFont="1" applyFill="1" applyBorder="1" applyAlignment="1">
      <alignment horizontal="centerContinuous"/>
    </xf>
    <xf numFmtId="0" fontId="31" fillId="5" borderId="1" xfId="10" applyFont="1" applyFill="1" applyBorder="1" applyAlignment="1">
      <alignment horizontal="centerContinuous"/>
    </xf>
    <xf numFmtId="0" fontId="31" fillId="5" borderId="74" xfId="10" applyFont="1" applyFill="1" applyBorder="1" applyAlignment="1">
      <alignment horizontal="centerContinuous"/>
    </xf>
    <xf numFmtId="0" fontId="8" fillId="0" borderId="1" xfId="10" applyBorder="1"/>
    <xf numFmtId="0" fontId="8" fillId="0" borderId="74" xfId="10" applyBorder="1"/>
    <xf numFmtId="0" fontId="0" fillId="0" borderId="64" xfId="10" applyFont="1" applyBorder="1"/>
    <xf numFmtId="0" fontId="23" fillId="0" borderId="0" xfId="8" applyFont="1" applyAlignment="1">
      <alignment horizontal="center" shrinkToFit="1"/>
    </xf>
    <xf numFmtId="0" fontId="8" fillId="0" borderId="0" xfId="8" applyFont="1" applyAlignment="1">
      <alignment horizontal="center" shrinkToFit="1"/>
    </xf>
    <xf numFmtId="0" fontId="17" fillId="0" borderId="0" xfId="8" applyFont="1" applyAlignment="1">
      <alignment horizontal="center" shrinkToFit="1"/>
    </xf>
    <xf numFmtId="38" fontId="18" fillId="2" borderId="33" xfId="6" applyFont="1" applyFill="1" applyBorder="1" applyAlignment="1" applyProtection="1">
      <alignment shrinkToFit="1"/>
    </xf>
    <xf numFmtId="38" fontId="18" fillId="2" borderId="50" xfId="6" applyFont="1" applyFill="1" applyBorder="1" applyAlignment="1" applyProtection="1">
      <alignment shrinkToFit="1"/>
    </xf>
    <xf numFmtId="0" fontId="18" fillId="2" borderId="42" xfId="7" applyFont="1" applyFill="1" applyBorder="1" applyAlignment="1">
      <alignment shrinkToFit="1"/>
    </xf>
    <xf numFmtId="38" fontId="18" fillId="2" borderId="43" xfId="6" applyFont="1" applyFill="1" applyBorder="1" applyAlignment="1">
      <alignment shrinkToFit="1"/>
    </xf>
    <xf numFmtId="0" fontId="15" fillId="8" borderId="0" xfId="10" applyFont="1" applyFill="1" applyAlignment="1">
      <alignment horizontal="left"/>
    </xf>
    <xf numFmtId="0" fontId="30" fillId="9" borderId="0" xfId="10" applyFont="1" applyFill="1"/>
    <xf numFmtId="0" fontId="30" fillId="3" borderId="0" xfId="10" applyFont="1" applyFill="1"/>
    <xf numFmtId="0" fontId="15" fillId="3" borderId="0" xfId="0" applyFont="1" applyFill="1" applyAlignment="1">
      <alignment horizontal="right" vertical="center" wrapText="1"/>
    </xf>
    <xf numFmtId="0" fontId="15" fillId="10" borderId="82" xfId="0" applyFont="1" applyFill="1" applyBorder="1" applyAlignment="1">
      <alignment horizontal="center" vertical="center" shrinkToFit="1"/>
    </xf>
    <xf numFmtId="0" fontId="15" fillId="10" borderId="83" xfId="0" applyFont="1" applyFill="1" applyBorder="1" applyAlignment="1">
      <alignment horizontal="center" vertical="center" shrinkToFit="1"/>
    </xf>
    <xf numFmtId="49" fontId="17" fillId="0" borderId="13" xfId="8" applyNumberFormat="1" applyFont="1" applyBorder="1" applyAlignment="1">
      <alignment shrinkToFit="1"/>
    </xf>
    <xf numFmtId="179" fontId="8" fillId="3" borderId="0" xfId="0" applyNumberFormat="1" applyFont="1" applyFill="1" applyAlignment="1">
      <alignment horizontal="centerContinuous"/>
    </xf>
    <xf numFmtId="179" fontId="0" fillId="3" borderId="0" xfId="0" applyNumberFormat="1" applyFill="1" applyAlignment="1">
      <alignment horizontal="centerContinuous"/>
    </xf>
    <xf numFmtId="38" fontId="21" fillId="0" borderId="0" xfId="6" applyFont="1" applyBorder="1" applyAlignment="1">
      <alignment horizontal="center" vertical="center"/>
    </xf>
    <xf numFmtId="38" fontId="18" fillId="0" borderId="22" xfId="6" applyFont="1" applyFill="1" applyBorder="1" applyAlignment="1">
      <alignment shrinkToFit="1"/>
    </xf>
    <xf numFmtId="0" fontId="18" fillId="2" borderId="33" xfId="8" applyFont="1" applyFill="1" applyBorder="1" applyAlignment="1">
      <alignment shrinkToFit="1"/>
    </xf>
    <xf numFmtId="0" fontId="18" fillId="2" borderId="50" xfId="8" applyFont="1" applyFill="1" applyBorder="1" applyAlignment="1">
      <alignment shrinkToFit="1"/>
    </xf>
    <xf numFmtId="0" fontId="18" fillId="2" borderId="43" xfId="7" applyFont="1" applyFill="1" applyBorder="1" applyAlignment="1">
      <alignment shrinkToFit="1"/>
    </xf>
    <xf numFmtId="38" fontId="32" fillId="0" borderId="22" xfId="6" applyFont="1" applyFill="1" applyBorder="1" applyAlignment="1">
      <alignment shrinkToFit="1"/>
    </xf>
    <xf numFmtId="38" fontId="33" fillId="2" borderId="33" xfId="6" applyFont="1" applyFill="1" applyBorder="1" applyAlignment="1">
      <alignment shrinkToFit="1"/>
    </xf>
    <xf numFmtId="38" fontId="26" fillId="2" borderId="3" xfId="6" applyFont="1" applyFill="1" applyBorder="1" applyAlignment="1">
      <alignment horizontal="centerContinuous" vertical="center" shrinkToFit="1"/>
    </xf>
    <xf numFmtId="38" fontId="26" fillId="2" borderId="31" xfId="6" applyFont="1" applyFill="1" applyBorder="1" applyAlignment="1">
      <alignment horizontal="centerContinuous" vertical="center" shrinkToFit="1"/>
    </xf>
    <xf numFmtId="38" fontId="26" fillId="2" borderId="4" xfId="6" applyFont="1" applyFill="1" applyBorder="1" applyAlignment="1">
      <alignment horizontal="centerContinuous" vertical="center" shrinkToFit="1"/>
    </xf>
    <xf numFmtId="38" fontId="26" fillId="2" borderId="61" xfId="6" applyFont="1" applyFill="1" applyBorder="1" applyAlignment="1">
      <alignment horizontal="centerContinuous" vertical="center" shrinkToFit="1"/>
    </xf>
    <xf numFmtId="38" fontId="18" fillId="2" borderId="10" xfId="6" applyFont="1" applyFill="1" applyBorder="1" applyAlignment="1">
      <alignment horizontal="centerContinuous" vertical="center" shrinkToFit="1"/>
    </xf>
    <xf numFmtId="38" fontId="14" fillId="2" borderId="68" xfId="6" applyFont="1" applyFill="1" applyBorder="1" applyAlignment="1">
      <alignment horizontal="center" vertical="center" shrinkToFit="1"/>
    </xf>
    <xf numFmtId="38" fontId="14" fillId="2" borderId="27" xfId="6" applyFont="1" applyFill="1" applyBorder="1" applyAlignment="1">
      <alignment horizontal="center" vertical="center" shrinkToFit="1"/>
    </xf>
    <xf numFmtId="38" fontId="14" fillId="2" borderId="69" xfId="6" applyFont="1" applyFill="1" applyBorder="1" applyAlignment="1">
      <alignment horizontal="center" vertical="center" shrinkToFit="1"/>
    </xf>
    <xf numFmtId="38" fontId="17" fillId="0" borderId="70" xfId="6" applyFont="1" applyBorder="1" applyAlignment="1">
      <alignment shrinkToFit="1"/>
    </xf>
    <xf numFmtId="38" fontId="17" fillId="0" borderId="72" xfId="6" applyFont="1" applyBorder="1" applyAlignment="1">
      <alignment shrinkToFit="1"/>
    </xf>
    <xf numFmtId="38" fontId="17" fillId="0" borderId="72" xfId="6" applyFont="1" applyBorder="1" applyAlignment="1" applyProtection="1">
      <alignment shrinkToFit="1"/>
    </xf>
    <xf numFmtId="38" fontId="17" fillId="0" borderId="71" xfId="6" applyFont="1" applyBorder="1" applyAlignment="1">
      <alignment shrinkToFit="1"/>
    </xf>
    <xf numFmtId="38" fontId="17" fillId="0" borderId="57" xfId="6" applyFont="1" applyBorder="1" applyAlignment="1">
      <alignment shrinkToFit="1"/>
    </xf>
    <xf numFmtId="38" fontId="17" fillId="0" borderId="58" xfId="6" applyFont="1" applyBorder="1" applyAlignment="1">
      <alignment shrinkToFit="1"/>
    </xf>
    <xf numFmtId="38" fontId="17" fillId="0" borderId="58" xfId="6" applyFont="1" applyBorder="1" applyAlignment="1" applyProtection="1">
      <alignment shrinkToFit="1"/>
    </xf>
    <xf numFmtId="38" fontId="17" fillId="0" borderId="62" xfId="6" applyFont="1" applyBorder="1" applyAlignment="1">
      <alignment shrinkToFit="1"/>
    </xf>
    <xf numFmtId="38" fontId="17" fillId="0" borderId="57" xfId="6" applyFont="1" applyBorder="1" applyAlignment="1" applyProtection="1">
      <alignment shrinkToFit="1"/>
    </xf>
    <xf numFmtId="38" fontId="19" fillId="2" borderId="65" xfId="6" applyFont="1" applyFill="1" applyBorder="1" applyAlignment="1">
      <alignment shrinkToFit="1"/>
    </xf>
    <xf numFmtId="38" fontId="19" fillId="2" borderId="66" xfId="6" applyFont="1" applyFill="1" applyBorder="1" applyAlignment="1">
      <alignment shrinkToFit="1"/>
    </xf>
    <xf numFmtId="38" fontId="17" fillId="0" borderId="77" xfId="6" applyFont="1" applyBorder="1" applyAlignment="1">
      <alignment shrinkToFit="1"/>
    </xf>
    <xf numFmtId="38" fontId="17" fillId="0" borderId="35" xfId="6" applyFont="1" applyBorder="1" applyAlignment="1">
      <alignment shrinkToFit="1"/>
    </xf>
    <xf numFmtId="38" fontId="17" fillId="0" borderId="35" xfId="6" applyFont="1" applyBorder="1" applyAlignment="1" applyProtection="1">
      <alignment shrinkToFit="1"/>
    </xf>
    <xf numFmtId="38" fontId="17" fillId="0" borderId="78" xfId="6" applyFont="1" applyBorder="1" applyAlignment="1">
      <alignment shrinkToFit="1"/>
    </xf>
    <xf numFmtId="0" fontId="19" fillId="2" borderId="64" xfId="6" applyNumberFormat="1" applyFont="1" applyFill="1" applyBorder="1" applyAlignment="1">
      <alignment shrinkToFit="1"/>
    </xf>
    <xf numFmtId="38" fontId="19" fillId="2" borderId="66" xfId="6" applyFont="1" applyFill="1" applyBorder="1" applyAlignment="1" applyProtection="1">
      <alignment shrinkToFit="1"/>
    </xf>
    <xf numFmtId="38" fontId="19" fillId="2" borderId="67" xfId="6" applyFont="1" applyFill="1" applyBorder="1" applyAlignment="1">
      <alignment shrinkToFit="1"/>
    </xf>
    <xf numFmtId="0" fontId="28" fillId="0" borderId="76" xfId="12" applyBorder="1" applyAlignment="1">
      <alignment shrinkToFit="1"/>
    </xf>
    <xf numFmtId="0" fontId="28" fillId="0" borderId="8" xfId="12" applyBorder="1" applyAlignment="1">
      <alignment shrinkToFit="1"/>
    </xf>
    <xf numFmtId="38" fontId="26" fillId="2" borderId="60" xfId="6" applyFont="1" applyFill="1" applyBorder="1" applyAlignment="1">
      <alignment horizontal="centerContinuous" vertical="center" shrinkToFit="1"/>
    </xf>
    <xf numFmtId="38" fontId="17" fillId="0" borderId="22" xfId="6" applyFont="1" applyFill="1" applyBorder="1" applyAlignment="1">
      <alignment horizontal="center" shrinkToFit="1"/>
    </xf>
    <xf numFmtId="49" fontId="17" fillId="0" borderId="14" xfId="6" applyNumberFormat="1" applyFont="1" applyFill="1" applyBorder="1" applyAlignment="1">
      <alignment shrinkToFit="1"/>
    </xf>
    <xf numFmtId="38" fontId="17" fillId="0" borderId="84" xfId="6" applyFont="1" applyFill="1" applyBorder="1" applyAlignment="1">
      <alignment shrinkToFit="1"/>
    </xf>
    <xf numFmtId="49" fontId="17" fillId="0" borderId="0" xfId="8" applyNumberFormat="1" applyFont="1" applyAlignment="1">
      <alignment shrinkToFit="1"/>
    </xf>
    <xf numFmtId="38" fontId="17" fillId="0" borderId="0" xfId="6" applyFont="1" applyFill="1" applyBorder="1" applyAlignment="1">
      <alignment horizontal="center" shrinkToFit="1"/>
    </xf>
    <xf numFmtId="38" fontId="18" fillId="0" borderId="0" xfId="6" applyFont="1" applyFill="1" applyBorder="1" applyAlignment="1">
      <alignment shrinkToFit="1"/>
    </xf>
    <xf numFmtId="49" fontId="17" fillId="0" borderId="13" xfId="6" applyNumberFormat="1" applyFont="1" applyFill="1" applyBorder="1" applyAlignment="1">
      <alignment horizontal="left" shrinkToFit="1"/>
    </xf>
    <xf numFmtId="0" fontId="17" fillId="0" borderId="12" xfId="8" applyFont="1" applyBorder="1" applyAlignment="1">
      <alignment horizontal="center" vertical="center" shrinkToFit="1"/>
    </xf>
    <xf numFmtId="38" fontId="17" fillId="0" borderId="13" xfId="6" applyFont="1" applyFill="1" applyBorder="1" applyAlignment="1">
      <alignment horizontal="left" vertical="top" shrinkToFit="1"/>
    </xf>
    <xf numFmtId="49" fontId="17" fillId="0" borderId="0" xfId="0" applyNumberFormat="1" applyFont="1"/>
    <xf numFmtId="0" fontId="34" fillId="0" borderId="14" xfId="8" applyFont="1" applyBorder="1" applyAlignment="1">
      <alignment shrinkToFit="1"/>
    </xf>
    <xf numFmtId="38" fontId="35" fillId="0" borderId="22" xfId="6" applyFont="1" applyFill="1" applyBorder="1" applyAlignment="1">
      <alignment shrinkToFit="1"/>
    </xf>
    <xf numFmtId="0" fontId="34" fillId="0" borderId="13" xfId="8" applyFont="1" applyBorder="1" applyAlignment="1">
      <alignment shrinkToFit="1"/>
    </xf>
    <xf numFmtId="49" fontId="0" fillId="0" borderId="0" xfId="0" applyNumberFormat="1"/>
    <xf numFmtId="38" fontId="17" fillId="0" borderId="13" xfId="6" applyFont="1" applyFill="1" applyBorder="1" applyAlignment="1" applyProtection="1">
      <alignment horizontal="center" shrinkToFit="1"/>
    </xf>
    <xf numFmtId="38" fontId="36" fillId="10" borderId="22" xfId="6" applyFont="1" applyFill="1" applyBorder="1" applyAlignment="1">
      <alignment shrinkToFit="1"/>
    </xf>
    <xf numFmtId="38" fontId="36" fillId="0" borderId="22" xfId="6" applyFont="1" applyFill="1" applyBorder="1" applyAlignment="1">
      <alignment shrinkToFit="1"/>
    </xf>
    <xf numFmtId="0" fontId="17" fillId="0" borderId="13" xfId="6" quotePrefix="1" applyNumberFormat="1" applyFont="1" applyFill="1" applyBorder="1" applyAlignment="1">
      <alignment shrinkToFit="1"/>
    </xf>
    <xf numFmtId="49" fontId="34" fillId="0" borderId="14" xfId="8" applyNumberFormat="1" applyFont="1" applyBorder="1" applyAlignment="1">
      <alignment shrinkToFit="1"/>
    </xf>
    <xf numFmtId="38" fontId="18" fillId="0" borderId="13" xfId="6" applyFont="1" applyFill="1" applyBorder="1" applyAlignment="1">
      <alignment vertical="center" shrinkToFit="1"/>
    </xf>
    <xf numFmtId="49" fontId="17" fillId="0" borderId="14" xfId="8" quotePrefix="1" applyNumberFormat="1" applyFont="1" applyBorder="1" applyAlignment="1">
      <alignment shrinkToFit="1"/>
    </xf>
    <xf numFmtId="49" fontId="17" fillId="0" borderId="13" xfId="6" quotePrefix="1" applyNumberFormat="1" applyFont="1" applyFill="1" applyBorder="1" applyAlignment="1">
      <alignment shrinkToFit="1"/>
    </xf>
    <xf numFmtId="38" fontId="17" fillId="0" borderId="14" xfId="6" applyFont="1" applyFill="1" applyBorder="1" applyAlignment="1">
      <alignment horizontal="center" shrinkToFit="1"/>
    </xf>
    <xf numFmtId="49" fontId="17" fillId="0" borderId="13" xfId="6" quotePrefix="1" applyNumberFormat="1" applyFont="1" applyFill="1" applyBorder="1" applyAlignment="1">
      <alignment horizontal="left" shrinkToFit="1"/>
    </xf>
    <xf numFmtId="0" fontId="37" fillId="0" borderId="13" xfId="6" quotePrefix="1" applyNumberFormat="1" applyFont="1" applyFill="1" applyBorder="1" applyAlignment="1">
      <alignment shrinkToFit="1"/>
    </xf>
    <xf numFmtId="0" fontId="17" fillId="10" borderId="14" xfId="8" applyFont="1" applyFill="1" applyBorder="1" applyAlignment="1">
      <alignment shrinkToFit="1"/>
    </xf>
    <xf numFmtId="0" fontId="17" fillId="10" borderId="13" xfId="8" applyFont="1" applyFill="1" applyBorder="1" applyAlignment="1">
      <alignment shrinkToFit="1"/>
    </xf>
    <xf numFmtId="38" fontId="18" fillId="10" borderId="22" xfId="6" applyFont="1" applyFill="1" applyBorder="1" applyAlignment="1">
      <alignment shrinkToFit="1"/>
    </xf>
    <xf numFmtId="38" fontId="8" fillId="10" borderId="22" xfId="6" applyFont="1" applyFill="1" applyBorder="1" applyAlignment="1">
      <alignment horizontal="center" shrinkToFit="1"/>
    </xf>
    <xf numFmtId="38" fontId="8" fillId="0" borderId="22" xfId="6" applyFont="1" applyFill="1" applyBorder="1" applyAlignment="1">
      <alignment horizontal="center" shrinkToFit="1"/>
    </xf>
    <xf numFmtId="38" fontId="8" fillId="0" borderId="13" xfId="6" applyFont="1" applyFill="1" applyBorder="1" applyAlignment="1">
      <alignment horizontal="center" shrinkToFit="1"/>
    </xf>
    <xf numFmtId="49" fontId="17" fillId="10" borderId="13" xfId="6" applyNumberFormat="1" applyFont="1" applyFill="1" applyBorder="1" applyAlignment="1">
      <alignment shrinkToFit="1"/>
    </xf>
    <xf numFmtId="0" fontId="17" fillId="0" borderId="13" xfId="8" quotePrefix="1" applyFont="1" applyBorder="1" applyAlignment="1">
      <alignment shrinkToFit="1"/>
    </xf>
    <xf numFmtId="0" fontId="17" fillId="0" borderId="0" xfId="8" quotePrefix="1" applyFont="1"/>
    <xf numFmtId="0" fontId="37" fillId="0" borderId="14" xfId="8" quotePrefix="1" applyFont="1" applyBorder="1" applyAlignment="1">
      <alignment shrinkToFit="1"/>
    </xf>
    <xf numFmtId="49" fontId="17" fillId="0" borderId="13" xfId="8" quotePrefix="1" applyNumberFormat="1" applyFont="1" applyBorder="1" applyAlignment="1">
      <alignment shrinkToFit="1"/>
    </xf>
    <xf numFmtId="0" fontId="8" fillId="0" borderId="14" xfId="8" applyFont="1" applyBorder="1" applyAlignment="1">
      <alignment shrinkToFit="1"/>
    </xf>
    <xf numFmtId="38" fontId="17" fillId="10" borderId="13" xfId="6" applyFont="1" applyFill="1" applyBorder="1" applyAlignment="1">
      <alignment shrinkToFit="1"/>
    </xf>
    <xf numFmtId="38" fontId="17" fillId="10" borderId="13" xfId="6" applyFont="1" applyFill="1" applyBorder="1" applyAlignment="1">
      <alignment horizontal="center" shrinkToFit="1"/>
    </xf>
    <xf numFmtId="14" fontId="15" fillId="0" borderId="0" xfId="6" applyNumberFormat="1" applyFont="1"/>
    <xf numFmtId="49" fontId="0" fillId="0" borderId="0" xfId="6" applyNumberFormat="1" applyFont="1" applyAlignment="1">
      <alignment horizontal="right"/>
    </xf>
    <xf numFmtId="49" fontId="17" fillId="0" borderId="19" xfId="8" applyNumberFormat="1" applyFont="1" applyBorder="1" applyAlignment="1">
      <alignment shrinkToFit="1"/>
    </xf>
    <xf numFmtId="0" fontId="8" fillId="0" borderId="64" xfId="10" applyBorder="1" applyAlignment="1">
      <alignment horizontal="center"/>
    </xf>
    <xf numFmtId="0" fontId="8" fillId="0" borderId="1" xfId="10" applyBorder="1" applyAlignment="1">
      <alignment horizontal="center"/>
    </xf>
    <xf numFmtId="0" fontId="8" fillId="0" borderId="74" xfId="10" applyBorder="1" applyAlignment="1">
      <alignment horizontal="center"/>
    </xf>
    <xf numFmtId="178" fontId="8" fillId="6" borderId="64" xfId="10" applyNumberFormat="1" applyFill="1" applyBorder="1" applyAlignment="1" applyProtection="1">
      <alignment horizontal="center" shrinkToFit="1"/>
      <protection locked="0"/>
    </xf>
    <xf numFmtId="178" fontId="8" fillId="6" borderId="1" xfId="11" applyNumberFormat="1" applyFont="1" applyFill="1" applyBorder="1" applyAlignment="1" applyProtection="1">
      <alignment horizontal="center" shrinkToFit="1"/>
      <protection locked="0"/>
    </xf>
    <xf numFmtId="178" fontId="8" fillId="6" borderId="74" xfId="11" applyNumberFormat="1" applyFont="1" applyFill="1" applyBorder="1" applyAlignment="1" applyProtection="1">
      <alignment horizontal="center" shrinkToFit="1"/>
      <protection locked="0"/>
    </xf>
    <xf numFmtId="176" fontId="8" fillId="0" borderId="64" xfId="10" applyNumberFormat="1" applyBorder="1" applyAlignment="1" applyProtection="1">
      <alignment horizontal="center" shrinkToFit="1"/>
      <protection locked="0"/>
    </xf>
    <xf numFmtId="0" fontId="8" fillId="0" borderId="1" xfId="11" applyFont="1" applyBorder="1" applyAlignment="1">
      <alignment horizontal="center"/>
    </xf>
    <xf numFmtId="0" fontId="8" fillId="0" borderId="74" xfId="11" applyFont="1" applyBorder="1" applyAlignment="1">
      <alignment horizontal="center"/>
    </xf>
    <xf numFmtId="176" fontId="8" fillId="7" borderId="64" xfId="10" applyNumberFormat="1" applyFill="1" applyBorder="1" applyAlignment="1">
      <alignment horizontal="center" shrinkToFit="1"/>
    </xf>
    <xf numFmtId="0" fontId="8" fillId="7" borderId="1" xfId="11" applyFont="1" applyFill="1" applyBorder="1" applyAlignment="1">
      <alignment horizontal="center" shrinkToFit="1"/>
    </xf>
    <xf numFmtId="0" fontId="8" fillId="7" borderId="74" xfId="11" applyFont="1" applyFill="1" applyBorder="1" applyAlignment="1">
      <alignment horizontal="center" shrinkToFit="1"/>
    </xf>
    <xf numFmtId="0" fontId="8" fillId="0" borderId="64" xfId="10" applyBorder="1" applyAlignment="1">
      <alignment horizontal="center" shrinkToFit="1"/>
    </xf>
    <xf numFmtId="0" fontId="8" fillId="0" borderId="1" xfId="10" applyBorder="1" applyAlignment="1">
      <alignment horizontal="center" shrinkToFit="1"/>
    </xf>
    <xf numFmtId="0" fontId="8" fillId="0" borderId="74" xfId="10" applyBorder="1" applyAlignment="1">
      <alignment horizontal="center" shrinkToFit="1"/>
    </xf>
    <xf numFmtId="49" fontId="0" fillId="6" borderId="64" xfId="10" applyNumberFormat="1" applyFont="1" applyFill="1" applyBorder="1" applyAlignment="1" applyProtection="1">
      <alignment horizontal="center" shrinkToFit="1"/>
      <protection locked="0"/>
    </xf>
    <xf numFmtId="49" fontId="8" fillId="6" borderId="1" xfId="10" applyNumberFormat="1" applyFill="1" applyBorder="1" applyAlignment="1" applyProtection="1">
      <alignment horizontal="center" shrinkToFit="1"/>
      <protection locked="0"/>
    </xf>
    <xf numFmtId="3" fontId="8" fillId="7" borderId="64" xfId="10" applyNumberFormat="1" applyFill="1" applyBorder="1" applyAlignment="1">
      <alignment horizontal="center" shrinkToFit="1"/>
    </xf>
    <xf numFmtId="3" fontId="8" fillId="7" borderId="1" xfId="10" applyNumberFormat="1" applyFill="1" applyBorder="1" applyAlignment="1">
      <alignment horizontal="center" shrinkToFit="1"/>
    </xf>
    <xf numFmtId="3" fontId="8" fillId="7" borderId="74" xfId="10" applyNumberFormat="1" applyFill="1" applyBorder="1" applyAlignment="1">
      <alignment horizontal="center" shrinkToFit="1"/>
    </xf>
    <xf numFmtId="0" fontId="0" fillId="6" borderId="1" xfId="10" applyFont="1" applyFill="1" applyBorder="1" applyAlignment="1">
      <alignment horizontal="center"/>
    </xf>
    <xf numFmtId="0" fontId="8" fillId="6" borderId="1" xfId="10" applyFill="1" applyBorder="1" applyAlignment="1">
      <alignment horizontal="center"/>
    </xf>
    <xf numFmtId="49" fontId="8" fillId="6" borderId="74" xfId="10" applyNumberFormat="1" applyFill="1" applyBorder="1" applyAlignment="1" applyProtection="1">
      <alignment horizontal="center" shrinkToFit="1"/>
      <protection locked="0"/>
    </xf>
    <xf numFmtId="0" fontId="8" fillId="7" borderId="64" xfId="10" applyFill="1" applyBorder="1" applyAlignment="1">
      <alignment horizontal="center" shrinkToFit="1"/>
    </xf>
    <xf numFmtId="0" fontId="8" fillId="7" borderId="1" xfId="10" applyFill="1" applyBorder="1" applyAlignment="1">
      <alignment horizontal="center" shrinkToFit="1"/>
    </xf>
    <xf numFmtId="0" fontId="8" fillId="7" borderId="74" xfId="10" applyFill="1" applyBorder="1" applyAlignment="1">
      <alignment horizontal="center" shrinkToFit="1"/>
    </xf>
    <xf numFmtId="0" fontId="0" fillId="7" borderId="1" xfId="10" applyFont="1" applyFill="1" applyBorder="1" applyAlignment="1">
      <alignment horizontal="center" shrinkToFit="1"/>
    </xf>
    <xf numFmtId="0" fontId="0" fillId="7" borderId="74" xfId="10" applyFont="1" applyFill="1" applyBorder="1" applyAlignment="1">
      <alignment horizontal="center" shrinkToFit="1"/>
    </xf>
    <xf numFmtId="0" fontId="0" fillId="0" borderId="64" xfId="10" applyFont="1" applyBorder="1" applyAlignment="1">
      <alignment horizontal="center"/>
    </xf>
    <xf numFmtId="0" fontId="8" fillId="0" borderId="64" xfId="10" applyBorder="1" applyAlignment="1">
      <alignment horizontal="right"/>
    </xf>
    <xf numFmtId="0" fontId="8" fillId="0" borderId="1" xfId="10" applyBorder="1" applyAlignment="1">
      <alignment horizontal="right"/>
    </xf>
    <xf numFmtId="3" fontId="8" fillId="3" borderId="0" xfId="10" applyNumberFormat="1" applyFill="1" applyAlignment="1">
      <alignment shrinkToFit="1"/>
    </xf>
    <xf numFmtId="180" fontId="8" fillId="3" borderId="0" xfId="10" applyNumberFormat="1" applyFill="1" applyAlignment="1" applyProtection="1">
      <alignment horizontal="right" shrinkToFit="1"/>
      <protection locked="0"/>
    </xf>
    <xf numFmtId="180" fontId="8" fillId="3" borderId="0" xfId="10" applyNumberFormat="1" applyFill="1" applyAlignment="1" applyProtection="1">
      <alignment shrinkToFit="1"/>
      <protection locked="0"/>
    </xf>
    <xf numFmtId="0" fontId="8" fillId="3" borderId="0" xfId="10" applyFill="1" applyAlignment="1" applyProtection="1">
      <alignment shrinkToFit="1"/>
      <protection locked="0"/>
    </xf>
    <xf numFmtId="0" fontId="8" fillId="3" borderId="0" xfId="10" applyFill="1" applyAlignment="1">
      <alignment horizontal="center"/>
    </xf>
    <xf numFmtId="180" fontId="0" fillId="6" borderId="64" xfId="10" applyNumberFormat="1" applyFont="1" applyFill="1" applyBorder="1" applyAlignment="1" applyProtection="1">
      <alignment horizontal="center" shrinkToFit="1"/>
      <protection locked="0"/>
    </xf>
    <xf numFmtId="180" fontId="8" fillId="6" borderId="1" xfId="10" applyNumberFormat="1" applyFill="1" applyBorder="1" applyAlignment="1" applyProtection="1">
      <alignment horizontal="center" shrinkToFit="1"/>
      <protection locked="0"/>
    </xf>
    <xf numFmtId="0" fontId="8" fillId="6" borderId="74" xfId="10" applyFill="1" applyBorder="1" applyAlignment="1" applyProtection="1">
      <alignment horizontal="center" shrinkToFit="1"/>
      <protection locked="0"/>
    </xf>
    <xf numFmtId="10" fontId="31" fillId="0" borderId="64" xfId="10" applyNumberFormat="1" applyFont="1" applyBorder="1" applyAlignment="1" applyProtection="1">
      <alignment horizontal="right" shrinkToFit="1"/>
      <protection locked="0"/>
    </xf>
    <xf numFmtId="10" fontId="31" fillId="0" borderId="1" xfId="10" applyNumberFormat="1" applyFont="1" applyBorder="1" applyAlignment="1" applyProtection="1">
      <alignment horizontal="right" shrinkToFit="1"/>
      <protection locked="0"/>
    </xf>
    <xf numFmtId="10" fontId="31" fillId="0" borderId="74" xfId="10" applyNumberFormat="1" applyFont="1" applyBorder="1" applyAlignment="1" applyProtection="1">
      <alignment horizontal="right" shrinkToFit="1"/>
      <protection locked="0"/>
    </xf>
    <xf numFmtId="3" fontId="31" fillId="0" borderId="64" xfId="10" applyNumberFormat="1" applyFont="1" applyBorder="1" applyAlignment="1" applyProtection="1">
      <alignment horizontal="right" shrinkToFit="1"/>
      <protection locked="0"/>
    </xf>
    <xf numFmtId="0" fontId="31" fillId="0" borderId="1" xfId="10" applyFont="1" applyBorder="1" applyAlignment="1" applyProtection="1">
      <alignment horizontal="right" shrinkToFit="1"/>
      <protection locked="0"/>
    </xf>
    <xf numFmtId="0" fontId="31" fillId="0" borderId="74" xfId="10" applyFont="1" applyBorder="1" applyAlignment="1" applyProtection="1">
      <alignment horizontal="right" shrinkToFit="1"/>
      <protection locked="0"/>
    </xf>
    <xf numFmtId="3" fontId="29" fillId="3" borderId="0" xfId="10" applyNumberFormat="1" applyFont="1" applyFill="1" applyAlignment="1" applyProtection="1">
      <alignment horizontal="right" shrinkToFit="1"/>
      <protection locked="0"/>
    </xf>
    <xf numFmtId="0" fontId="29" fillId="3" borderId="0" xfId="10" applyFont="1" applyFill="1" applyAlignment="1" applyProtection="1">
      <alignment horizontal="right" shrinkToFit="1"/>
      <protection locked="0"/>
    </xf>
    <xf numFmtId="0" fontId="18" fillId="4" borderId="36" xfId="10" applyFont="1" applyFill="1" applyBorder="1"/>
    <xf numFmtId="0" fontId="18" fillId="4" borderId="2" xfId="10" applyFont="1" applyFill="1" applyBorder="1"/>
    <xf numFmtId="178" fontId="14" fillId="0" borderId="63" xfId="8" applyNumberFormat="1" applyFont="1" applyBorder="1" applyAlignment="1">
      <alignment horizontal="center" vertical="center" shrinkToFit="1"/>
    </xf>
    <xf numFmtId="178" fontId="14" fillId="0" borderId="38" xfId="8" applyNumberFormat="1" applyFont="1" applyBorder="1" applyAlignment="1">
      <alignment horizontal="center" vertical="center" shrinkToFit="1"/>
    </xf>
    <xf numFmtId="178" fontId="14" fillId="0" borderId="10" xfId="8" applyNumberFormat="1" applyFont="1" applyBorder="1" applyAlignment="1">
      <alignment horizontal="center" vertical="center" shrinkToFit="1"/>
    </xf>
    <xf numFmtId="178" fontId="14" fillId="0" borderId="9" xfId="8" applyNumberFormat="1" applyFont="1" applyBorder="1" applyAlignment="1">
      <alignment horizontal="center" vertical="center" shrinkToFit="1"/>
    </xf>
    <xf numFmtId="176" fontId="14" fillId="0" borderId="63" xfId="8" applyNumberFormat="1" applyFont="1" applyBorder="1" applyAlignment="1">
      <alignment horizontal="center" vertical="center"/>
    </xf>
    <xf numFmtId="176" fontId="14" fillId="0" borderId="38" xfId="8" applyNumberFormat="1" applyFont="1" applyBorder="1" applyAlignment="1">
      <alignment horizontal="center" vertical="center"/>
    </xf>
    <xf numFmtId="176" fontId="14" fillId="0" borderId="10" xfId="8" applyNumberFormat="1" applyFont="1" applyBorder="1" applyAlignment="1">
      <alignment horizontal="center" vertical="center"/>
    </xf>
    <xf numFmtId="176" fontId="14" fillId="0" borderId="9" xfId="8" applyNumberFormat="1" applyFont="1" applyBorder="1" applyAlignment="1">
      <alignment horizontal="center" vertical="center"/>
    </xf>
    <xf numFmtId="38" fontId="18" fillId="0" borderId="0" xfId="6" applyFont="1" applyFill="1" applyBorder="1" applyAlignment="1" applyProtection="1">
      <alignment horizontal="center" shrinkToFit="1"/>
    </xf>
    <xf numFmtId="38" fontId="25" fillId="0" borderId="63" xfId="6" applyFont="1" applyFill="1" applyBorder="1" applyAlignment="1" applyProtection="1">
      <alignment horizontal="center" vertical="center" shrinkToFit="1"/>
    </xf>
    <xf numFmtId="38" fontId="25" fillId="0" borderId="36" xfId="6" applyFont="1" applyFill="1" applyBorder="1" applyAlignment="1" applyProtection="1">
      <alignment horizontal="center" vertical="center" shrinkToFit="1"/>
    </xf>
    <xf numFmtId="38" fontId="25" fillId="0" borderId="38" xfId="6" applyFont="1" applyFill="1" applyBorder="1" applyAlignment="1" applyProtection="1">
      <alignment horizontal="center" vertical="center" shrinkToFit="1"/>
    </xf>
    <xf numFmtId="38" fontId="25" fillId="0" borderId="10" xfId="6" applyFont="1" applyFill="1" applyBorder="1" applyAlignment="1" applyProtection="1">
      <alignment horizontal="center" vertical="center" shrinkToFit="1"/>
    </xf>
    <xf numFmtId="38" fontId="25" fillId="0" borderId="11" xfId="6" applyFont="1" applyFill="1" applyBorder="1" applyAlignment="1" applyProtection="1">
      <alignment horizontal="center" vertical="center" shrinkToFit="1"/>
    </xf>
    <xf numFmtId="38" fontId="25" fillId="0" borderId="9" xfId="6" applyFont="1" applyFill="1" applyBorder="1" applyAlignment="1" applyProtection="1">
      <alignment horizontal="center" vertical="center" shrinkToFit="1"/>
    </xf>
    <xf numFmtId="181" fontId="0" fillId="0" borderId="0" xfId="8" applyNumberFormat="1" applyFont="1" applyAlignment="1">
      <alignment horizontal="right"/>
    </xf>
    <xf numFmtId="0" fontId="8" fillId="0" borderId="0" xfId="8" applyFont="1" applyAlignment="1">
      <alignment horizontal="left"/>
    </xf>
    <xf numFmtId="0" fontId="14" fillId="0" borderId="63" xfId="8" applyFont="1" applyBorder="1" applyAlignment="1">
      <alignment horizontal="center" vertical="center" shrinkToFit="1"/>
    </xf>
    <xf numFmtId="0" fontId="14" fillId="0" borderId="36" xfId="8" applyFont="1" applyBorder="1" applyAlignment="1">
      <alignment horizontal="center" vertical="center" shrinkToFit="1"/>
    </xf>
    <xf numFmtId="0" fontId="14" fillId="0" borderId="10" xfId="8" applyFont="1" applyBorder="1" applyAlignment="1">
      <alignment horizontal="center" vertical="center" shrinkToFit="1"/>
    </xf>
    <xf numFmtId="0" fontId="14" fillId="0" borderId="11" xfId="8" applyFont="1" applyBorder="1" applyAlignment="1">
      <alignment horizontal="center" vertical="center" shrinkToFit="1"/>
    </xf>
    <xf numFmtId="0" fontId="14" fillId="0" borderId="63" xfId="0" applyFont="1" applyBorder="1" applyAlignment="1">
      <alignment horizontal="center" vertical="center" shrinkToFit="1"/>
    </xf>
    <xf numFmtId="0" fontId="14" fillId="0" borderId="38" xfId="0" applyFont="1" applyBorder="1" applyAlignment="1">
      <alignment horizontal="center" vertical="center" shrinkToFit="1"/>
    </xf>
    <xf numFmtId="0" fontId="14" fillId="0" borderId="10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center" vertical="center" shrinkToFit="1"/>
    </xf>
    <xf numFmtId="0" fontId="14" fillId="0" borderId="75" xfId="0" applyFont="1" applyBorder="1" applyAlignment="1">
      <alignment horizontal="center" vertical="center" shrinkToFit="1"/>
    </xf>
    <xf numFmtId="0" fontId="14" fillId="0" borderId="28" xfId="0" applyFont="1" applyBorder="1" applyAlignment="1">
      <alignment horizontal="center" vertical="center" shrinkToFit="1"/>
    </xf>
  </cellXfs>
  <cellStyles count="14">
    <cellStyle name="Calc Currency (0)" xfId="1" xr:uid="{00000000-0005-0000-0000-000000000000}"/>
    <cellStyle name="Header1" xfId="2" xr:uid="{00000000-0005-0000-0000-000001000000}"/>
    <cellStyle name="Header2" xfId="3" xr:uid="{00000000-0005-0000-0000-000002000000}"/>
    <cellStyle name="Normal_#18-Internet" xfId="4" xr:uid="{00000000-0005-0000-0000-000003000000}"/>
    <cellStyle name="subhead" xfId="5" xr:uid="{00000000-0005-0000-0000-000004000000}"/>
    <cellStyle name="ハイパーリンク" xfId="12" builtinId="8"/>
    <cellStyle name="桁区切り" xfId="6" builtinId="6"/>
    <cellStyle name="桁区切り 2 2" xfId="13" xr:uid="{00000000-0005-0000-0000-000007000000}"/>
    <cellStyle name="標準" xfId="0" builtinId="0"/>
    <cellStyle name="標準_1.東 京 都 内部数表" xfId="10" xr:uid="{00000000-0005-0000-0000-000009000000}"/>
    <cellStyle name="標準_宮崎新" xfId="7" xr:uid="{00000000-0005-0000-0000-00000A000000}"/>
    <cellStyle name="標準_東京都内部数表改訂版" xfId="11" xr:uid="{00000000-0005-0000-0000-00000B000000}"/>
    <cellStyle name="標準_福岡" xfId="8" xr:uid="{00000000-0005-0000-0000-00000C000000}"/>
    <cellStyle name="標準_福岡県" xfId="9" xr:uid="{00000000-0005-0000-0000-00000D000000}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  <color rgb="FF003366"/>
      <color rgb="FFCCFFCC"/>
      <color rgb="FF66FF99"/>
      <color rgb="FF008080"/>
      <color rgb="FFFFFFCC"/>
      <color rgb="FFCCFFFF"/>
      <color rgb="FFFFC7CE"/>
      <color rgb="FF66FFFF"/>
      <color rgb="FF9C00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1029" name="Rectangle 4">
          <a:extLst>
            <a:ext uri="{FF2B5EF4-FFF2-40B4-BE49-F238E27FC236}">
              <a16:creationId xmlns:a16="http://schemas.microsoft.com/office/drawing/2014/main" id="{00000000-0008-0000-0200-000005040000}"/>
            </a:ext>
          </a:extLst>
        </xdr:cNvPr>
        <xdr:cNvSpPr>
          <a:spLocks noChangeArrowheads="1"/>
        </xdr:cNvSpPr>
      </xdr:nvSpPr>
      <xdr:spPr bwMode="auto">
        <a:xfrm>
          <a:off x="323850" y="149447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2994D5E6-793F-4570-9174-BFDA453FAD13}"/>
            </a:ext>
          </a:extLst>
        </xdr:cNvPr>
        <xdr:cNvSpPr>
          <a:spLocks noChangeArrowheads="1"/>
        </xdr:cNvSpPr>
      </xdr:nvSpPr>
      <xdr:spPr bwMode="auto">
        <a:xfrm>
          <a:off x="323850" y="1378267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323850" y="1382077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3" name="Rectangle 4">
          <a:extLst>
            <a:ext uri="{FF2B5EF4-FFF2-40B4-BE49-F238E27FC236}">
              <a16:creationId xmlns:a16="http://schemas.microsoft.com/office/drawing/2014/main" id="{B79F73EC-3DE4-452E-841F-EAECB0B88274}"/>
            </a:ext>
          </a:extLst>
        </xdr:cNvPr>
        <xdr:cNvSpPr>
          <a:spLocks noChangeArrowheads="1"/>
        </xdr:cNvSpPr>
      </xdr:nvSpPr>
      <xdr:spPr bwMode="auto">
        <a:xfrm>
          <a:off x="323850" y="13849350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3">
    <pageSetUpPr fitToPage="1"/>
  </sheetPr>
  <dimension ref="A1:NH103"/>
  <sheetViews>
    <sheetView showGridLines="0" showZeros="0" tabSelected="1" zoomScaleNormal="100" workbookViewId="0">
      <selection activeCell="F2" sqref="F2:J2"/>
    </sheetView>
  </sheetViews>
  <sheetFormatPr defaultColWidth="3.25" defaultRowHeight="18" customHeight="1"/>
  <cols>
    <col min="1" max="49" width="3.25" style="2"/>
    <col min="50" max="50" width="3.125" style="2" customWidth="1"/>
    <col min="51" max="51" width="3.25" style="2"/>
    <col min="52" max="52" width="3.125" style="3" customWidth="1"/>
    <col min="53" max="53" width="3.125" style="5" hidden="1" customWidth="1"/>
    <col min="54" max="54" width="8.375" style="159" hidden="1" customWidth="1"/>
    <col min="55" max="55" width="3.125" style="5" hidden="1" customWidth="1"/>
    <col min="56" max="56" width="9.875" style="5" hidden="1" customWidth="1"/>
    <col min="57" max="57" width="11.625" style="5" hidden="1" customWidth="1"/>
    <col min="58" max="60" width="3.125" style="5" hidden="1" customWidth="1"/>
    <col min="61" max="61" width="3.25" style="2" hidden="1" customWidth="1"/>
    <col min="62" max="62" width="4.375" style="2" hidden="1" customWidth="1"/>
    <col min="63" max="16384" width="3.25" style="2"/>
  </cols>
  <sheetData>
    <row r="1" spans="1:372" ht="18" customHeight="1" thickBot="1">
      <c r="A1" s="3"/>
      <c r="B1" s="5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</row>
    <row r="2" spans="1:372" ht="18" customHeight="1" thickBot="1">
      <c r="A2" s="3"/>
      <c r="B2" s="290" t="s">
        <v>1</v>
      </c>
      <c r="C2" s="291"/>
      <c r="D2" s="291"/>
      <c r="E2" s="292"/>
      <c r="F2" s="293"/>
      <c r="G2" s="294"/>
      <c r="H2" s="294"/>
      <c r="I2" s="294"/>
      <c r="J2" s="295"/>
      <c r="K2" s="296" t="s">
        <v>2</v>
      </c>
      <c r="L2" s="297"/>
      <c r="M2" s="298"/>
      <c r="N2" s="299" t="str">
        <f>IF(ISBLANK(F2),"",F2)</f>
        <v/>
      </c>
      <c r="O2" s="300"/>
      <c r="P2" s="300"/>
      <c r="Q2" s="300"/>
      <c r="R2" s="300"/>
      <c r="S2" s="301"/>
      <c r="T2" s="3"/>
      <c r="U2" s="156"/>
      <c r="V2" s="5" t="s">
        <v>3</v>
      </c>
      <c r="W2" s="3"/>
      <c r="X2" s="3"/>
      <c r="Y2" s="3"/>
      <c r="Z2" s="5" t="s">
        <v>4</v>
      </c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BA2" s="162" t="s">
        <v>5</v>
      </c>
      <c r="BB2" s="159" t="s">
        <v>6</v>
      </c>
      <c r="BC2" s="154"/>
      <c r="BD2" s="162" t="s">
        <v>7</v>
      </c>
      <c r="BE2" s="5" t="s">
        <v>8</v>
      </c>
      <c r="BF2" s="154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</row>
    <row r="3" spans="1:372" ht="18" customHeight="1" thickBot="1">
      <c r="A3" s="3"/>
      <c r="B3" s="302" t="s">
        <v>9</v>
      </c>
      <c r="C3" s="303"/>
      <c r="D3" s="303"/>
      <c r="E3" s="304"/>
      <c r="F3" s="305"/>
      <c r="G3" s="306"/>
      <c r="H3" s="306"/>
      <c r="I3" s="306"/>
      <c r="J3" s="306"/>
      <c r="K3" s="306"/>
      <c r="L3" s="306"/>
      <c r="M3" s="306"/>
      <c r="N3" s="306"/>
      <c r="O3" s="306"/>
      <c r="P3" s="306"/>
      <c r="Q3" s="306"/>
      <c r="R3" s="306"/>
      <c r="S3" s="16" t="s">
        <v>10</v>
      </c>
      <c r="T3" s="3"/>
      <c r="U3" s="3"/>
      <c r="V3" s="3"/>
      <c r="W3" s="3"/>
      <c r="X3" s="3"/>
      <c r="Y3" s="3"/>
      <c r="Z3" s="5" t="s">
        <v>11</v>
      </c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BB3" s="203"/>
      <c r="BC3" s="154"/>
      <c r="BE3" s="203"/>
      <c r="BF3" s="154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</row>
    <row r="4" spans="1:372" ht="18" customHeight="1" thickBot="1">
      <c r="A4" s="3"/>
      <c r="B4" s="302" t="s">
        <v>12</v>
      </c>
      <c r="C4" s="303"/>
      <c r="D4" s="303"/>
      <c r="E4" s="304"/>
      <c r="F4" s="305"/>
      <c r="G4" s="306"/>
      <c r="H4" s="306"/>
      <c r="I4" s="306"/>
      <c r="J4" s="306"/>
      <c r="K4" s="306"/>
      <c r="L4" s="306"/>
      <c r="M4" s="306"/>
      <c r="N4" s="306"/>
      <c r="O4" s="306"/>
      <c r="P4" s="306"/>
      <c r="Q4" s="306"/>
      <c r="R4" s="306"/>
      <c r="S4" s="312"/>
      <c r="T4" s="3"/>
      <c r="U4" s="157"/>
      <c r="V4" s="5" t="s">
        <v>13</v>
      </c>
      <c r="W4" s="3"/>
      <c r="X4" s="3"/>
      <c r="Y4" s="3"/>
      <c r="Z4" s="5" t="s">
        <v>14</v>
      </c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BA4" s="5">
        <v>9</v>
      </c>
      <c r="BB4" s="159" t="s">
        <v>15</v>
      </c>
      <c r="BC4" s="204">
        <f>IF($F$5=BB4,BA4,0)</f>
        <v>0</v>
      </c>
      <c r="BD4" s="5">
        <v>21</v>
      </c>
      <c r="BE4" s="5" t="s">
        <v>16</v>
      </c>
      <c r="BF4" s="204">
        <f>IF($N$5=BE4,BD4,0)</f>
        <v>0</v>
      </c>
      <c r="BI4" s="3"/>
      <c r="BJ4" s="3">
        <v>10</v>
      </c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</row>
    <row r="5" spans="1:372" ht="18" customHeight="1" thickBot="1">
      <c r="A5" s="3"/>
      <c r="B5" s="318" t="s">
        <v>17</v>
      </c>
      <c r="C5" s="291"/>
      <c r="D5" s="291"/>
      <c r="E5" s="208">
        <f>SUM(BC4:BC104)</f>
        <v>0</v>
      </c>
      <c r="F5" s="316"/>
      <c r="G5" s="316"/>
      <c r="H5" s="316"/>
      <c r="I5" s="316"/>
      <c r="J5" s="317"/>
      <c r="K5" s="319" t="s">
        <v>18</v>
      </c>
      <c r="L5" s="320"/>
      <c r="M5" s="207">
        <f>SUM(BF4:BF37)</f>
        <v>0</v>
      </c>
      <c r="N5" s="313"/>
      <c r="O5" s="314"/>
      <c r="P5" s="314"/>
      <c r="Q5" s="314"/>
      <c r="R5" s="314"/>
      <c r="S5" s="315"/>
      <c r="T5" s="3"/>
      <c r="U5" s="3"/>
      <c r="V5" s="3"/>
      <c r="W5" s="3"/>
      <c r="X5" s="3"/>
      <c r="Y5" s="3"/>
      <c r="Z5" s="5" t="s">
        <v>19</v>
      </c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BA5" s="5">
        <v>4</v>
      </c>
      <c r="BB5" s="159" t="s">
        <v>20</v>
      </c>
      <c r="BC5" s="204">
        <f t="shared" ref="BC5:BC50" si="0">IF($F$5=BB5,BA5,0)</f>
        <v>0</v>
      </c>
      <c r="BD5" s="5">
        <v>22</v>
      </c>
      <c r="BE5" s="5" t="s">
        <v>21</v>
      </c>
      <c r="BF5" s="204">
        <f t="shared" ref="BF5:BF37" si="1">IF($N$5=BE5,BD5,0)</f>
        <v>0</v>
      </c>
      <c r="BI5" s="154"/>
      <c r="BJ5" s="3">
        <v>50</v>
      </c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</row>
    <row r="6" spans="1:372" ht="18" customHeight="1" thickBot="1">
      <c r="A6" s="3"/>
      <c r="B6" s="290" t="s">
        <v>22</v>
      </c>
      <c r="C6" s="291"/>
      <c r="D6" s="291"/>
      <c r="E6" s="292"/>
      <c r="F6" s="307">
        <f>+集計表!C16</f>
        <v>0</v>
      </c>
      <c r="G6" s="308"/>
      <c r="H6" s="308"/>
      <c r="I6" s="308"/>
      <c r="J6" s="309"/>
      <c r="K6" s="195" t="s">
        <v>23</v>
      </c>
      <c r="L6" s="193"/>
      <c r="M6" s="310"/>
      <c r="N6" s="311"/>
      <c r="O6" s="311"/>
      <c r="P6" s="311"/>
      <c r="Q6" s="311"/>
      <c r="R6" s="311"/>
      <c r="S6" s="194" t="s">
        <v>10</v>
      </c>
      <c r="T6" s="3"/>
      <c r="U6" s="3"/>
      <c r="V6" s="3"/>
      <c r="W6" s="3"/>
      <c r="X6" s="3"/>
      <c r="Y6" s="3"/>
      <c r="Z6" s="5" t="s">
        <v>24</v>
      </c>
      <c r="AA6" s="3"/>
      <c r="AB6" s="5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BA6" s="5">
        <v>8</v>
      </c>
      <c r="BB6" s="159" t="s">
        <v>25</v>
      </c>
      <c r="BC6" s="204">
        <f t="shared" si="0"/>
        <v>0</v>
      </c>
      <c r="BD6" s="5">
        <v>23</v>
      </c>
      <c r="BE6" s="5" t="s">
        <v>26</v>
      </c>
      <c r="BF6" s="204">
        <f t="shared" si="1"/>
        <v>0</v>
      </c>
      <c r="BI6" s="3"/>
      <c r="BJ6" s="3">
        <v>100</v>
      </c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</row>
    <row r="7" spans="1:372" ht="18" customHeight="1" thickBot="1">
      <c r="A7" s="3"/>
      <c r="B7" s="3"/>
      <c r="C7" s="3"/>
      <c r="D7" s="3"/>
      <c r="E7" s="3"/>
      <c r="F7" s="3"/>
      <c r="G7" s="3"/>
      <c r="H7" s="3"/>
      <c r="I7" s="3"/>
      <c r="J7" s="318" t="s">
        <v>27</v>
      </c>
      <c r="K7" s="291"/>
      <c r="L7" s="291"/>
      <c r="M7" s="292"/>
      <c r="N7" s="326"/>
      <c r="O7" s="327"/>
      <c r="P7" s="327"/>
      <c r="Q7" s="327"/>
      <c r="R7" s="327"/>
      <c r="S7" s="328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BA7" s="5">
        <v>10</v>
      </c>
      <c r="BB7" s="159" t="s">
        <v>28</v>
      </c>
      <c r="BC7" s="204">
        <f t="shared" si="0"/>
        <v>0</v>
      </c>
      <c r="BD7" s="5">
        <v>24</v>
      </c>
      <c r="BE7" s="5" t="s">
        <v>29</v>
      </c>
      <c r="BF7" s="204">
        <f t="shared" si="1"/>
        <v>0</v>
      </c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</row>
    <row r="8" spans="1:372" ht="18" customHeight="1">
      <c r="A8" s="3"/>
      <c r="B8" s="3"/>
      <c r="C8" s="3"/>
      <c r="D8" s="3"/>
      <c r="E8" s="3"/>
      <c r="F8" s="3"/>
      <c r="G8" s="3"/>
      <c r="H8" s="3"/>
      <c r="I8" s="3"/>
      <c r="J8" s="325"/>
      <c r="K8" s="325"/>
      <c r="L8" s="325"/>
      <c r="M8" s="325"/>
      <c r="N8" s="322"/>
      <c r="O8" s="323"/>
      <c r="P8" s="323"/>
      <c r="Q8" s="323"/>
      <c r="R8" s="323"/>
      <c r="S8" s="324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BA8" s="5">
        <v>3</v>
      </c>
      <c r="BB8" s="159" t="s">
        <v>30</v>
      </c>
      <c r="BC8" s="204">
        <f t="shared" si="0"/>
        <v>0</v>
      </c>
      <c r="BD8" s="5">
        <v>25</v>
      </c>
      <c r="BE8" s="5" t="s">
        <v>31</v>
      </c>
      <c r="BF8" s="204">
        <f t="shared" si="1"/>
        <v>0</v>
      </c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</row>
    <row r="9" spans="1:372" ht="18" customHeight="1" thickBo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BA9" s="5">
        <v>7</v>
      </c>
      <c r="BB9" s="159" t="s">
        <v>32</v>
      </c>
      <c r="BC9" s="204">
        <f t="shared" si="0"/>
        <v>0</v>
      </c>
      <c r="BD9" s="5">
        <v>26</v>
      </c>
      <c r="BE9" s="5" t="s">
        <v>33</v>
      </c>
      <c r="BF9" s="204">
        <f t="shared" si="1"/>
        <v>0</v>
      </c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</row>
    <row r="10" spans="1:372" ht="18" customHeight="1" thickBot="1">
      <c r="A10" s="3"/>
      <c r="B10" s="190" t="s">
        <v>34</v>
      </c>
      <c r="C10" s="191"/>
      <c r="D10" s="191"/>
      <c r="E10" s="192"/>
      <c r="F10" s="329">
        <v>1</v>
      </c>
      <c r="G10" s="330"/>
      <c r="H10" s="330"/>
      <c r="I10" s="331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6" t="s">
        <v>35</v>
      </c>
      <c r="V10" s="6"/>
      <c r="W10" s="6"/>
      <c r="X10" s="5" t="s">
        <v>36</v>
      </c>
      <c r="Y10" s="5"/>
      <c r="Z10" s="5"/>
      <c r="AA10" s="5"/>
      <c r="AB10" s="5"/>
      <c r="AC10" s="5"/>
      <c r="AD10" s="5"/>
      <c r="AE10" s="5" t="s">
        <v>37</v>
      </c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3"/>
      <c r="AS10" s="3"/>
      <c r="AT10" s="3"/>
      <c r="AU10" s="3"/>
      <c r="AV10" s="3"/>
      <c r="AW10" s="3"/>
      <c r="AX10" s="3"/>
      <c r="AY10" s="3"/>
      <c r="BA10" s="5">
        <v>15</v>
      </c>
      <c r="BB10" s="159" t="s">
        <v>38</v>
      </c>
      <c r="BC10" s="204">
        <f t="shared" si="0"/>
        <v>0</v>
      </c>
      <c r="BD10" s="5">
        <v>27</v>
      </c>
      <c r="BE10" s="5" t="s">
        <v>39</v>
      </c>
      <c r="BF10" s="204">
        <f t="shared" si="1"/>
        <v>0</v>
      </c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</row>
    <row r="11" spans="1:372" ht="18" customHeight="1" thickBot="1">
      <c r="A11" s="3"/>
      <c r="B11" s="190" t="s">
        <v>40</v>
      </c>
      <c r="C11" s="191"/>
      <c r="D11" s="191"/>
      <c r="E11" s="192"/>
      <c r="F11" s="332">
        <v>50</v>
      </c>
      <c r="G11" s="333"/>
      <c r="H11" s="333"/>
      <c r="I11" s="334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6" t="s">
        <v>41</v>
      </c>
      <c r="V11" s="6"/>
      <c r="W11" s="6"/>
      <c r="X11" s="5" t="s">
        <v>42</v>
      </c>
      <c r="Y11" s="5"/>
      <c r="Z11" s="5"/>
      <c r="AA11" s="5"/>
      <c r="AB11" s="5"/>
      <c r="AC11" s="5"/>
      <c r="AD11" s="5"/>
      <c r="AE11" s="5" t="s">
        <v>43</v>
      </c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3"/>
      <c r="AS11" s="3"/>
      <c r="AT11" s="3"/>
      <c r="AU11" s="3"/>
      <c r="AV11" s="3"/>
      <c r="AW11" s="3"/>
      <c r="AX11" s="3"/>
      <c r="AY11" s="3"/>
      <c r="BA11" s="5">
        <v>12</v>
      </c>
      <c r="BB11" s="159" t="s">
        <v>44</v>
      </c>
      <c r="BC11" s="204">
        <f t="shared" si="0"/>
        <v>0</v>
      </c>
      <c r="BD11" s="5">
        <v>28</v>
      </c>
      <c r="BE11" s="5" t="s">
        <v>45</v>
      </c>
      <c r="BF11" s="204">
        <f t="shared" si="1"/>
        <v>0</v>
      </c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</row>
    <row r="12" spans="1:372" ht="18" customHeight="1">
      <c r="A12" s="3"/>
      <c r="B12" s="154" t="s">
        <v>46</v>
      </c>
      <c r="C12" s="154"/>
      <c r="D12" s="154"/>
      <c r="E12" s="154"/>
      <c r="F12" s="335">
        <v>3</v>
      </c>
      <c r="G12" s="336"/>
      <c r="H12" s="336"/>
      <c r="I12" s="336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BA12" s="5">
        <v>1</v>
      </c>
      <c r="BB12" s="159" t="s">
        <v>47</v>
      </c>
      <c r="BC12" s="204">
        <f t="shared" si="0"/>
        <v>0</v>
      </c>
      <c r="BD12" s="5">
        <v>29</v>
      </c>
      <c r="BE12" s="5" t="s">
        <v>48</v>
      </c>
      <c r="BF12" s="204">
        <f t="shared" si="1"/>
        <v>0</v>
      </c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</row>
    <row r="13" spans="1:372" ht="18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BA13" s="5">
        <v>2</v>
      </c>
      <c r="BB13" s="159" t="s">
        <v>49</v>
      </c>
      <c r="BC13" s="204">
        <f t="shared" si="0"/>
        <v>0</v>
      </c>
      <c r="BD13" s="5">
        <v>30</v>
      </c>
      <c r="BE13" s="5" t="s">
        <v>50</v>
      </c>
      <c r="BF13" s="204">
        <f t="shared" si="1"/>
        <v>0</v>
      </c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</row>
    <row r="14" spans="1:372" ht="18" customHeight="1">
      <c r="A14" s="3"/>
      <c r="B14" s="5" t="s">
        <v>51</v>
      </c>
      <c r="C14" s="5"/>
      <c r="D14" s="5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5"/>
      <c r="AP14" s="3"/>
      <c r="AQ14" s="3"/>
      <c r="AR14" s="3"/>
      <c r="AS14" s="3"/>
      <c r="AT14" s="3"/>
      <c r="AU14" s="3"/>
      <c r="AV14" s="3"/>
      <c r="AW14" s="3"/>
      <c r="AX14" s="3"/>
      <c r="AY14" s="3"/>
      <c r="BA14" s="5">
        <v>5</v>
      </c>
      <c r="BB14" s="159" t="s">
        <v>52</v>
      </c>
      <c r="BC14" s="204">
        <f t="shared" si="0"/>
        <v>0</v>
      </c>
      <c r="BD14" s="5">
        <v>31</v>
      </c>
      <c r="BE14" s="5" t="s">
        <v>53</v>
      </c>
      <c r="BF14" s="204">
        <f t="shared" si="1"/>
        <v>0</v>
      </c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</row>
    <row r="15" spans="1:372" ht="18" customHeight="1">
      <c r="A15" s="3"/>
      <c r="B15" s="13" t="s">
        <v>54</v>
      </c>
      <c r="C15" s="11"/>
      <c r="D15" s="11"/>
      <c r="E15" s="12"/>
      <c r="F15" s="11"/>
      <c r="G15" s="11"/>
      <c r="H15" s="11"/>
      <c r="I15" s="11"/>
      <c r="J15" s="11"/>
      <c r="K15" s="12"/>
      <c r="L15" s="13" t="s">
        <v>55</v>
      </c>
      <c r="M15" s="12"/>
      <c r="N15" s="11"/>
      <c r="O15" s="12"/>
      <c r="P15" s="14" t="s">
        <v>56</v>
      </c>
      <c r="Q15" s="15"/>
      <c r="R15" s="14" t="s">
        <v>57</v>
      </c>
      <c r="S15" s="15"/>
      <c r="T15" s="14" t="s">
        <v>58</v>
      </c>
      <c r="U15" s="15"/>
      <c r="V15" s="14" t="s">
        <v>59</v>
      </c>
      <c r="W15" s="15"/>
      <c r="X15" s="14" t="s">
        <v>60</v>
      </c>
      <c r="Y15" s="15"/>
      <c r="Z15" s="14" t="s">
        <v>61</v>
      </c>
      <c r="AA15" s="15"/>
      <c r="AB15" s="14" t="s">
        <v>62</v>
      </c>
      <c r="AC15" s="15"/>
      <c r="AD15" s="13" t="s">
        <v>63</v>
      </c>
      <c r="AE15" s="7"/>
      <c r="AF15" s="7"/>
      <c r="AG15" s="7"/>
      <c r="AH15" s="7"/>
      <c r="AI15" s="7"/>
      <c r="AJ15" s="7"/>
      <c r="AK15" s="7"/>
      <c r="AL15" s="8"/>
      <c r="AM15" s="8"/>
      <c r="AN15" s="3"/>
      <c r="AO15" s="210"/>
      <c r="AP15" s="4"/>
      <c r="AQ15" s="4"/>
      <c r="AR15" s="4"/>
      <c r="AS15" s="4"/>
      <c r="AT15" s="211"/>
      <c r="AU15" s="4"/>
      <c r="AV15" s="4"/>
      <c r="AW15" s="4"/>
      <c r="AX15" s="4"/>
      <c r="AY15" s="3"/>
      <c r="BA15" s="5">
        <v>6</v>
      </c>
      <c r="BB15" s="159" t="s">
        <v>64</v>
      </c>
      <c r="BC15" s="204">
        <f t="shared" si="0"/>
        <v>0</v>
      </c>
      <c r="BD15" s="5">
        <v>32</v>
      </c>
      <c r="BE15" s="5" t="s">
        <v>65</v>
      </c>
      <c r="BF15" s="204">
        <f t="shared" si="1"/>
        <v>0</v>
      </c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</row>
    <row r="16" spans="1:372" ht="18" customHeight="1">
      <c r="A16" s="3"/>
      <c r="B16" s="13" t="s">
        <v>66</v>
      </c>
      <c r="C16" s="11"/>
      <c r="D16" s="11"/>
      <c r="E16" s="12"/>
      <c r="F16" s="13" t="s">
        <v>67</v>
      </c>
      <c r="G16" s="11"/>
      <c r="H16" s="11"/>
      <c r="I16" s="11"/>
      <c r="J16" s="11"/>
      <c r="K16" s="12"/>
      <c r="L16" s="13" t="s">
        <v>68</v>
      </c>
      <c r="M16" s="11"/>
      <c r="N16" s="11"/>
      <c r="O16" s="12"/>
      <c r="P16" s="17">
        <v>3.3</v>
      </c>
      <c r="Q16" s="12"/>
      <c r="R16" s="17">
        <v>4.5</v>
      </c>
      <c r="S16" s="18"/>
      <c r="T16" s="17">
        <v>7.7</v>
      </c>
      <c r="U16" s="18"/>
      <c r="V16" s="17">
        <v>13</v>
      </c>
      <c r="W16" s="18"/>
      <c r="X16" s="17">
        <v>3.8</v>
      </c>
      <c r="Y16" s="18"/>
      <c r="Z16" s="17">
        <v>5</v>
      </c>
      <c r="AA16" s="18"/>
      <c r="AB16" s="17">
        <v>4.5</v>
      </c>
      <c r="AC16" s="18"/>
      <c r="AD16" s="58" t="s">
        <v>69</v>
      </c>
      <c r="AE16" s="9"/>
      <c r="AF16" s="9"/>
      <c r="AG16" s="9"/>
      <c r="AH16" s="9"/>
      <c r="AI16" s="9"/>
      <c r="AJ16" s="9"/>
      <c r="AK16" s="9"/>
      <c r="AL16" s="9"/>
      <c r="AM16" s="10"/>
      <c r="AN16" s="3"/>
      <c r="AO16" s="210"/>
      <c r="AP16" s="4"/>
      <c r="AQ16" s="4"/>
      <c r="AR16" s="4"/>
      <c r="AS16" s="4"/>
      <c r="AT16" s="210"/>
      <c r="AU16" s="4"/>
      <c r="AV16" s="4"/>
      <c r="AW16" s="4"/>
      <c r="AX16" s="4"/>
      <c r="AY16" s="3"/>
      <c r="BA16" s="5">
        <v>29</v>
      </c>
      <c r="BB16" s="159" t="s">
        <v>70</v>
      </c>
      <c r="BC16" s="204">
        <f t="shared" si="0"/>
        <v>0</v>
      </c>
      <c r="BD16" s="5">
        <v>33</v>
      </c>
      <c r="BE16" s="5" t="s">
        <v>71</v>
      </c>
      <c r="BF16" s="204">
        <f t="shared" si="1"/>
        <v>0</v>
      </c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</row>
    <row r="17" spans="1:93" ht="18" customHeight="1">
      <c r="A17" s="3"/>
      <c r="B17" s="5" t="s">
        <v>72</v>
      </c>
      <c r="C17" s="4"/>
      <c r="D17" s="4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210"/>
      <c r="AP17" s="4"/>
      <c r="AQ17" s="4"/>
      <c r="AR17" s="4"/>
      <c r="AS17" s="4"/>
      <c r="AT17" s="210"/>
      <c r="AU17" s="4"/>
      <c r="AV17" s="4"/>
      <c r="AW17" s="4"/>
      <c r="AX17" s="4"/>
      <c r="AY17" s="3"/>
      <c r="BA17" s="5">
        <v>11</v>
      </c>
      <c r="BB17" s="159" t="s">
        <v>73</v>
      </c>
      <c r="BC17" s="204">
        <f t="shared" si="0"/>
        <v>0</v>
      </c>
      <c r="BD17" s="5">
        <v>34</v>
      </c>
      <c r="BE17" s="5" t="s">
        <v>74</v>
      </c>
      <c r="BF17" s="204">
        <f t="shared" si="1"/>
        <v>0</v>
      </c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</row>
    <row r="18" spans="1:93" ht="18" customHeight="1">
      <c r="A18" s="3"/>
      <c r="B18" s="5" t="s">
        <v>75</v>
      </c>
      <c r="C18" s="4"/>
      <c r="D18" s="4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210"/>
      <c r="AP18" s="4"/>
      <c r="AQ18" s="4"/>
      <c r="AR18" s="4"/>
      <c r="AS18" s="4"/>
      <c r="AT18" s="210"/>
      <c r="AU18" s="4"/>
      <c r="AV18" s="4"/>
      <c r="AW18" s="4"/>
      <c r="AX18" s="4"/>
      <c r="AY18" s="3"/>
      <c r="BA18" s="5">
        <v>13</v>
      </c>
      <c r="BB18" s="159" t="s">
        <v>76</v>
      </c>
      <c r="BC18" s="204">
        <f t="shared" si="0"/>
        <v>0</v>
      </c>
      <c r="BD18" s="5">
        <v>35</v>
      </c>
      <c r="BE18" s="5" t="s">
        <v>77</v>
      </c>
      <c r="BF18" s="204">
        <f t="shared" si="1"/>
        <v>0</v>
      </c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</row>
    <row r="19" spans="1:93" ht="18" customHeight="1">
      <c r="A19" s="3"/>
      <c r="B19" s="3"/>
      <c r="C19" s="4"/>
      <c r="D19" s="4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210"/>
      <c r="AP19" s="4"/>
      <c r="AQ19" s="4"/>
      <c r="AR19" s="4"/>
      <c r="AS19" s="4"/>
      <c r="AT19" s="210"/>
      <c r="AU19" s="4"/>
      <c r="AV19" s="4"/>
      <c r="AW19" s="4"/>
      <c r="AX19" s="4"/>
      <c r="AY19" s="3"/>
      <c r="BA19" s="5">
        <v>14</v>
      </c>
      <c r="BB19" s="159" t="s">
        <v>78</v>
      </c>
      <c r="BC19" s="204">
        <f t="shared" si="0"/>
        <v>0</v>
      </c>
      <c r="BD19" s="5">
        <v>36</v>
      </c>
      <c r="BE19" s="5" t="s">
        <v>79</v>
      </c>
      <c r="BF19" s="204">
        <f t="shared" si="1"/>
        <v>0</v>
      </c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</row>
    <row r="20" spans="1:93" ht="18" customHeight="1">
      <c r="A20" s="3"/>
      <c r="B20" s="3"/>
      <c r="C20" s="4"/>
      <c r="D20" s="4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210"/>
      <c r="AP20" s="4"/>
      <c r="AQ20" s="4"/>
      <c r="AR20" s="4"/>
      <c r="AS20" s="4"/>
      <c r="AT20" s="210"/>
      <c r="AU20" s="4"/>
      <c r="AV20" s="4"/>
      <c r="AW20" s="4"/>
      <c r="AX20" s="4"/>
      <c r="AY20" s="3"/>
      <c r="BA20" s="5">
        <v>16</v>
      </c>
      <c r="BB20" s="159" t="s">
        <v>80</v>
      </c>
      <c r="BC20" s="204">
        <f t="shared" si="0"/>
        <v>0</v>
      </c>
      <c r="BD20" s="5">
        <v>37</v>
      </c>
      <c r="BE20" s="5" t="s">
        <v>81</v>
      </c>
      <c r="BF20" s="204">
        <f t="shared" si="1"/>
        <v>0</v>
      </c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</row>
    <row r="21" spans="1:93" ht="18" customHeight="1">
      <c r="A21" s="3"/>
      <c r="B21" s="3"/>
      <c r="C21" s="3"/>
      <c r="D21" s="3"/>
      <c r="E21" s="321"/>
      <c r="F21" s="321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210"/>
      <c r="AP21" s="4"/>
      <c r="AQ21" s="4"/>
      <c r="AR21" s="4"/>
      <c r="AS21" s="4"/>
      <c r="AT21" s="210"/>
      <c r="AU21" s="4"/>
      <c r="AV21" s="4"/>
      <c r="AW21" s="4"/>
      <c r="AX21" s="4"/>
      <c r="AY21" s="3"/>
      <c r="BA21" s="5">
        <v>35</v>
      </c>
      <c r="BB21" s="159" t="s">
        <v>82</v>
      </c>
      <c r="BC21" s="204">
        <f t="shared" si="0"/>
        <v>0</v>
      </c>
      <c r="BD21" s="5">
        <v>38</v>
      </c>
      <c r="BE21" s="5" t="s">
        <v>83</v>
      </c>
      <c r="BF21" s="204">
        <f t="shared" si="1"/>
        <v>0</v>
      </c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</row>
    <row r="22" spans="1:93" ht="18" customHeight="1">
      <c r="A22" s="3"/>
      <c r="B22" s="3"/>
      <c r="C22" s="3"/>
      <c r="D22" s="3"/>
      <c r="E22" s="321"/>
      <c r="F22" s="321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BA22" s="5">
        <v>32</v>
      </c>
      <c r="BB22" s="159" t="s">
        <v>84</v>
      </c>
      <c r="BC22" s="204">
        <f t="shared" si="0"/>
        <v>0</v>
      </c>
      <c r="BD22" s="5">
        <v>39</v>
      </c>
      <c r="BE22" s="5" t="s">
        <v>85</v>
      </c>
      <c r="BF22" s="204">
        <f t="shared" si="1"/>
        <v>0</v>
      </c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</row>
    <row r="23" spans="1:93" ht="18" customHeight="1">
      <c r="A23" s="3"/>
      <c r="B23" s="3"/>
      <c r="C23" s="3"/>
      <c r="D23" s="3"/>
      <c r="E23" s="321"/>
      <c r="F23" s="321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BA23" s="5">
        <v>17</v>
      </c>
      <c r="BB23" s="159" t="s">
        <v>86</v>
      </c>
      <c r="BC23" s="204">
        <f t="shared" si="0"/>
        <v>0</v>
      </c>
      <c r="BD23" s="5">
        <v>40</v>
      </c>
      <c r="BE23" s="5" t="s">
        <v>87</v>
      </c>
      <c r="BF23" s="204">
        <f t="shared" si="1"/>
        <v>0</v>
      </c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</row>
    <row r="24" spans="1:93" ht="18" customHeight="1">
      <c r="A24" s="3"/>
      <c r="B24" s="3"/>
      <c r="C24" s="3"/>
      <c r="D24" s="3"/>
      <c r="E24" s="321"/>
      <c r="F24" s="321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BA24" s="5">
        <v>18</v>
      </c>
      <c r="BB24" s="159" t="s">
        <v>88</v>
      </c>
      <c r="BC24" s="204">
        <f t="shared" si="0"/>
        <v>0</v>
      </c>
      <c r="BD24" s="5">
        <v>41</v>
      </c>
      <c r="BE24" s="5" t="s">
        <v>89</v>
      </c>
      <c r="BF24" s="204">
        <f t="shared" si="1"/>
        <v>0</v>
      </c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</row>
    <row r="25" spans="1:93" ht="18" customHeight="1">
      <c r="A25" s="3"/>
      <c r="B25" s="3"/>
      <c r="C25" s="3"/>
      <c r="D25" s="3"/>
      <c r="E25" s="321"/>
      <c r="F25" s="321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BA25" s="5">
        <v>19</v>
      </c>
      <c r="BB25" s="159" t="s">
        <v>90</v>
      </c>
      <c r="BC25" s="204">
        <f t="shared" si="0"/>
        <v>0</v>
      </c>
      <c r="BD25" s="5">
        <v>42</v>
      </c>
      <c r="BE25" s="5" t="s">
        <v>91</v>
      </c>
      <c r="BF25" s="204">
        <f t="shared" si="1"/>
        <v>0</v>
      </c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</row>
    <row r="26" spans="1:93" ht="18" customHeight="1">
      <c r="A26" s="3"/>
      <c r="B26" s="3"/>
      <c r="C26" s="3"/>
      <c r="D26" s="3"/>
      <c r="E26" s="321"/>
      <c r="F26" s="321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BA26" s="5">
        <v>20</v>
      </c>
      <c r="BB26" s="159" t="s">
        <v>92</v>
      </c>
      <c r="BC26" s="204">
        <f t="shared" si="0"/>
        <v>0</v>
      </c>
      <c r="BD26" s="5">
        <v>43</v>
      </c>
      <c r="BE26" s="5" t="s">
        <v>93</v>
      </c>
      <c r="BF26" s="204">
        <f t="shared" si="1"/>
        <v>0</v>
      </c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</row>
    <row r="27" spans="1:93" ht="18" customHeight="1">
      <c r="A27" s="3"/>
      <c r="B27" s="3"/>
      <c r="C27" s="3"/>
      <c r="D27" s="3"/>
      <c r="E27" s="321"/>
      <c r="F27" s="321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BA27" s="5">
        <v>21</v>
      </c>
      <c r="BB27" s="159" t="s">
        <v>94</v>
      </c>
      <c r="BC27" s="204">
        <f t="shared" si="0"/>
        <v>0</v>
      </c>
      <c r="BD27" s="5">
        <v>44</v>
      </c>
      <c r="BE27" s="5" t="s">
        <v>95</v>
      </c>
      <c r="BF27" s="204">
        <f t="shared" si="1"/>
        <v>0</v>
      </c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</row>
    <row r="28" spans="1:93" ht="18" customHeight="1">
      <c r="A28" s="3"/>
      <c r="B28" s="3"/>
      <c r="C28" s="3"/>
      <c r="D28" s="3"/>
      <c r="E28" s="321"/>
      <c r="F28" s="321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BA28" s="5">
        <v>22</v>
      </c>
      <c r="BB28" s="159" t="s">
        <v>96</v>
      </c>
      <c r="BC28" s="204">
        <f t="shared" si="0"/>
        <v>0</v>
      </c>
      <c r="BD28" s="5">
        <v>45</v>
      </c>
      <c r="BE28" s="5" t="s">
        <v>97</v>
      </c>
      <c r="BF28" s="204">
        <f t="shared" si="1"/>
        <v>0</v>
      </c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</row>
    <row r="29" spans="1:93" ht="18" customHeight="1">
      <c r="A29" s="3"/>
      <c r="B29" s="3"/>
      <c r="C29" s="3"/>
      <c r="D29" s="3"/>
      <c r="E29" s="321"/>
      <c r="F29" s="321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BA29" s="5">
        <v>23</v>
      </c>
      <c r="BB29" s="159" t="s">
        <v>98</v>
      </c>
      <c r="BC29" s="204">
        <f t="shared" si="0"/>
        <v>0</v>
      </c>
      <c r="BD29" s="5">
        <v>46</v>
      </c>
      <c r="BE29" s="5" t="s">
        <v>99</v>
      </c>
      <c r="BF29" s="204">
        <f t="shared" si="1"/>
        <v>0</v>
      </c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</row>
    <row r="30" spans="1:93" ht="18" customHeight="1">
      <c r="A30" s="3"/>
      <c r="B30" s="3"/>
      <c r="C30" s="3"/>
      <c r="D30" s="3"/>
      <c r="E30" s="321"/>
      <c r="F30" s="321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BA30" s="5">
        <v>24</v>
      </c>
      <c r="BB30" s="159" t="s">
        <v>100</v>
      </c>
      <c r="BC30" s="204">
        <f t="shared" si="0"/>
        <v>0</v>
      </c>
      <c r="BD30" s="5">
        <v>47</v>
      </c>
      <c r="BE30" s="5" t="s">
        <v>101</v>
      </c>
      <c r="BF30" s="204">
        <f t="shared" si="1"/>
        <v>0</v>
      </c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</row>
    <row r="31" spans="1:93" ht="18" customHeight="1">
      <c r="A31" s="3"/>
      <c r="B31" s="5" t="s">
        <v>102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BA31" s="5">
        <v>25</v>
      </c>
      <c r="BB31" s="159" t="s">
        <v>103</v>
      </c>
      <c r="BC31" s="204">
        <f t="shared" si="0"/>
        <v>0</v>
      </c>
      <c r="BD31" s="5">
        <v>48</v>
      </c>
      <c r="BE31" s="5" t="s">
        <v>104</v>
      </c>
      <c r="BF31" s="204">
        <f t="shared" si="1"/>
        <v>0</v>
      </c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</row>
    <row r="32" spans="1:93" ht="18" customHeight="1">
      <c r="A32" s="3"/>
      <c r="B32" s="338"/>
      <c r="C32" s="338"/>
      <c r="D32" s="338"/>
      <c r="E32" s="338"/>
      <c r="F32" s="338"/>
      <c r="G32" s="338"/>
      <c r="H32" s="338"/>
      <c r="I32" s="338"/>
      <c r="J32" s="338"/>
      <c r="K32" s="338"/>
      <c r="L32" s="338"/>
      <c r="M32" s="338"/>
      <c r="N32" s="338"/>
      <c r="O32" s="338"/>
      <c r="P32" s="338"/>
      <c r="Q32" s="338"/>
      <c r="R32" s="338"/>
      <c r="S32" s="338"/>
      <c r="T32" s="338"/>
      <c r="U32" s="338"/>
      <c r="V32" s="338"/>
      <c r="W32" s="338"/>
      <c r="X32" s="338"/>
      <c r="Y32" s="338"/>
      <c r="Z32" s="338"/>
      <c r="AA32" s="338"/>
      <c r="AB32" s="338"/>
      <c r="AC32" s="338"/>
      <c r="AD32" s="338"/>
      <c r="AE32" s="338"/>
      <c r="AF32" s="338"/>
      <c r="AG32" s="338"/>
      <c r="AH32" s="338"/>
      <c r="AI32" s="338"/>
      <c r="AJ32" s="338"/>
      <c r="AK32" s="338"/>
      <c r="AL32" s="338"/>
      <c r="AM32" s="338"/>
      <c r="AN32" s="338"/>
      <c r="AO32" s="338"/>
      <c r="AP32" s="338"/>
      <c r="AQ32" s="338"/>
      <c r="AR32" s="338"/>
      <c r="AS32" s="338"/>
      <c r="AT32" s="338"/>
      <c r="AU32" s="338"/>
      <c r="AV32" s="338"/>
      <c r="AW32" s="338"/>
      <c r="AX32" s="338"/>
      <c r="AY32" s="3"/>
      <c r="BA32" s="5">
        <v>26</v>
      </c>
      <c r="BB32" s="159" t="s">
        <v>105</v>
      </c>
      <c r="BC32" s="204">
        <f t="shared" si="0"/>
        <v>0</v>
      </c>
      <c r="BD32" s="5">
        <v>49</v>
      </c>
      <c r="BE32" s="5" t="s">
        <v>106</v>
      </c>
      <c r="BF32" s="204">
        <f t="shared" si="1"/>
        <v>0</v>
      </c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</row>
    <row r="33" spans="1:93" ht="18" customHeight="1">
      <c r="A33" s="3"/>
      <c r="B33" s="338"/>
      <c r="C33" s="338"/>
      <c r="D33" s="338"/>
      <c r="E33" s="338"/>
      <c r="F33" s="338"/>
      <c r="G33" s="338"/>
      <c r="H33" s="338"/>
      <c r="I33" s="338"/>
      <c r="J33" s="338"/>
      <c r="K33" s="338"/>
      <c r="L33" s="338"/>
      <c r="M33" s="338"/>
      <c r="N33" s="338"/>
      <c r="O33" s="338"/>
      <c r="P33" s="338"/>
      <c r="Q33" s="338"/>
      <c r="R33" s="338"/>
      <c r="S33" s="338"/>
      <c r="T33" s="338"/>
      <c r="U33" s="338"/>
      <c r="V33" s="338"/>
      <c r="W33" s="338"/>
      <c r="X33" s="338"/>
      <c r="Y33" s="338"/>
      <c r="Z33" s="338"/>
      <c r="AA33" s="338"/>
      <c r="AB33" s="338"/>
      <c r="AC33" s="338"/>
      <c r="AD33" s="338"/>
      <c r="AE33" s="338"/>
      <c r="AF33" s="338"/>
      <c r="AG33" s="338"/>
      <c r="AH33" s="338"/>
      <c r="AI33" s="338"/>
      <c r="AJ33" s="338"/>
      <c r="AK33" s="338"/>
      <c r="AL33" s="338"/>
      <c r="AM33" s="338"/>
      <c r="AN33" s="338"/>
      <c r="AO33" s="338"/>
      <c r="AP33" s="338"/>
      <c r="AQ33" s="338"/>
      <c r="AR33" s="338"/>
      <c r="AS33" s="338"/>
      <c r="AT33" s="338"/>
      <c r="AU33" s="338"/>
      <c r="AV33" s="338"/>
      <c r="AW33" s="338"/>
      <c r="AX33" s="338"/>
      <c r="AY33" s="3"/>
      <c r="BA33" s="5">
        <v>27</v>
      </c>
      <c r="BB33" s="159" t="s">
        <v>107</v>
      </c>
      <c r="BC33" s="204">
        <f t="shared" si="0"/>
        <v>0</v>
      </c>
      <c r="BD33" s="5">
        <v>50</v>
      </c>
      <c r="BE33" s="5" t="s">
        <v>108</v>
      </c>
      <c r="BF33" s="204">
        <f t="shared" si="1"/>
        <v>0</v>
      </c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</row>
    <row r="34" spans="1:93" ht="18" customHeight="1">
      <c r="A34" s="3"/>
      <c r="B34" s="338"/>
      <c r="C34" s="338"/>
      <c r="D34" s="338"/>
      <c r="E34" s="338"/>
      <c r="F34" s="338"/>
      <c r="G34" s="338"/>
      <c r="H34" s="338"/>
      <c r="I34" s="338"/>
      <c r="J34" s="338"/>
      <c r="K34" s="338"/>
      <c r="L34" s="338"/>
      <c r="M34" s="338"/>
      <c r="N34" s="338"/>
      <c r="O34" s="338"/>
      <c r="P34" s="338"/>
      <c r="Q34" s="338"/>
      <c r="R34" s="338"/>
      <c r="S34" s="338"/>
      <c r="T34" s="338"/>
      <c r="U34" s="338"/>
      <c r="V34" s="338"/>
      <c r="W34" s="338"/>
      <c r="X34" s="338"/>
      <c r="Y34" s="338"/>
      <c r="Z34" s="338"/>
      <c r="AA34" s="338"/>
      <c r="AB34" s="338"/>
      <c r="AC34" s="338"/>
      <c r="AD34" s="338"/>
      <c r="AE34" s="338"/>
      <c r="AF34" s="338"/>
      <c r="AG34" s="338"/>
      <c r="AH34" s="338"/>
      <c r="AI34" s="338"/>
      <c r="AJ34" s="338"/>
      <c r="AK34" s="338"/>
      <c r="AL34" s="338"/>
      <c r="AM34" s="338"/>
      <c r="AN34" s="338"/>
      <c r="AO34" s="338"/>
      <c r="AP34" s="338"/>
      <c r="AQ34" s="338"/>
      <c r="AR34" s="338"/>
      <c r="AS34" s="338"/>
      <c r="AT34" s="338"/>
      <c r="AU34" s="338"/>
      <c r="AV34" s="338"/>
      <c r="AW34" s="338"/>
      <c r="AX34" s="338"/>
      <c r="AY34" s="3"/>
      <c r="BA34" s="5">
        <v>28</v>
      </c>
      <c r="BB34" s="159" t="s">
        <v>109</v>
      </c>
      <c r="BC34" s="204">
        <f t="shared" si="0"/>
        <v>0</v>
      </c>
      <c r="BD34" s="5">
        <v>51</v>
      </c>
      <c r="BE34" s="5" t="s">
        <v>110</v>
      </c>
      <c r="BF34" s="204">
        <f t="shared" si="1"/>
        <v>0</v>
      </c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</row>
    <row r="35" spans="1:93" ht="18" customHeight="1">
      <c r="A35" s="3"/>
      <c r="B35" s="338"/>
      <c r="C35" s="338"/>
      <c r="D35" s="338"/>
      <c r="E35" s="338"/>
      <c r="F35" s="338"/>
      <c r="G35" s="338"/>
      <c r="H35" s="338"/>
      <c r="I35" s="338"/>
      <c r="J35" s="338"/>
      <c r="K35" s="338"/>
      <c r="L35" s="338"/>
      <c r="M35" s="338"/>
      <c r="N35" s="338"/>
      <c r="O35" s="338"/>
      <c r="P35" s="338"/>
      <c r="Q35" s="338"/>
      <c r="R35" s="338"/>
      <c r="S35" s="338"/>
      <c r="T35" s="338"/>
      <c r="U35" s="338"/>
      <c r="V35" s="338"/>
      <c r="W35" s="338"/>
      <c r="X35" s="338"/>
      <c r="Y35" s="338"/>
      <c r="Z35" s="338"/>
      <c r="AA35" s="338"/>
      <c r="AB35" s="338"/>
      <c r="AC35" s="338"/>
      <c r="AD35" s="338"/>
      <c r="AE35" s="338"/>
      <c r="AF35" s="338"/>
      <c r="AG35" s="338"/>
      <c r="AH35" s="338"/>
      <c r="AI35" s="338"/>
      <c r="AJ35" s="338"/>
      <c r="AK35" s="338"/>
      <c r="AL35" s="338"/>
      <c r="AM35" s="338"/>
      <c r="AN35" s="338"/>
      <c r="AO35" s="338"/>
      <c r="AP35" s="338"/>
      <c r="AQ35" s="338"/>
      <c r="AR35" s="338"/>
      <c r="AS35" s="338"/>
      <c r="AT35" s="338"/>
      <c r="AU35" s="338"/>
      <c r="AV35" s="338"/>
      <c r="AW35" s="338"/>
      <c r="AX35" s="338"/>
      <c r="AY35" s="3"/>
      <c r="BA35" s="5">
        <v>30</v>
      </c>
      <c r="BB35" s="159" t="s">
        <v>111</v>
      </c>
      <c r="BC35" s="204">
        <f t="shared" si="0"/>
        <v>0</v>
      </c>
      <c r="BD35" s="5">
        <v>52</v>
      </c>
      <c r="BE35" s="5" t="s">
        <v>112</v>
      </c>
      <c r="BF35" s="204">
        <f t="shared" si="1"/>
        <v>0</v>
      </c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</row>
    <row r="36" spans="1:93" ht="18" customHeight="1">
      <c r="A36" s="3"/>
      <c r="B36" s="337"/>
      <c r="C36" s="337"/>
      <c r="D36" s="337"/>
      <c r="E36" s="337"/>
      <c r="F36" s="337"/>
      <c r="G36" s="337"/>
      <c r="H36" s="337"/>
      <c r="I36" s="337"/>
      <c r="J36" s="337"/>
      <c r="K36" s="337"/>
      <c r="L36" s="337"/>
      <c r="M36" s="337"/>
      <c r="N36" s="337"/>
      <c r="O36" s="337"/>
      <c r="P36" s="337"/>
      <c r="Q36" s="337"/>
      <c r="R36" s="337"/>
      <c r="S36" s="337"/>
      <c r="T36" s="337"/>
      <c r="U36" s="337"/>
      <c r="V36" s="337"/>
      <c r="W36" s="337"/>
      <c r="X36" s="337"/>
      <c r="Y36" s="337"/>
      <c r="Z36" s="337"/>
      <c r="AA36" s="337"/>
      <c r="AB36" s="337"/>
      <c r="AC36" s="337"/>
      <c r="AD36" s="337"/>
      <c r="AE36" s="337"/>
      <c r="AF36" s="337"/>
      <c r="AG36" s="337"/>
      <c r="AH36" s="337"/>
      <c r="AI36" s="337"/>
      <c r="AJ36" s="337"/>
      <c r="AK36" s="337"/>
      <c r="AL36" s="337"/>
      <c r="AM36" s="337"/>
      <c r="AN36" s="337"/>
      <c r="AO36" s="337"/>
      <c r="AP36" s="337"/>
      <c r="AQ36" s="337"/>
      <c r="AR36" s="337"/>
      <c r="AS36" s="337"/>
      <c r="AT36" s="337"/>
      <c r="AU36" s="337"/>
      <c r="AV36" s="337"/>
      <c r="AW36" s="337"/>
      <c r="AX36" s="337"/>
      <c r="AY36" s="3"/>
      <c r="BA36" s="5">
        <v>31</v>
      </c>
      <c r="BB36" s="159" t="s">
        <v>113</v>
      </c>
      <c r="BC36" s="204">
        <f t="shared" si="0"/>
        <v>0</v>
      </c>
      <c r="BD36" s="5">
        <v>53</v>
      </c>
      <c r="BE36" s="5" t="s">
        <v>114</v>
      </c>
      <c r="BF36" s="204">
        <f t="shared" si="1"/>
        <v>0</v>
      </c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</row>
    <row r="37" spans="1:93" ht="18" customHeight="1">
      <c r="A37" s="3"/>
      <c r="B37" s="337"/>
      <c r="C37" s="337"/>
      <c r="D37" s="337"/>
      <c r="E37" s="337"/>
      <c r="F37" s="337"/>
      <c r="G37" s="337"/>
      <c r="H37" s="337"/>
      <c r="I37" s="337"/>
      <c r="J37" s="337"/>
      <c r="K37" s="337"/>
      <c r="L37" s="337"/>
      <c r="M37" s="337"/>
      <c r="N37" s="337"/>
      <c r="O37" s="337"/>
      <c r="P37" s="337"/>
      <c r="Q37" s="337"/>
      <c r="R37" s="337"/>
      <c r="S37" s="337"/>
      <c r="T37" s="337"/>
      <c r="U37" s="337"/>
      <c r="V37" s="337"/>
      <c r="W37" s="337"/>
      <c r="X37" s="337"/>
      <c r="Y37" s="337"/>
      <c r="Z37" s="337"/>
      <c r="AA37" s="337"/>
      <c r="AB37" s="337"/>
      <c r="AC37" s="337"/>
      <c r="AD37" s="337"/>
      <c r="AE37" s="337"/>
      <c r="AF37" s="337"/>
      <c r="AG37" s="337"/>
      <c r="AH37" s="337"/>
      <c r="AI37" s="337"/>
      <c r="AJ37" s="337"/>
      <c r="AK37" s="337"/>
      <c r="AL37" s="337"/>
      <c r="AM37" s="337"/>
      <c r="AN37" s="337"/>
      <c r="AO37" s="337"/>
      <c r="AP37" s="337"/>
      <c r="AQ37" s="337"/>
      <c r="AR37" s="337"/>
      <c r="AS37" s="337"/>
      <c r="AT37" s="337"/>
      <c r="AU37" s="337"/>
      <c r="AV37" s="337"/>
      <c r="AW37" s="337"/>
      <c r="AX37" s="337"/>
      <c r="AY37" s="3"/>
      <c r="BA37" s="5">
        <v>33</v>
      </c>
      <c r="BB37" s="159" t="s">
        <v>115</v>
      </c>
      <c r="BC37" s="204">
        <f t="shared" si="0"/>
        <v>0</v>
      </c>
      <c r="BD37" s="5">
        <v>60</v>
      </c>
      <c r="BE37" s="5" t="s">
        <v>116</v>
      </c>
      <c r="BF37" s="204">
        <f t="shared" si="1"/>
        <v>0</v>
      </c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</row>
    <row r="38" spans="1:93" s="3" customFormat="1" ht="18" customHeight="1">
      <c r="BA38" s="5">
        <v>34</v>
      </c>
      <c r="BB38" s="159" t="s">
        <v>117</v>
      </c>
      <c r="BC38" s="204">
        <f t="shared" si="0"/>
        <v>0</v>
      </c>
      <c r="BD38" s="5"/>
      <c r="BE38" s="5"/>
      <c r="BF38" s="205"/>
      <c r="BG38" s="5"/>
      <c r="BH38" s="5"/>
    </row>
    <row r="39" spans="1:93" s="3" customFormat="1" ht="18" customHeight="1">
      <c r="AZ39" s="59"/>
      <c r="BA39" s="162">
        <v>36</v>
      </c>
      <c r="BB39" s="159" t="s">
        <v>118</v>
      </c>
      <c r="BC39" s="204">
        <f t="shared" si="0"/>
        <v>0</v>
      </c>
      <c r="BD39" s="5"/>
      <c r="BE39" s="5"/>
      <c r="BF39" s="205"/>
      <c r="BG39" s="5"/>
      <c r="BH39" s="5"/>
    </row>
    <row r="40" spans="1:93" s="3" customFormat="1" ht="18" customHeight="1">
      <c r="AZ40" s="59"/>
      <c r="BA40" s="206">
        <v>37</v>
      </c>
      <c r="BB40" s="160" t="s">
        <v>119</v>
      </c>
      <c r="BC40" s="204">
        <f t="shared" si="0"/>
        <v>0</v>
      </c>
      <c r="BD40" s="161"/>
      <c r="BE40" s="5"/>
      <c r="BF40" s="205"/>
      <c r="BG40" s="5"/>
      <c r="BH40" s="5"/>
    </row>
    <row r="41" spans="1:93" s="3" customFormat="1" ht="18" customHeight="1">
      <c r="AZ41" s="59"/>
      <c r="BA41" s="206">
        <v>38</v>
      </c>
      <c r="BB41" s="160" t="s">
        <v>120</v>
      </c>
      <c r="BC41" s="204">
        <f t="shared" si="0"/>
        <v>0</v>
      </c>
      <c r="BD41" s="161"/>
      <c r="BE41" s="5"/>
      <c r="BF41" s="205"/>
      <c r="BG41" s="5"/>
      <c r="BH41" s="5"/>
    </row>
    <row r="42" spans="1:93" s="3" customFormat="1" ht="18" customHeight="1">
      <c r="AZ42" s="59"/>
      <c r="BA42" s="206">
        <v>39</v>
      </c>
      <c r="BB42" s="160" t="s">
        <v>121</v>
      </c>
      <c r="BC42" s="204">
        <f t="shared" si="0"/>
        <v>0</v>
      </c>
      <c r="BD42" s="161"/>
      <c r="BE42" s="5"/>
      <c r="BF42" s="205"/>
      <c r="BG42" s="5"/>
      <c r="BH42" s="5"/>
    </row>
    <row r="43" spans="1:93" s="3" customFormat="1" ht="18" customHeight="1">
      <c r="AZ43" s="59"/>
      <c r="BA43" s="206">
        <v>40</v>
      </c>
      <c r="BB43" s="160" t="s">
        <v>122</v>
      </c>
      <c r="BC43" s="204">
        <f t="shared" si="0"/>
        <v>0</v>
      </c>
      <c r="BD43" s="161"/>
      <c r="BE43" s="5"/>
      <c r="BF43" s="205"/>
      <c r="BG43" s="5"/>
      <c r="BH43" s="5"/>
    </row>
    <row r="44" spans="1:93" s="3" customFormat="1" ht="18" customHeight="1">
      <c r="AZ44" s="59"/>
      <c r="BA44" s="206">
        <v>41</v>
      </c>
      <c r="BB44" s="160" t="s">
        <v>123</v>
      </c>
      <c r="BC44" s="204">
        <f t="shared" si="0"/>
        <v>0</v>
      </c>
      <c r="BD44" s="161"/>
      <c r="BE44" s="5"/>
      <c r="BF44" s="205"/>
      <c r="BG44" s="5"/>
      <c r="BH44" s="5"/>
    </row>
    <row r="45" spans="1:93" s="3" customFormat="1" ht="18" customHeight="1">
      <c r="BA45" s="206">
        <v>42</v>
      </c>
      <c r="BB45" s="160" t="s">
        <v>124</v>
      </c>
      <c r="BC45" s="204">
        <f t="shared" si="0"/>
        <v>0</v>
      </c>
      <c r="BD45" s="161"/>
      <c r="BE45" s="5"/>
      <c r="BF45" s="205"/>
      <c r="BG45" s="5"/>
      <c r="BH45" s="5"/>
    </row>
    <row r="46" spans="1:93" s="3" customFormat="1" ht="18" customHeight="1">
      <c r="BA46" s="162">
        <v>43</v>
      </c>
      <c r="BB46" s="159" t="s">
        <v>125</v>
      </c>
      <c r="BC46" s="204">
        <f t="shared" si="0"/>
        <v>0</v>
      </c>
      <c r="BD46" s="5"/>
      <c r="BE46" s="5"/>
      <c r="BF46" s="205"/>
      <c r="BG46" s="5"/>
      <c r="BH46" s="5"/>
    </row>
    <row r="47" spans="1:93" s="3" customFormat="1" ht="18" customHeight="1">
      <c r="BA47" s="162">
        <v>44</v>
      </c>
      <c r="BB47" s="159" t="s">
        <v>126</v>
      </c>
      <c r="BC47" s="204">
        <f t="shared" si="0"/>
        <v>0</v>
      </c>
      <c r="BD47" s="5"/>
      <c r="BE47" s="5"/>
      <c r="BF47" s="205"/>
      <c r="BG47" s="5"/>
      <c r="BH47" s="5"/>
    </row>
    <row r="48" spans="1:93" s="3" customFormat="1" ht="18" customHeight="1">
      <c r="BA48" s="162">
        <v>45</v>
      </c>
      <c r="BB48" s="159" t="s">
        <v>127</v>
      </c>
      <c r="BC48" s="204">
        <f t="shared" si="0"/>
        <v>0</v>
      </c>
      <c r="BD48" s="5"/>
      <c r="BE48" s="5"/>
      <c r="BF48" s="205"/>
      <c r="BG48" s="5"/>
      <c r="BH48" s="5"/>
    </row>
    <row r="49" spans="53:60" s="3" customFormat="1" ht="18" customHeight="1">
      <c r="BA49" s="162">
        <v>99</v>
      </c>
      <c r="BB49" s="159" t="s">
        <v>128</v>
      </c>
      <c r="BC49" s="204">
        <f t="shared" si="0"/>
        <v>0</v>
      </c>
      <c r="BD49" s="5"/>
      <c r="BE49" s="5"/>
      <c r="BF49" s="205"/>
      <c r="BG49" s="5"/>
      <c r="BH49" s="5"/>
    </row>
    <row r="50" spans="53:60" s="3" customFormat="1" ht="18" customHeight="1">
      <c r="BA50" s="162"/>
      <c r="BB50" s="159" t="s">
        <v>129</v>
      </c>
      <c r="BC50" s="204">
        <f t="shared" si="0"/>
        <v>0</v>
      </c>
      <c r="BD50" s="5"/>
      <c r="BE50" s="5"/>
      <c r="BF50" s="205"/>
      <c r="BG50" s="5"/>
      <c r="BH50" s="5"/>
    </row>
    <row r="51" spans="53:60" s="3" customFormat="1" ht="18" customHeight="1">
      <c r="BA51" s="162">
        <v>46</v>
      </c>
      <c r="BB51" s="159"/>
      <c r="BC51" s="205"/>
      <c r="BD51" s="5"/>
      <c r="BE51" s="5"/>
      <c r="BF51" s="205"/>
      <c r="BG51" s="5"/>
      <c r="BH51" s="5"/>
    </row>
    <row r="52" spans="53:60" s="3" customFormat="1" ht="18" customHeight="1">
      <c r="BA52" s="162">
        <v>47</v>
      </c>
      <c r="BB52" s="159"/>
      <c r="BC52" s="205"/>
      <c r="BD52" s="5"/>
      <c r="BE52" s="5"/>
      <c r="BF52" s="205"/>
      <c r="BG52" s="5"/>
      <c r="BH52" s="5"/>
    </row>
    <row r="53" spans="53:60" s="3" customFormat="1" ht="18" customHeight="1">
      <c r="BA53" s="162">
        <v>48</v>
      </c>
      <c r="BB53" s="159"/>
      <c r="BC53" s="205"/>
      <c r="BD53" s="5"/>
      <c r="BE53" s="5"/>
      <c r="BF53" s="205"/>
      <c r="BG53" s="5"/>
      <c r="BH53" s="5"/>
    </row>
    <row r="54" spans="53:60" s="3" customFormat="1" ht="18" customHeight="1">
      <c r="BA54" s="162">
        <v>49</v>
      </c>
      <c r="BB54" s="159"/>
      <c r="BC54" s="205"/>
      <c r="BD54" s="5"/>
      <c r="BE54" s="5"/>
      <c r="BF54" s="205"/>
      <c r="BG54" s="5"/>
      <c r="BH54" s="5"/>
    </row>
    <row r="55" spans="53:60" s="3" customFormat="1" ht="18" customHeight="1">
      <c r="BA55" s="162">
        <v>50</v>
      </c>
      <c r="BB55" s="159"/>
      <c r="BC55" s="205"/>
      <c r="BD55" s="5"/>
      <c r="BE55" s="5"/>
      <c r="BF55" s="205"/>
      <c r="BG55" s="5"/>
      <c r="BH55" s="5"/>
    </row>
    <row r="56" spans="53:60" s="3" customFormat="1" ht="18" customHeight="1">
      <c r="BA56" s="162">
        <v>51</v>
      </c>
      <c r="BB56" s="159"/>
      <c r="BC56" s="205"/>
      <c r="BD56" s="5"/>
      <c r="BE56" s="5"/>
      <c r="BF56" s="205"/>
      <c r="BG56" s="5"/>
      <c r="BH56" s="5"/>
    </row>
    <row r="57" spans="53:60" s="3" customFormat="1" ht="18" customHeight="1">
      <c r="BA57" s="162">
        <v>52</v>
      </c>
      <c r="BB57" s="159"/>
      <c r="BC57" s="205"/>
      <c r="BD57" s="5"/>
      <c r="BE57" s="5"/>
      <c r="BF57" s="205"/>
      <c r="BG57" s="5"/>
      <c r="BH57" s="5"/>
    </row>
    <row r="58" spans="53:60" s="3" customFormat="1" ht="18" customHeight="1">
      <c r="BA58" s="162">
        <v>53</v>
      </c>
      <c r="BB58" s="159"/>
      <c r="BC58" s="205"/>
      <c r="BD58" s="5"/>
      <c r="BE58" s="5"/>
      <c r="BF58" s="205"/>
      <c r="BG58" s="5"/>
      <c r="BH58" s="5"/>
    </row>
    <row r="59" spans="53:60" s="3" customFormat="1" ht="18" customHeight="1">
      <c r="BA59" s="162">
        <v>54</v>
      </c>
      <c r="BB59" s="159"/>
      <c r="BC59" s="205"/>
      <c r="BD59" s="5"/>
      <c r="BE59" s="5"/>
      <c r="BF59" s="205"/>
      <c r="BG59" s="5"/>
      <c r="BH59" s="5"/>
    </row>
    <row r="60" spans="53:60" s="3" customFormat="1" ht="18" customHeight="1">
      <c r="BA60" s="162">
        <v>55</v>
      </c>
      <c r="BB60" s="159"/>
      <c r="BC60" s="205"/>
      <c r="BD60" s="5"/>
      <c r="BE60" s="5"/>
      <c r="BF60" s="205"/>
      <c r="BG60" s="5"/>
      <c r="BH60" s="5"/>
    </row>
    <row r="61" spans="53:60" s="3" customFormat="1" ht="18" customHeight="1">
      <c r="BA61" s="162">
        <v>56</v>
      </c>
      <c r="BB61" s="159"/>
      <c r="BC61" s="205"/>
      <c r="BD61" s="5"/>
      <c r="BE61" s="5"/>
      <c r="BF61" s="205"/>
      <c r="BG61" s="5"/>
      <c r="BH61" s="5"/>
    </row>
    <row r="62" spans="53:60" s="3" customFormat="1" ht="18" customHeight="1">
      <c r="BA62" s="162">
        <v>57</v>
      </c>
      <c r="BB62" s="159"/>
      <c r="BC62" s="205"/>
      <c r="BD62" s="5"/>
      <c r="BE62" s="5"/>
      <c r="BF62" s="205"/>
      <c r="BG62" s="5"/>
      <c r="BH62" s="5"/>
    </row>
    <row r="63" spans="53:60" s="3" customFormat="1" ht="18" customHeight="1">
      <c r="BA63" s="162">
        <v>58</v>
      </c>
      <c r="BB63" s="159"/>
      <c r="BC63" s="205"/>
      <c r="BD63" s="5"/>
      <c r="BE63" s="5"/>
      <c r="BF63" s="205"/>
      <c r="BG63" s="5"/>
      <c r="BH63" s="5"/>
    </row>
    <row r="64" spans="53:60" s="3" customFormat="1" ht="18" customHeight="1">
      <c r="BA64" s="162">
        <v>59</v>
      </c>
      <c r="BB64" s="159"/>
      <c r="BC64" s="205"/>
      <c r="BD64" s="5"/>
      <c r="BE64" s="5"/>
      <c r="BF64" s="205"/>
      <c r="BG64" s="5"/>
      <c r="BH64" s="5"/>
    </row>
    <row r="65" spans="53:60" s="3" customFormat="1" ht="18" customHeight="1">
      <c r="BA65" s="162">
        <v>60</v>
      </c>
      <c r="BB65" s="159"/>
      <c r="BC65" s="205"/>
      <c r="BD65" s="5"/>
      <c r="BE65" s="5"/>
      <c r="BF65" s="205"/>
      <c r="BG65" s="5"/>
      <c r="BH65" s="5"/>
    </row>
    <row r="66" spans="53:60" s="3" customFormat="1" ht="18" customHeight="1">
      <c r="BA66" s="162">
        <v>61</v>
      </c>
      <c r="BB66" s="159"/>
      <c r="BC66" s="205"/>
      <c r="BD66" s="5"/>
      <c r="BE66" s="5"/>
      <c r="BF66" s="205"/>
      <c r="BG66" s="5"/>
      <c r="BH66" s="5"/>
    </row>
    <row r="67" spans="53:60" s="3" customFormat="1" ht="18" customHeight="1">
      <c r="BA67" s="162">
        <v>62</v>
      </c>
      <c r="BB67" s="159"/>
      <c r="BC67" s="205"/>
      <c r="BD67" s="5"/>
      <c r="BE67" s="5"/>
      <c r="BF67" s="205"/>
      <c r="BG67" s="5"/>
      <c r="BH67" s="5"/>
    </row>
    <row r="68" spans="53:60" s="3" customFormat="1" ht="18" customHeight="1">
      <c r="BA68" s="162">
        <v>63</v>
      </c>
      <c r="BB68" s="159"/>
      <c r="BC68" s="205"/>
      <c r="BD68" s="5"/>
      <c r="BE68" s="5"/>
      <c r="BF68" s="205"/>
      <c r="BG68" s="5"/>
      <c r="BH68" s="5"/>
    </row>
    <row r="69" spans="53:60" s="3" customFormat="1" ht="18" customHeight="1">
      <c r="BA69" s="162">
        <v>64</v>
      </c>
      <c r="BB69" s="159"/>
      <c r="BC69" s="205"/>
      <c r="BD69" s="5"/>
      <c r="BE69" s="5"/>
      <c r="BF69" s="205"/>
      <c r="BG69" s="5"/>
      <c r="BH69" s="5"/>
    </row>
    <row r="70" spans="53:60" s="3" customFormat="1" ht="18" customHeight="1">
      <c r="BA70" s="162">
        <v>65</v>
      </c>
      <c r="BB70" s="159"/>
      <c r="BC70" s="205"/>
      <c r="BD70" s="5"/>
      <c r="BE70" s="5"/>
      <c r="BF70" s="205"/>
      <c r="BG70" s="5"/>
      <c r="BH70" s="5"/>
    </row>
    <row r="71" spans="53:60" s="3" customFormat="1" ht="18" customHeight="1">
      <c r="BA71" s="162">
        <v>66</v>
      </c>
      <c r="BB71" s="159"/>
      <c r="BC71" s="205"/>
      <c r="BD71" s="5"/>
      <c r="BE71" s="5"/>
      <c r="BF71" s="205"/>
      <c r="BG71" s="5"/>
      <c r="BH71" s="5"/>
    </row>
    <row r="72" spans="53:60" s="3" customFormat="1" ht="18" customHeight="1">
      <c r="BA72" s="162">
        <v>67</v>
      </c>
      <c r="BB72" s="159"/>
      <c r="BC72" s="205"/>
      <c r="BD72" s="5"/>
      <c r="BE72" s="5"/>
      <c r="BF72" s="205"/>
      <c r="BG72" s="5"/>
      <c r="BH72" s="5"/>
    </row>
    <row r="73" spans="53:60" s="3" customFormat="1" ht="18" customHeight="1">
      <c r="BA73" s="162">
        <v>68</v>
      </c>
      <c r="BB73" s="159"/>
      <c r="BC73" s="205"/>
      <c r="BD73" s="5"/>
      <c r="BE73" s="5"/>
      <c r="BF73" s="205"/>
      <c r="BG73" s="5"/>
      <c r="BH73" s="5"/>
    </row>
    <row r="74" spans="53:60" s="3" customFormat="1" ht="18" customHeight="1">
      <c r="BA74" s="162">
        <v>69</v>
      </c>
      <c r="BB74" s="159"/>
      <c r="BC74" s="205"/>
      <c r="BD74" s="5"/>
      <c r="BE74" s="5"/>
      <c r="BF74" s="205"/>
      <c r="BG74" s="5"/>
      <c r="BH74" s="5"/>
    </row>
    <row r="75" spans="53:60" s="3" customFormat="1" ht="18" customHeight="1">
      <c r="BA75" s="162">
        <v>70</v>
      </c>
      <c r="BB75" s="159"/>
      <c r="BC75" s="205"/>
      <c r="BD75" s="5"/>
      <c r="BE75" s="5"/>
      <c r="BF75" s="205"/>
      <c r="BG75" s="5"/>
      <c r="BH75" s="5"/>
    </row>
    <row r="76" spans="53:60" ht="18" customHeight="1">
      <c r="BA76" s="162">
        <v>71</v>
      </c>
      <c r="BC76" s="205"/>
      <c r="BF76" s="205"/>
    </row>
    <row r="77" spans="53:60" ht="18" customHeight="1">
      <c r="BA77" s="162">
        <v>72</v>
      </c>
      <c r="BC77" s="205"/>
      <c r="BF77" s="205"/>
    </row>
    <row r="78" spans="53:60" ht="18" customHeight="1">
      <c r="BA78" s="162">
        <v>73</v>
      </c>
      <c r="BC78" s="205"/>
      <c r="BF78" s="205"/>
    </row>
    <row r="79" spans="53:60" ht="18" customHeight="1">
      <c r="BA79" s="162">
        <v>74</v>
      </c>
      <c r="BC79" s="205"/>
      <c r="BF79" s="205"/>
    </row>
    <row r="80" spans="53:60" ht="18" customHeight="1">
      <c r="BA80" s="162">
        <v>75</v>
      </c>
      <c r="BC80" s="205"/>
      <c r="BF80" s="205"/>
    </row>
    <row r="81" spans="53:58" ht="18" customHeight="1">
      <c r="BA81" s="162">
        <v>76</v>
      </c>
      <c r="BC81" s="205"/>
      <c r="BF81" s="205"/>
    </row>
    <row r="82" spans="53:58" ht="18" customHeight="1">
      <c r="BA82" s="162">
        <v>77</v>
      </c>
      <c r="BC82" s="205"/>
      <c r="BF82" s="205"/>
    </row>
    <row r="83" spans="53:58" ht="18" customHeight="1">
      <c r="BA83" s="162">
        <v>78</v>
      </c>
      <c r="BC83" s="205"/>
      <c r="BF83" s="205"/>
    </row>
    <row r="84" spans="53:58" ht="18" customHeight="1">
      <c r="BA84" s="162">
        <v>79</v>
      </c>
      <c r="BC84" s="205"/>
      <c r="BF84" s="205"/>
    </row>
    <row r="85" spans="53:58" ht="18" customHeight="1">
      <c r="BA85" s="162">
        <v>80</v>
      </c>
      <c r="BC85" s="205"/>
      <c r="BF85" s="205"/>
    </row>
    <row r="86" spans="53:58" ht="18" customHeight="1">
      <c r="BA86" s="162">
        <v>81</v>
      </c>
      <c r="BC86" s="205"/>
      <c r="BF86" s="205"/>
    </row>
    <row r="87" spans="53:58" ht="18" customHeight="1">
      <c r="BA87" s="162">
        <v>82</v>
      </c>
      <c r="BC87" s="205"/>
      <c r="BF87" s="205"/>
    </row>
    <row r="88" spans="53:58" ht="18" customHeight="1">
      <c r="BA88" s="162">
        <v>83</v>
      </c>
      <c r="BC88" s="205"/>
      <c r="BF88" s="205"/>
    </row>
    <row r="89" spans="53:58" ht="18" customHeight="1">
      <c r="BA89" s="162">
        <v>84</v>
      </c>
      <c r="BC89" s="205"/>
      <c r="BF89" s="205"/>
    </row>
    <row r="90" spans="53:58" ht="18" customHeight="1">
      <c r="BA90" s="162">
        <v>85</v>
      </c>
      <c r="BC90" s="205"/>
      <c r="BF90" s="205"/>
    </row>
    <row r="91" spans="53:58" ht="18" customHeight="1">
      <c r="BA91" s="162">
        <v>86</v>
      </c>
      <c r="BC91" s="205"/>
      <c r="BF91" s="205"/>
    </row>
    <row r="92" spans="53:58" ht="18" customHeight="1">
      <c r="BA92" s="162">
        <v>87</v>
      </c>
      <c r="BC92" s="205"/>
      <c r="BF92" s="205"/>
    </row>
    <row r="93" spans="53:58" ht="18" customHeight="1">
      <c r="BA93" s="162">
        <v>88</v>
      </c>
      <c r="BC93" s="205"/>
      <c r="BF93" s="205"/>
    </row>
    <row r="94" spans="53:58" ht="18" customHeight="1">
      <c r="BA94" s="162">
        <v>89</v>
      </c>
      <c r="BC94" s="205"/>
      <c r="BF94" s="205"/>
    </row>
    <row r="95" spans="53:58" ht="18" customHeight="1">
      <c r="BA95" s="162">
        <v>90</v>
      </c>
      <c r="BC95" s="205"/>
      <c r="BF95" s="205"/>
    </row>
    <row r="96" spans="53:58" ht="18" customHeight="1">
      <c r="BA96" s="162">
        <v>91</v>
      </c>
      <c r="BC96" s="205"/>
      <c r="BF96" s="205"/>
    </row>
    <row r="97" spans="53:58" ht="18" customHeight="1">
      <c r="BA97" s="162">
        <v>92</v>
      </c>
      <c r="BC97" s="205"/>
      <c r="BF97" s="205"/>
    </row>
    <row r="98" spans="53:58" ht="18" customHeight="1">
      <c r="BA98" s="162">
        <v>93</v>
      </c>
      <c r="BC98" s="205"/>
      <c r="BF98" s="205"/>
    </row>
    <row r="99" spans="53:58" ht="18" customHeight="1">
      <c r="BA99" s="162">
        <v>94</v>
      </c>
      <c r="BC99" s="205"/>
      <c r="BF99" s="205"/>
    </row>
    <row r="100" spans="53:58" ht="18" customHeight="1">
      <c r="BA100" s="162">
        <v>95</v>
      </c>
      <c r="BC100" s="205"/>
      <c r="BF100" s="205"/>
    </row>
    <row r="101" spans="53:58" ht="18" customHeight="1">
      <c r="BA101" s="162">
        <v>96</v>
      </c>
      <c r="BC101" s="205"/>
      <c r="BF101" s="205"/>
    </row>
    <row r="102" spans="53:58" ht="18" customHeight="1">
      <c r="BA102" s="162">
        <v>97</v>
      </c>
      <c r="BC102" s="205"/>
      <c r="BF102" s="205"/>
    </row>
    <row r="103" spans="53:58" ht="18" customHeight="1">
      <c r="BA103" s="162">
        <v>98</v>
      </c>
      <c r="BC103" s="154"/>
      <c r="BF103" s="154"/>
    </row>
  </sheetData>
  <mergeCells count="38">
    <mergeCell ref="B37:AX37"/>
    <mergeCell ref="E30:F30"/>
    <mergeCell ref="B34:AX34"/>
    <mergeCell ref="B35:AX35"/>
    <mergeCell ref="B36:AX36"/>
    <mergeCell ref="B32:AX32"/>
    <mergeCell ref="B33:AX33"/>
    <mergeCell ref="N8:S8"/>
    <mergeCell ref="J8:M8"/>
    <mergeCell ref="E23:F23"/>
    <mergeCell ref="E22:F22"/>
    <mergeCell ref="J7:M7"/>
    <mergeCell ref="N7:S7"/>
    <mergeCell ref="F10:I10"/>
    <mergeCell ref="F11:I11"/>
    <mergeCell ref="F12:I12"/>
    <mergeCell ref="E21:F21"/>
    <mergeCell ref="E24:F24"/>
    <mergeCell ref="E25:F25"/>
    <mergeCell ref="E26:F26"/>
    <mergeCell ref="E27:F27"/>
    <mergeCell ref="E29:F29"/>
    <mergeCell ref="E28:F28"/>
    <mergeCell ref="B6:E6"/>
    <mergeCell ref="B2:E2"/>
    <mergeCell ref="F2:J2"/>
    <mergeCell ref="K2:M2"/>
    <mergeCell ref="N2:S2"/>
    <mergeCell ref="B3:E3"/>
    <mergeCell ref="F3:R3"/>
    <mergeCell ref="F6:J6"/>
    <mergeCell ref="M6:R6"/>
    <mergeCell ref="B4:E4"/>
    <mergeCell ref="F4:S4"/>
    <mergeCell ref="N5:S5"/>
    <mergeCell ref="F5:J5"/>
    <mergeCell ref="B5:D5"/>
    <mergeCell ref="K5:L5"/>
  </mergeCells>
  <phoneticPr fontId="1"/>
  <dataValidations count="3">
    <dataValidation type="list" allowBlank="1" showInputMessage="1" showErrorMessage="1" sqref="F11:I11" xr:uid="{00000000-0002-0000-0000-000000000000}">
      <formula1>$BJ$4:$BJ$6</formula1>
    </dataValidation>
    <dataValidation type="list" allowBlank="1" showInputMessage="1" sqref="F5" xr:uid="{00000000-0002-0000-0000-000001000000}">
      <formula1>$BB$3:$BB$50</formula1>
    </dataValidation>
    <dataValidation type="list" allowBlank="1" showInputMessage="1" showErrorMessage="1" sqref="N5" xr:uid="{00000000-0002-0000-0000-000002000000}">
      <formula1>$BE$3:$BE$37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12" orientation="landscape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N19"/>
  <sheetViews>
    <sheetView showGridLines="0" showZeros="0" zoomScale="90" zoomScaleNormal="90" zoomScaleSheetLayoutView="100" workbookViewId="0">
      <selection activeCell="A3" sqref="A3"/>
    </sheetView>
  </sheetViews>
  <sheetFormatPr defaultColWidth="8.875" defaultRowHeight="15.95" customHeight="1"/>
  <cols>
    <col min="1" max="1" width="20.75" style="119" customWidth="1"/>
    <col min="2" max="2" width="12.125" style="119" customWidth="1"/>
    <col min="3" max="3" width="12.125" style="131" customWidth="1"/>
    <col min="4" max="4" width="12.125" style="119" customWidth="1"/>
    <col min="5" max="5" width="12.125" style="131" customWidth="1"/>
    <col min="6" max="6" width="12.125" style="119" customWidth="1"/>
    <col min="7" max="7" width="12.125" style="131" customWidth="1"/>
    <col min="8" max="8" width="12.125" style="119" customWidth="1"/>
    <col min="9" max="9" width="12.125" style="131" customWidth="1"/>
    <col min="10" max="10" width="12.125" style="119" customWidth="1"/>
    <col min="11" max="11" width="12.125" style="131" customWidth="1"/>
    <col min="12" max="12" width="12.125" style="119" customWidth="1"/>
    <col min="13" max="13" width="12.125" style="131" customWidth="1"/>
    <col min="14" max="256" width="8.875" style="119"/>
    <col min="257" max="257" width="20.75" style="119" customWidth="1"/>
    <col min="258" max="269" width="12.125" style="119" customWidth="1"/>
    <col min="270" max="512" width="8.875" style="119"/>
    <col min="513" max="513" width="20.75" style="119" customWidth="1"/>
    <col min="514" max="525" width="12.125" style="119" customWidth="1"/>
    <col min="526" max="768" width="8.875" style="119"/>
    <col min="769" max="769" width="20.75" style="119" customWidth="1"/>
    <col min="770" max="781" width="12.125" style="119" customWidth="1"/>
    <col min="782" max="1024" width="8.875" style="119"/>
    <col min="1025" max="1025" width="20.75" style="119" customWidth="1"/>
    <col min="1026" max="1037" width="12.125" style="119" customWidth="1"/>
    <col min="1038" max="1280" width="8.875" style="119"/>
    <col min="1281" max="1281" width="20.75" style="119" customWidth="1"/>
    <col min="1282" max="1293" width="12.125" style="119" customWidth="1"/>
    <col min="1294" max="1536" width="8.875" style="119"/>
    <col min="1537" max="1537" width="20.75" style="119" customWidth="1"/>
    <col min="1538" max="1549" width="12.125" style="119" customWidth="1"/>
    <col min="1550" max="1792" width="8.875" style="119"/>
    <col min="1793" max="1793" width="20.75" style="119" customWidth="1"/>
    <col min="1794" max="1805" width="12.125" style="119" customWidth="1"/>
    <col min="1806" max="2048" width="8.875" style="119"/>
    <col min="2049" max="2049" width="20.75" style="119" customWidth="1"/>
    <col min="2050" max="2061" width="12.125" style="119" customWidth="1"/>
    <col min="2062" max="2304" width="8.875" style="119"/>
    <col min="2305" max="2305" width="20.75" style="119" customWidth="1"/>
    <col min="2306" max="2317" width="12.125" style="119" customWidth="1"/>
    <col min="2318" max="2560" width="8.875" style="119"/>
    <col min="2561" max="2561" width="20.75" style="119" customWidth="1"/>
    <col min="2562" max="2573" width="12.125" style="119" customWidth="1"/>
    <col min="2574" max="2816" width="8.875" style="119"/>
    <col min="2817" max="2817" width="20.75" style="119" customWidth="1"/>
    <col min="2818" max="2829" width="12.125" style="119" customWidth="1"/>
    <col min="2830" max="3072" width="8.875" style="119"/>
    <col min="3073" max="3073" width="20.75" style="119" customWidth="1"/>
    <col min="3074" max="3085" width="12.125" style="119" customWidth="1"/>
    <col min="3086" max="3328" width="8.875" style="119"/>
    <col min="3329" max="3329" width="20.75" style="119" customWidth="1"/>
    <col min="3330" max="3341" width="12.125" style="119" customWidth="1"/>
    <col min="3342" max="3584" width="8.875" style="119"/>
    <col min="3585" max="3585" width="20.75" style="119" customWidth="1"/>
    <col min="3586" max="3597" width="12.125" style="119" customWidth="1"/>
    <col min="3598" max="3840" width="8.875" style="119"/>
    <col min="3841" max="3841" width="20.75" style="119" customWidth="1"/>
    <col min="3842" max="3853" width="12.125" style="119" customWidth="1"/>
    <col min="3854" max="4096" width="8.875" style="119"/>
    <col min="4097" max="4097" width="20.75" style="119" customWidth="1"/>
    <col min="4098" max="4109" width="12.125" style="119" customWidth="1"/>
    <col min="4110" max="4352" width="8.875" style="119"/>
    <col min="4353" max="4353" width="20.75" style="119" customWidth="1"/>
    <col min="4354" max="4365" width="12.125" style="119" customWidth="1"/>
    <col min="4366" max="4608" width="8.875" style="119"/>
    <col min="4609" max="4609" width="20.75" style="119" customWidth="1"/>
    <col min="4610" max="4621" width="12.125" style="119" customWidth="1"/>
    <col min="4622" max="4864" width="8.875" style="119"/>
    <col min="4865" max="4865" width="20.75" style="119" customWidth="1"/>
    <col min="4866" max="4877" width="12.125" style="119" customWidth="1"/>
    <col min="4878" max="5120" width="8.875" style="119"/>
    <col min="5121" max="5121" width="20.75" style="119" customWidth="1"/>
    <col min="5122" max="5133" width="12.125" style="119" customWidth="1"/>
    <col min="5134" max="5376" width="8.875" style="119"/>
    <col min="5377" max="5377" width="20.75" style="119" customWidth="1"/>
    <col min="5378" max="5389" width="12.125" style="119" customWidth="1"/>
    <col min="5390" max="5632" width="8.875" style="119"/>
    <col min="5633" max="5633" width="20.75" style="119" customWidth="1"/>
    <col min="5634" max="5645" width="12.125" style="119" customWidth="1"/>
    <col min="5646" max="5888" width="8.875" style="119"/>
    <col min="5889" max="5889" width="20.75" style="119" customWidth="1"/>
    <col min="5890" max="5901" width="12.125" style="119" customWidth="1"/>
    <col min="5902" max="6144" width="8.875" style="119"/>
    <col min="6145" max="6145" width="20.75" style="119" customWidth="1"/>
    <col min="6146" max="6157" width="12.125" style="119" customWidth="1"/>
    <col min="6158" max="6400" width="8.875" style="119"/>
    <col min="6401" max="6401" width="20.75" style="119" customWidth="1"/>
    <col min="6402" max="6413" width="12.125" style="119" customWidth="1"/>
    <col min="6414" max="6656" width="8.875" style="119"/>
    <col min="6657" max="6657" width="20.75" style="119" customWidth="1"/>
    <col min="6658" max="6669" width="12.125" style="119" customWidth="1"/>
    <col min="6670" max="6912" width="8.875" style="119"/>
    <col min="6913" max="6913" width="20.75" style="119" customWidth="1"/>
    <col min="6914" max="6925" width="12.125" style="119" customWidth="1"/>
    <col min="6926" max="7168" width="8.875" style="119"/>
    <col min="7169" max="7169" width="20.75" style="119" customWidth="1"/>
    <col min="7170" max="7181" width="12.125" style="119" customWidth="1"/>
    <col min="7182" max="7424" width="8.875" style="119"/>
    <col min="7425" max="7425" width="20.75" style="119" customWidth="1"/>
    <col min="7426" max="7437" width="12.125" style="119" customWidth="1"/>
    <col min="7438" max="7680" width="8.875" style="119"/>
    <col min="7681" max="7681" width="20.75" style="119" customWidth="1"/>
    <col min="7682" max="7693" width="12.125" style="119" customWidth="1"/>
    <col min="7694" max="7936" width="8.875" style="119"/>
    <col min="7937" max="7937" width="20.75" style="119" customWidth="1"/>
    <col min="7938" max="7949" width="12.125" style="119" customWidth="1"/>
    <col min="7950" max="8192" width="8.875" style="119"/>
    <col min="8193" max="8193" width="20.75" style="119" customWidth="1"/>
    <col min="8194" max="8205" width="12.125" style="119" customWidth="1"/>
    <col min="8206" max="8448" width="8.875" style="119"/>
    <col min="8449" max="8449" width="20.75" style="119" customWidth="1"/>
    <col min="8450" max="8461" width="12.125" style="119" customWidth="1"/>
    <col min="8462" max="8704" width="8.875" style="119"/>
    <col min="8705" max="8705" width="20.75" style="119" customWidth="1"/>
    <col min="8706" max="8717" width="12.125" style="119" customWidth="1"/>
    <col min="8718" max="8960" width="8.875" style="119"/>
    <col min="8961" max="8961" width="20.75" style="119" customWidth="1"/>
    <col min="8962" max="8973" width="12.125" style="119" customWidth="1"/>
    <col min="8974" max="9216" width="8.875" style="119"/>
    <col min="9217" max="9217" width="20.75" style="119" customWidth="1"/>
    <col min="9218" max="9229" width="12.125" style="119" customWidth="1"/>
    <col min="9230" max="9472" width="8.875" style="119"/>
    <col min="9473" max="9473" width="20.75" style="119" customWidth="1"/>
    <col min="9474" max="9485" width="12.125" style="119" customWidth="1"/>
    <col min="9486" max="9728" width="8.875" style="119"/>
    <col min="9729" max="9729" width="20.75" style="119" customWidth="1"/>
    <col min="9730" max="9741" width="12.125" style="119" customWidth="1"/>
    <col min="9742" max="9984" width="8.875" style="119"/>
    <col min="9985" max="9985" width="20.75" style="119" customWidth="1"/>
    <col min="9986" max="9997" width="12.125" style="119" customWidth="1"/>
    <col min="9998" max="10240" width="8.875" style="119"/>
    <col min="10241" max="10241" width="20.75" style="119" customWidth="1"/>
    <col min="10242" max="10253" width="12.125" style="119" customWidth="1"/>
    <col min="10254" max="10496" width="8.875" style="119"/>
    <col min="10497" max="10497" width="20.75" style="119" customWidth="1"/>
    <col min="10498" max="10509" width="12.125" style="119" customWidth="1"/>
    <col min="10510" max="10752" width="8.875" style="119"/>
    <col min="10753" max="10753" width="20.75" style="119" customWidth="1"/>
    <col min="10754" max="10765" width="12.125" style="119" customWidth="1"/>
    <col min="10766" max="11008" width="8.875" style="119"/>
    <col min="11009" max="11009" width="20.75" style="119" customWidth="1"/>
    <col min="11010" max="11021" width="12.125" style="119" customWidth="1"/>
    <col min="11022" max="11264" width="8.875" style="119"/>
    <col min="11265" max="11265" width="20.75" style="119" customWidth="1"/>
    <col min="11266" max="11277" width="12.125" style="119" customWidth="1"/>
    <col min="11278" max="11520" width="8.875" style="119"/>
    <col min="11521" max="11521" width="20.75" style="119" customWidth="1"/>
    <col min="11522" max="11533" width="12.125" style="119" customWidth="1"/>
    <col min="11534" max="11776" width="8.875" style="119"/>
    <col min="11777" max="11777" width="20.75" style="119" customWidth="1"/>
    <col min="11778" max="11789" width="12.125" style="119" customWidth="1"/>
    <col min="11790" max="12032" width="8.875" style="119"/>
    <col min="12033" max="12033" width="20.75" style="119" customWidth="1"/>
    <col min="12034" max="12045" width="12.125" style="119" customWidth="1"/>
    <col min="12046" max="12288" width="8.875" style="119"/>
    <col min="12289" max="12289" width="20.75" style="119" customWidth="1"/>
    <col min="12290" max="12301" width="12.125" style="119" customWidth="1"/>
    <col min="12302" max="12544" width="8.875" style="119"/>
    <col min="12545" max="12545" width="20.75" style="119" customWidth="1"/>
    <col min="12546" max="12557" width="12.125" style="119" customWidth="1"/>
    <col min="12558" max="12800" width="8.875" style="119"/>
    <col min="12801" max="12801" width="20.75" style="119" customWidth="1"/>
    <col min="12802" max="12813" width="12.125" style="119" customWidth="1"/>
    <col min="12814" max="13056" width="8.875" style="119"/>
    <col min="13057" max="13057" width="20.75" style="119" customWidth="1"/>
    <col min="13058" max="13069" width="12.125" style="119" customWidth="1"/>
    <col min="13070" max="13312" width="8.875" style="119"/>
    <col min="13313" max="13313" width="20.75" style="119" customWidth="1"/>
    <col min="13314" max="13325" width="12.125" style="119" customWidth="1"/>
    <col min="13326" max="13568" width="8.875" style="119"/>
    <col min="13569" max="13569" width="20.75" style="119" customWidth="1"/>
    <col min="13570" max="13581" width="12.125" style="119" customWidth="1"/>
    <col min="13582" max="13824" width="8.875" style="119"/>
    <col min="13825" max="13825" width="20.75" style="119" customWidth="1"/>
    <col min="13826" max="13837" width="12.125" style="119" customWidth="1"/>
    <col min="13838" max="14080" width="8.875" style="119"/>
    <col min="14081" max="14081" width="20.75" style="119" customWidth="1"/>
    <col min="14082" max="14093" width="12.125" style="119" customWidth="1"/>
    <col min="14094" max="14336" width="8.875" style="119"/>
    <col min="14337" max="14337" width="20.75" style="119" customWidth="1"/>
    <col min="14338" max="14349" width="12.125" style="119" customWidth="1"/>
    <col min="14350" max="14592" width="8.875" style="119"/>
    <col min="14593" max="14593" width="20.75" style="119" customWidth="1"/>
    <col min="14594" max="14605" width="12.125" style="119" customWidth="1"/>
    <col min="14606" max="14848" width="8.875" style="119"/>
    <col min="14849" max="14849" width="20.75" style="119" customWidth="1"/>
    <col min="14850" max="14861" width="12.125" style="119" customWidth="1"/>
    <col min="14862" max="15104" width="8.875" style="119"/>
    <col min="15105" max="15105" width="20.75" style="119" customWidth="1"/>
    <col min="15106" max="15117" width="12.125" style="119" customWidth="1"/>
    <col min="15118" max="15360" width="8.875" style="119"/>
    <col min="15361" max="15361" width="20.75" style="119" customWidth="1"/>
    <col min="15362" max="15373" width="12.125" style="119" customWidth="1"/>
    <col min="15374" max="15616" width="8.875" style="119"/>
    <col min="15617" max="15617" width="20.75" style="119" customWidth="1"/>
    <col min="15618" max="15629" width="12.125" style="119" customWidth="1"/>
    <col min="15630" max="15872" width="8.875" style="119"/>
    <col min="15873" max="15873" width="20.75" style="119" customWidth="1"/>
    <col min="15874" max="15885" width="12.125" style="119" customWidth="1"/>
    <col min="15886" max="16128" width="8.875" style="119"/>
    <col min="16129" max="16129" width="20.75" style="119" customWidth="1"/>
    <col min="16130" max="16141" width="12.125" style="119" customWidth="1"/>
    <col min="16142" max="16384" width="8.875" style="119"/>
  </cols>
  <sheetData>
    <row r="1" spans="1:14" s="117" customFormat="1" ht="24">
      <c r="A1" s="115" t="s">
        <v>130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6"/>
    </row>
    <row r="2" spans="1:14" ht="16.5" customHeight="1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119"/>
      <c r="L2" s="120"/>
      <c r="M2" s="69" t="s">
        <v>131</v>
      </c>
    </row>
    <row r="3" spans="1:14" ht="20.25" customHeight="1">
      <c r="C3" s="119"/>
      <c r="E3" s="119"/>
      <c r="G3" s="119"/>
      <c r="I3" s="119"/>
      <c r="K3" s="119"/>
      <c r="L3" s="120"/>
      <c r="M3" s="77" t="s">
        <v>132</v>
      </c>
      <c r="N3" s="117"/>
    </row>
    <row r="4" spans="1:14" ht="15.75" customHeight="1">
      <c r="C4" s="119"/>
      <c r="E4" s="119"/>
      <c r="G4" s="119"/>
      <c r="I4" s="119"/>
      <c r="K4" s="119"/>
      <c r="L4" s="120"/>
      <c r="M4" s="77" t="s">
        <v>133</v>
      </c>
      <c r="N4" s="117"/>
    </row>
    <row r="5" spans="1:14" ht="21" customHeight="1" thickBot="1">
      <c r="A5" s="121" t="s">
        <v>134</v>
      </c>
      <c r="B5" s="121"/>
      <c r="C5" s="122"/>
      <c r="D5" s="122"/>
      <c r="E5" s="122"/>
      <c r="F5" s="122"/>
      <c r="G5" s="122"/>
      <c r="H5" s="122"/>
      <c r="I5" s="122"/>
      <c r="K5" s="119"/>
      <c r="L5" s="120"/>
      <c r="M5" s="77" t="s">
        <v>135</v>
      </c>
    </row>
    <row r="6" spans="1:14" s="124" customFormat="1" ht="21" customHeight="1">
      <c r="A6" s="219" t="s">
        <v>136</v>
      </c>
      <c r="B6" s="220" t="s">
        <v>137</v>
      </c>
      <c r="C6" s="221"/>
      <c r="D6" s="220" t="s">
        <v>138</v>
      </c>
      <c r="E6" s="221"/>
      <c r="F6" s="220" t="s">
        <v>139</v>
      </c>
      <c r="G6" s="221"/>
      <c r="H6" s="247" t="s">
        <v>140</v>
      </c>
      <c r="I6" s="220"/>
      <c r="J6" s="247" t="s">
        <v>141</v>
      </c>
      <c r="K6" s="220"/>
      <c r="L6" s="247" t="s">
        <v>142</v>
      </c>
      <c r="M6" s="222"/>
      <c r="N6" s="123"/>
    </row>
    <row r="7" spans="1:14" s="126" customFormat="1" ht="19.5" customHeight="1" thickBot="1">
      <c r="A7" s="223"/>
      <c r="B7" s="224" t="s">
        <v>143</v>
      </c>
      <c r="C7" s="225" t="s">
        <v>144</v>
      </c>
      <c r="D7" s="224" t="s">
        <v>143</v>
      </c>
      <c r="E7" s="225" t="s">
        <v>144</v>
      </c>
      <c r="F7" s="224" t="s">
        <v>143</v>
      </c>
      <c r="G7" s="225" t="s">
        <v>144</v>
      </c>
      <c r="H7" s="224" t="s">
        <v>143</v>
      </c>
      <c r="I7" s="225" t="s">
        <v>144</v>
      </c>
      <c r="J7" s="224" t="s">
        <v>143</v>
      </c>
      <c r="K7" s="225" t="s">
        <v>144</v>
      </c>
      <c r="L7" s="224" t="s">
        <v>143</v>
      </c>
      <c r="M7" s="226" t="s">
        <v>144</v>
      </c>
      <c r="N7" s="125"/>
    </row>
    <row r="8" spans="1:14" s="128" customFormat="1" ht="15.6" customHeight="1">
      <c r="A8" s="245" t="s">
        <v>145</v>
      </c>
      <c r="B8" s="227">
        <f t="shared" ref="B8:C16" si="0">SUM(D8,F8,H8,J8,L8)</f>
        <v>21220</v>
      </c>
      <c r="C8" s="228">
        <f t="shared" si="0"/>
        <v>0</v>
      </c>
      <c r="D8" s="227">
        <f>+飯塚市・嘉麻市・嘉穂郡!G31</f>
        <v>11180</v>
      </c>
      <c r="E8" s="229">
        <f>+飯塚市・嘉麻市・嘉穂郡!H32</f>
        <v>0</v>
      </c>
      <c r="F8" s="227">
        <f>+飯塚市・嘉麻市・嘉穂郡!M31</f>
        <v>4190</v>
      </c>
      <c r="G8" s="228">
        <f>+飯塚市・嘉麻市・嘉穂郡!N32</f>
        <v>0</v>
      </c>
      <c r="H8" s="227">
        <f>+飯塚市・嘉麻市・嘉穂郡!S31</f>
        <v>1550</v>
      </c>
      <c r="I8" s="228">
        <f>+飯塚市・嘉麻市・嘉穂郡!T32</f>
        <v>0</v>
      </c>
      <c r="J8" s="227">
        <f>+飯塚市・嘉麻市・嘉穂郡!Y31</f>
        <v>4300</v>
      </c>
      <c r="K8" s="228">
        <f>+飯塚市・嘉麻市・嘉穂郡!Z32</f>
        <v>0</v>
      </c>
      <c r="L8" s="227">
        <f>+飯塚市・嘉麻市・嘉穂郡!AE31</f>
        <v>0</v>
      </c>
      <c r="M8" s="230">
        <f>+飯塚市・嘉麻市・嘉穂郡!AF32</f>
        <v>0</v>
      </c>
      <c r="N8" s="127"/>
    </row>
    <row r="9" spans="1:14" s="128" customFormat="1" ht="15.6" customHeight="1">
      <c r="A9" s="245" t="s">
        <v>146</v>
      </c>
      <c r="B9" s="231">
        <f t="shared" si="0"/>
        <v>7260</v>
      </c>
      <c r="C9" s="232">
        <f t="shared" si="0"/>
        <v>0</v>
      </c>
      <c r="D9" s="231">
        <f>+飯塚市・嘉麻市・嘉穂郡!G43</f>
        <v>3830</v>
      </c>
      <c r="E9" s="233">
        <f>+飯塚市・嘉麻市・嘉穂郡!H44</f>
        <v>0</v>
      </c>
      <c r="F9" s="231">
        <f>+飯塚市・嘉麻市・嘉穂郡!M43</f>
        <v>0</v>
      </c>
      <c r="G9" s="232">
        <f>+飯塚市・嘉麻市・嘉穂郡!N44</f>
        <v>0</v>
      </c>
      <c r="H9" s="231">
        <f>+飯塚市・嘉麻市・嘉穂郡!S43</f>
        <v>1760</v>
      </c>
      <c r="I9" s="232">
        <f>+飯塚市・嘉麻市・嘉穂郡!T44</f>
        <v>0</v>
      </c>
      <c r="J9" s="231">
        <f>+飯塚市・嘉麻市・嘉穂郡!Y43</f>
        <v>1670</v>
      </c>
      <c r="K9" s="232">
        <f>+飯塚市・嘉麻市・嘉穂郡!Z44</f>
        <v>0</v>
      </c>
      <c r="L9" s="231">
        <f>+飯塚市・嘉麻市・嘉穂郡!AE43</f>
        <v>0</v>
      </c>
      <c r="M9" s="234">
        <f>+飯塚市・嘉麻市・嘉穂郡!AF44</f>
        <v>0</v>
      </c>
      <c r="N9" s="127"/>
    </row>
    <row r="10" spans="1:14" s="128" customFormat="1" ht="15.6" customHeight="1">
      <c r="A10" s="245" t="s">
        <v>147</v>
      </c>
      <c r="B10" s="231">
        <f t="shared" si="0"/>
        <v>330</v>
      </c>
      <c r="C10" s="232">
        <f t="shared" si="0"/>
        <v>0</v>
      </c>
      <c r="D10" s="231">
        <f>+飯塚市・嘉麻市・嘉穂郡!G55</f>
        <v>0</v>
      </c>
      <c r="E10" s="233">
        <f>+飯塚市・嘉麻市・嘉穂郡!H56</f>
        <v>0</v>
      </c>
      <c r="F10" s="231">
        <f>+飯塚市・嘉麻市・嘉穂郡!M55</f>
        <v>330</v>
      </c>
      <c r="G10" s="232">
        <f>+飯塚市・嘉麻市・嘉穂郡!N56</f>
        <v>0</v>
      </c>
      <c r="H10" s="231">
        <f>+飯塚市・嘉麻市・嘉穂郡!S55</f>
        <v>0</v>
      </c>
      <c r="I10" s="232">
        <f>+飯塚市・嘉麻市・嘉穂郡!T56</f>
        <v>0</v>
      </c>
      <c r="J10" s="231">
        <f>+飯塚市・嘉麻市・嘉穂郡!Y55</f>
        <v>0</v>
      </c>
      <c r="K10" s="232">
        <f>+飯塚市・嘉麻市・嘉穂郡!Z56</f>
        <v>0</v>
      </c>
      <c r="L10" s="231">
        <f>+飯塚市・嘉麻市・嘉穂郡!AE55</f>
        <v>0</v>
      </c>
      <c r="M10" s="234">
        <f>+飯塚市・嘉麻市・嘉穂郡!AF56</f>
        <v>0</v>
      </c>
      <c r="N10" s="127"/>
    </row>
    <row r="11" spans="1:14" s="128" customFormat="1" ht="15.6" customHeight="1">
      <c r="A11" s="245" t="s">
        <v>148</v>
      </c>
      <c r="B11" s="231">
        <f t="shared" si="0"/>
        <v>9200</v>
      </c>
      <c r="C11" s="232">
        <f>SUM(E11,G11,I11,K11,M11)</f>
        <v>0</v>
      </c>
      <c r="D11" s="231">
        <f>+田川市・田川郡・直方市・鞍手郡・宮若市!G19</f>
        <v>940</v>
      </c>
      <c r="E11" s="233">
        <f>田川市・田川郡・直方市・鞍手郡・宮若市!H20</f>
        <v>0</v>
      </c>
      <c r="F11" s="231">
        <f>+田川市・田川郡・直方市・鞍手郡・宮若市!M19</f>
        <v>3150</v>
      </c>
      <c r="G11" s="232">
        <f>+田川市・田川郡・直方市・鞍手郡・宮若市!N20</f>
        <v>0</v>
      </c>
      <c r="H11" s="231">
        <f>+田川市・田川郡・直方市・鞍手郡・宮若市!S19</f>
        <v>1580</v>
      </c>
      <c r="I11" s="232">
        <f>+田川市・田川郡・直方市・鞍手郡・宮若市!T20</f>
        <v>0</v>
      </c>
      <c r="J11" s="231">
        <f>+田川市・田川郡・直方市・鞍手郡・宮若市!Y19</f>
        <v>3530</v>
      </c>
      <c r="K11" s="232">
        <f>+田川市・田川郡・直方市・鞍手郡・宮若市!Z20</f>
        <v>0</v>
      </c>
      <c r="L11" s="231">
        <f>+田川市・田川郡・直方市・鞍手郡・宮若市!AE19</f>
        <v>0</v>
      </c>
      <c r="M11" s="234">
        <f>+田川市・田川郡・直方市・鞍手郡・宮若市!AF20</f>
        <v>0</v>
      </c>
      <c r="N11" s="127"/>
    </row>
    <row r="12" spans="1:14" s="128" customFormat="1" ht="15.6" customHeight="1">
      <c r="A12" s="245" t="s">
        <v>149</v>
      </c>
      <c r="B12" s="231">
        <f t="shared" si="0"/>
        <v>6030</v>
      </c>
      <c r="C12" s="232">
        <f t="shared" si="0"/>
        <v>0</v>
      </c>
      <c r="D12" s="231">
        <f>+田川市・田川郡・直方市・鞍手郡・宮若市!G33</f>
        <v>310</v>
      </c>
      <c r="E12" s="235">
        <f>田川市・田川郡・直方市・鞍手郡・宮若市!H34</f>
        <v>0</v>
      </c>
      <c r="F12" s="231">
        <f>+田川市・田川郡・直方市・鞍手郡・宮若市!M33</f>
        <v>4070</v>
      </c>
      <c r="G12" s="232">
        <f>+田川市・田川郡・直方市・鞍手郡・宮若市!N34</f>
        <v>0</v>
      </c>
      <c r="H12" s="231">
        <f>+田川市・田川郡・直方市・鞍手郡・宮若市!S33</f>
        <v>0</v>
      </c>
      <c r="I12" s="232">
        <f>+田川市・田川郡・直方市・鞍手郡・宮若市!T34</f>
        <v>0</v>
      </c>
      <c r="J12" s="231">
        <f>+田川市・田川郡・直方市・鞍手郡・宮若市!Y33</f>
        <v>1650</v>
      </c>
      <c r="K12" s="232">
        <f>+田川市・田川郡・直方市・鞍手郡・宮若市!Z34</f>
        <v>0</v>
      </c>
      <c r="L12" s="231">
        <f>+田川市・田川郡・直方市・鞍手郡・宮若市!AE33</f>
        <v>0</v>
      </c>
      <c r="M12" s="234">
        <f>+田川市・田川郡・直方市・鞍手郡・宮若市!AF34</f>
        <v>0</v>
      </c>
      <c r="N12" s="127"/>
    </row>
    <row r="13" spans="1:14" s="128" customFormat="1" ht="15.6" customHeight="1">
      <c r="A13" s="245" t="s">
        <v>150</v>
      </c>
      <c r="B13" s="231">
        <f t="shared" si="0"/>
        <v>9230</v>
      </c>
      <c r="C13" s="232">
        <f t="shared" si="0"/>
        <v>0</v>
      </c>
      <c r="D13" s="231">
        <f>+田川市・田川郡・直方市・鞍手郡・宮若市!G42</f>
        <v>1820</v>
      </c>
      <c r="E13" s="233">
        <f>田川市・田川郡・直方市・鞍手郡・宮若市!H43</f>
        <v>0</v>
      </c>
      <c r="F13" s="231">
        <f>+田川市・田川郡・直方市・鞍手郡・宮若市!M42</f>
        <v>3260</v>
      </c>
      <c r="G13" s="232">
        <f>+田川市・田川郡・直方市・鞍手郡・宮若市!N43</f>
        <v>0</v>
      </c>
      <c r="H13" s="231">
        <f>+田川市・田川郡・直方市・鞍手郡・宮若市!S42</f>
        <v>440</v>
      </c>
      <c r="I13" s="232">
        <f>+田川市・田川郡・直方市・鞍手郡・宮若市!T43</f>
        <v>0</v>
      </c>
      <c r="J13" s="231">
        <f>+田川市・田川郡・直方市・鞍手郡・宮若市!Y42</f>
        <v>3710</v>
      </c>
      <c r="K13" s="232">
        <f>+田川市・田川郡・直方市・鞍手郡・宮若市!Z43</f>
        <v>0</v>
      </c>
      <c r="L13" s="231">
        <f>+田川市・田川郡・直方市・鞍手郡・宮若市!AE42</f>
        <v>0</v>
      </c>
      <c r="M13" s="234">
        <f>+田川市・田川郡・直方市・鞍手郡・宮若市!AF43</f>
        <v>0</v>
      </c>
      <c r="N13" s="127"/>
    </row>
    <row r="14" spans="1:14" s="128" customFormat="1" ht="15.6" customHeight="1">
      <c r="A14" s="245" t="s">
        <v>151</v>
      </c>
      <c r="B14" s="231">
        <f t="shared" si="0"/>
        <v>3380</v>
      </c>
      <c r="C14" s="232">
        <f t="shared" si="0"/>
        <v>0</v>
      </c>
      <c r="D14" s="231">
        <f>+田川市・田川郡・直方市・鞍手郡・宮若市!G48</f>
        <v>2090</v>
      </c>
      <c r="E14" s="233">
        <f>田川市・田川郡・直方市・鞍手郡・宮若市!H49</f>
        <v>0</v>
      </c>
      <c r="F14" s="231">
        <f>+田川市・田川郡・直方市・鞍手郡・宮若市!M48</f>
        <v>0</v>
      </c>
      <c r="G14" s="232">
        <f>+田川市・田川郡・直方市・鞍手郡・宮若市!N49</f>
        <v>0</v>
      </c>
      <c r="H14" s="231">
        <f>+田川市・田川郡・直方市・鞍手郡・宮若市!S48</f>
        <v>0</v>
      </c>
      <c r="I14" s="232">
        <f>+田川市・田川郡・直方市・鞍手郡・宮若市!T49</f>
        <v>0</v>
      </c>
      <c r="J14" s="231">
        <f>+田川市・田川郡・直方市・鞍手郡・宮若市!Y48</f>
        <v>1290</v>
      </c>
      <c r="K14" s="232">
        <f>+田川市・田川郡・直方市・鞍手郡・宮若市!Z49</f>
        <v>0</v>
      </c>
      <c r="L14" s="231">
        <f>+田川市・田川郡・直方市・鞍手郡・宮若市!AE48</f>
        <v>0</v>
      </c>
      <c r="M14" s="234">
        <f>+田川市・田川郡・直方市・鞍手郡・宮若市!AF49</f>
        <v>0</v>
      </c>
      <c r="N14" s="127"/>
    </row>
    <row r="15" spans="1:14" s="128" customFormat="1" ht="15.6" customHeight="1" thickBot="1">
      <c r="A15" s="246" t="s">
        <v>152</v>
      </c>
      <c r="B15" s="238">
        <f t="shared" si="0"/>
        <v>3480</v>
      </c>
      <c r="C15" s="239">
        <f t="shared" si="0"/>
        <v>0</v>
      </c>
      <c r="D15" s="238">
        <f>+田川市・田川郡・直方市・鞍手郡・宮若市!G55</f>
        <v>1500</v>
      </c>
      <c r="E15" s="240">
        <f>田川市・田川郡・直方市・鞍手郡・宮若市!H56</f>
        <v>0</v>
      </c>
      <c r="F15" s="238">
        <f>+田川市・田川郡・直方市・鞍手郡・宮若市!M55</f>
        <v>990</v>
      </c>
      <c r="G15" s="239">
        <f>+田川市・田川郡・直方市・鞍手郡・宮若市!N56</f>
        <v>0</v>
      </c>
      <c r="H15" s="238">
        <f>+田川市・田川郡・直方市・鞍手郡・宮若市!S55</f>
        <v>0</v>
      </c>
      <c r="I15" s="239">
        <f>+田川市・田川郡・直方市・鞍手郡・宮若市!T56</f>
        <v>0</v>
      </c>
      <c r="J15" s="238">
        <f>+田川市・田川郡・直方市・鞍手郡・宮若市!Y55</f>
        <v>990</v>
      </c>
      <c r="K15" s="239">
        <f>+田川市・田川郡・直方市・鞍手郡・宮若市!Z56</f>
        <v>0</v>
      </c>
      <c r="L15" s="238">
        <f>+田川市・田川郡・直方市・鞍手郡・宮若市!AE55</f>
        <v>0</v>
      </c>
      <c r="M15" s="241">
        <f>+田川市・田川郡・直方市・鞍手郡・宮若市!AF56</f>
        <v>0</v>
      </c>
      <c r="N15" s="127"/>
    </row>
    <row r="16" spans="1:14" s="129" customFormat="1" ht="20.25" customHeight="1" thickBot="1">
      <c r="A16" s="242" t="s">
        <v>153</v>
      </c>
      <c r="B16" s="236">
        <f t="shared" si="0"/>
        <v>60130</v>
      </c>
      <c r="C16" s="237">
        <f t="shared" si="0"/>
        <v>0</v>
      </c>
      <c r="D16" s="236">
        <f>SUM(D8:D15)</f>
        <v>21670</v>
      </c>
      <c r="E16" s="243">
        <f>SUM(E8:E15)</f>
        <v>0</v>
      </c>
      <c r="F16" s="236">
        <f t="shared" ref="F16:M16" si="1">SUM(F8:F15)</f>
        <v>15990</v>
      </c>
      <c r="G16" s="237">
        <f t="shared" si="1"/>
        <v>0</v>
      </c>
      <c r="H16" s="236">
        <f t="shared" si="1"/>
        <v>5330</v>
      </c>
      <c r="I16" s="237">
        <f t="shared" si="1"/>
        <v>0</v>
      </c>
      <c r="J16" s="236">
        <f t="shared" si="1"/>
        <v>17140</v>
      </c>
      <c r="K16" s="237">
        <f t="shared" si="1"/>
        <v>0</v>
      </c>
      <c r="L16" s="236">
        <f t="shared" si="1"/>
        <v>0</v>
      </c>
      <c r="M16" s="244">
        <f t="shared" si="1"/>
        <v>0</v>
      </c>
    </row>
    <row r="17" spans="1:13" ht="13.5">
      <c r="A17" s="212"/>
      <c r="C17" s="119"/>
      <c r="E17" s="119"/>
      <c r="G17" s="119"/>
      <c r="I17" s="119"/>
      <c r="K17" s="119"/>
      <c r="L17" s="130"/>
      <c r="M17" s="288" t="s">
        <v>154</v>
      </c>
    </row>
    <row r="19" spans="1:13" ht="15.95" customHeight="1">
      <c r="M19" s="287">
        <v>45778</v>
      </c>
    </row>
  </sheetData>
  <phoneticPr fontId="3"/>
  <hyperlinks>
    <hyperlink ref="A8" location="飯塚市・嘉麻市・嘉穂郡!A1" display="飯塚市" xr:uid="{1D2FCE5A-3668-4328-AB98-F89BD5BA2C93}"/>
    <hyperlink ref="A9" location="飯塚市・嘉麻市・嘉穂郡!A1" display="嘉麻市" xr:uid="{ECE9981B-E604-4346-A249-91DD10D8FC57}"/>
    <hyperlink ref="A10" location="飯塚市・嘉麻市・嘉穂郡!A1" display="嘉穂郡" xr:uid="{E5412DF9-1270-4C4B-BCD8-E3CA2DFBF3CD}"/>
    <hyperlink ref="A11" location="田川市・田川郡・直方市・鞍手郡・宮若市!A1" display="田川市" xr:uid="{7652EDFC-A371-44C3-B160-71EBF0D29135}"/>
    <hyperlink ref="A12" location="田川市・田川郡・直方市・鞍手郡・宮若市!A1" display="田川郡" xr:uid="{3A312A8A-9CA3-4B1F-8419-B3C7E13E8049}"/>
    <hyperlink ref="A13" location="田川市・田川郡・直方市・鞍手郡・宮若市!A1" display="直方市" xr:uid="{331F8FE6-BB49-408E-BB17-617FB080DF30}"/>
    <hyperlink ref="A14" location="田川市・田川郡・直方市・鞍手郡・宮若市!A1" display="鞍手郡" xr:uid="{33BF8E1D-BD68-4AD6-88E4-5E228528B94D}"/>
    <hyperlink ref="A15" location="田川市・田川郡・直方市・鞍手郡・宮若市!A1" display="宮若市" xr:uid="{C290FCF4-4C26-40F4-891F-A60DF7CFDAC1}"/>
  </hyperlinks>
  <printOptions horizontalCentered="1" verticalCentered="1"/>
  <pageMargins left="0.31496062992125984" right="0.31496062992125984" top="0.35433070866141736" bottom="0.35433070866141736" header="0.31496062992125984" footer="0.31496062992125984"/>
  <pageSetup paperSize="1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AO515"/>
  <sheetViews>
    <sheetView showGridLines="0" showZeros="0" zoomScale="70" zoomScaleNormal="70" zoomScaleSheetLayoutView="70" workbookViewId="0">
      <pane ySplit="8" topLeftCell="A9" activePane="bottomLeft" state="frozen"/>
      <selection activeCell="AC59" sqref="AC59"/>
      <selection pane="bottomLeft" activeCell="H9" sqref="H9"/>
    </sheetView>
  </sheetViews>
  <sheetFormatPr defaultColWidth="8.875" defaultRowHeight="15.95" customHeight="1"/>
  <cols>
    <col min="1" max="1" width="0.875" style="68" customWidth="1"/>
    <col min="2" max="2" width="10.375" style="68" customWidth="1"/>
    <col min="3" max="3" width="12.375" style="28" customWidth="1"/>
    <col min="4" max="4" width="4" style="28" customWidth="1"/>
    <col min="5" max="5" width="11.375" style="68" customWidth="1"/>
    <col min="6" max="6" width="10.125" style="68" hidden="1" customWidth="1"/>
    <col min="7" max="7" width="8.875" style="68" bestFit="1" customWidth="1"/>
    <col min="8" max="8" width="10" style="68" bestFit="1" customWidth="1"/>
    <col min="9" max="9" width="3.375" style="68" customWidth="1"/>
    <col min="10" max="10" width="4" style="28" customWidth="1"/>
    <col min="11" max="11" width="12.125" style="68" customWidth="1"/>
    <col min="12" max="12" width="12.125" style="68" hidden="1" customWidth="1"/>
    <col min="13" max="14" width="9.125" style="68" customWidth="1"/>
    <col min="15" max="15" width="3.375" style="68" customWidth="1"/>
    <col min="16" max="16" width="4" style="28" customWidth="1"/>
    <col min="17" max="17" width="12.25" style="68" bestFit="1" customWidth="1"/>
    <col min="18" max="18" width="11.25" style="68" hidden="1" customWidth="1"/>
    <col min="19" max="19" width="9" style="68" bestFit="1" customWidth="1"/>
    <col min="20" max="20" width="10" style="68" bestFit="1" customWidth="1"/>
    <col min="21" max="21" width="3" style="68" customWidth="1"/>
    <col min="22" max="22" width="4" style="28" customWidth="1"/>
    <col min="23" max="23" width="16.625" style="68" customWidth="1"/>
    <col min="24" max="24" width="9.25" style="68" hidden="1" customWidth="1"/>
    <col min="25" max="26" width="9.125" style="68" customWidth="1"/>
    <col min="27" max="27" width="3.625" style="68" customWidth="1"/>
    <col min="28" max="28" width="3.625" style="28" customWidth="1"/>
    <col min="29" max="29" width="12.25" style="68" customWidth="1"/>
    <col min="30" max="30" width="12.125" style="68" hidden="1" customWidth="1"/>
    <col min="31" max="32" width="9.125" style="68" customWidth="1"/>
    <col min="33" max="33" width="3.375" style="68" customWidth="1"/>
    <col min="34" max="34" width="4" style="28" customWidth="1"/>
    <col min="35" max="35" width="12.125" style="68" customWidth="1"/>
    <col min="36" max="36" width="12.125" style="68" hidden="1" customWidth="1"/>
    <col min="37" max="38" width="9.125" style="68" customWidth="1"/>
    <col min="39" max="39" width="3.375" style="68" customWidth="1"/>
    <col min="40" max="42" width="8.875" style="68" customWidth="1"/>
    <col min="43" max="16384" width="8.875" style="68"/>
  </cols>
  <sheetData>
    <row r="1" spans="1:41" s="64" customFormat="1" ht="22.5" customHeight="1">
      <c r="A1" s="60"/>
      <c r="B1" s="61" t="s">
        <v>155</v>
      </c>
      <c r="C1" s="62"/>
      <c r="D1" s="62"/>
      <c r="E1" s="60"/>
      <c r="F1" s="60"/>
      <c r="G1" s="60"/>
      <c r="H1" s="60"/>
      <c r="I1" s="60"/>
      <c r="J1" s="62"/>
      <c r="K1" s="60"/>
      <c r="L1" s="60"/>
      <c r="M1" s="60"/>
      <c r="N1" s="60"/>
      <c r="O1" s="60"/>
      <c r="P1" s="62"/>
      <c r="Q1" s="60"/>
      <c r="R1" s="60"/>
      <c r="S1" s="60"/>
      <c r="T1" s="60"/>
      <c r="U1" s="60"/>
      <c r="V1" s="62"/>
      <c r="W1" s="60"/>
      <c r="X1" s="60"/>
      <c r="Y1" s="60"/>
      <c r="Z1" s="60"/>
      <c r="AA1" s="60"/>
      <c r="AB1" s="62"/>
      <c r="AC1" s="60"/>
      <c r="AD1" s="60"/>
      <c r="AE1" s="60"/>
      <c r="AF1" s="60"/>
      <c r="AG1" s="63"/>
      <c r="AH1" s="62"/>
      <c r="AI1" s="60"/>
      <c r="AJ1" s="60"/>
      <c r="AK1" s="354">
        <v>45778</v>
      </c>
      <c r="AL1" s="354"/>
      <c r="AM1" s="354"/>
    </row>
    <row r="2" spans="1:41" s="65" customFormat="1" ht="17.25" customHeight="1" thickBot="1">
      <c r="B2" s="66"/>
      <c r="C2" s="62"/>
      <c r="D2" s="67"/>
      <c r="E2" s="66"/>
      <c r="F2" s="196"/>
      <c r="G2" s="196"/>
      <c r="H2" s="196"/>
      <c r="I2" s="197"/>
      <c r="J2" s="198"/>
      <c r="K2" s="63"/>
      <c r="L2" s="63"/>
      <c r="M2" s="63"/>
      <c r="N2" s="63"/>
      <c r="O2" s="63"/>
      <c r="P2" s="67"/>
      <c r="Q2" s="63"/>
      <c r="R2" s="63"/>
      <c r="S2" s="63"/>
      <c r="T2" s="63"/>
      <c r="U2" s="63"/>
      <c r="V2" s="67"/>
      <c r="W2" s="63"/>
      <c r="X2" s="63"/>
      <c r="Y2" s="68"/>
      <c r="AA2" s="63"/>
      <c r="AB2" s="67"/>
      <c r="AE2" s="63"/>
      <c r="AG2" s="69"/>
      <c r="AH2" s="67"/>
      <c r="AI2" s="69" t="s">
        <v>131</v>
      </c>
      <c r="AK2" s="132" t="s">
        <v>156</v>
      </c>
      <c r="AL2" s="355">
        <f>+入力!N7</f>
        <v>0</v>
      </c>
      <c r="AM2" s="355"/>
    </row>
    <row r="3" spans="1:41" ht="19.5" customHeight="1">
      <c r="B3" s="70" t="s">
        <v>157</v>
      </c>
      <c r="C3" s="72"/>
      <c r="D3" s="70" t="s">
        <v>158</v>
      </c>
      <c r="E3" s="74"/>
      <c r="F3" s="105"/>
      <c r="G3" s="70" t="s">
        <v>159</v>
      </c>
      <c r="H3" s="73"/>
      <c r="I3" s="73"/>
      <c r="J3" s="73"/>
      <c r="K3" s="71"/>
      <c r="L3" s="71"/>
      <c r="M3" s="73"/>
      <c r="N3" s="73"/>
      <c r="O3" s="73"/>
      <c r="P3" s="73"/>
      <c r="Q3" s="73"/>
      <c r="R3" s="106"/>
      <c r="S3" s="107" t="s">
        <v>160</v>
      </c>
      <c r="T3" s="70" t="s">
        <v>161</v>
      </c>
      <c r="U3" s="74"/>
      <c r="V3" s="70" t="s">
        <v>162</v>
      </c>
      <c r="W3" s="73"/>
      <c r="X3" s="73"/>
      <c r="Y3" s="73"/>
      <c r="Z3" s="71"/>
      <c r="AA3" s="74" t="s">
        <v>163</v>
      </c>
      <c r="AB3" s="108" t="s">
        <v>164</v>
      </c>
      <c r="AC3" s="108"/>
      <c r="AD3" s="108"/>
      <c r="AE3" s="63"/>
      <c r="AF3" s="109"/>
      <c r="AG3" s="109"/>
      <c r="AH3" s="75"/>
      <c r="AK3" s="76"/>
      <c r="AL3" s="76"/>
      <c r="AM3" s="77" t="s">
        <v>165</v>
      </c>
      <c r="AO3" s="78"/>
    </row>
    <row r="4" spans="1:41" ht="15.75" customHeight="1">
      <c r="B4" s="339">
        <f>+入力!F2</f>
        <v>0</v>
      </c>
      <c r="C4" s="340"/>
      <c r="D4" s="343">
        <f>B4</f>
        <v>0</v>
      </c>
      <c r="E4" s="344"/>
      <c r="F4" s="110"/>
      <c r="G4" s="356" t="str">
        <f>CONCATENATE(入力!F3,入力!S3)&amp;"　/　"&amp;入力!F4</f>
        <v>様　/　</v>
      </c>
      <c r="H4" s="357"/>
      <c r="I4" s="357"/>
      <c r="J4" s="357"/>
      <c r="K4" s="357"/>
      <c r="L4" s="357"/>
      <c r="M4" s="357"/>
      <c r="N4" s="357"/>
      <c r="O4" s="357"/>
      <c r="P4" s="357"/>
      <c r="Q4" s="357"/>
      <c r="R4" s="19"/>
      <c r="S4" s="364">
        <f>+入力!F5</f>
        <v>0</v>
      </c>
      <c r="T4" s="360">
        <f>+入力!N5</f>
        <v>0</v>
      </c>
      <c r="U4" s="361"/>
      <c r="V4" s="348">
        <f>+入力!F6</f>
        <v>0</v>
      </c>
      <c r="W4" s="349"/>
      <c r="X4" s="349"/>
      <c r="Y4" s="349"/>
      <c r="Z4" s="349"/>
      <c r="AA4" s="350"/>
      <c r="AB4" s="111"/>
      <c r="AC4" s="111"/>
      <c r="AD4" s="79"/>
      <c r="AE4" s="112"/>
      <c r="AF4" s="112"/>
      <c r="AG4" s="112"/>
      <c r="AH4" s="1"/>
      <c r="AM4" s="77" t="s">
        <v>166</v>
      </c>
      <c r="AN4" s="65"/>
    </row>
    <row r="5" spans="1:41" ht="15.75" customHeight="1" thickBot="1">
      <c r="B5" s="341"/>
      <c r="C5" s="342"/>
      <c r="D5" s="345"/>
      <c r="E5" s="346"/>
      <c r="F5" s="113"/>
      <c r="G5" s="358"/>
      <c r="H5" s="359"/>
      <c r="I5" s="359"/>
      <c r="J5" s="359"/>
      <c r="K5" s="359"/>
      <c r="L5" s="359"/>
      <c r="M5" s="359"/>
      <c r="N5" s="359"/>
      <c r="O5" s="359"/>
      <c r="P5" s="359"/>
      <c r="Q5" s="359"/>
      <c r="R5" s="20"/>
      <c r="S5" s="365"/>
      <c r="T5" s="362"/>
      <c r="U5" s="363"/>
      <c r="V5" s="351"/>
      <c r="W5" s="352"/>
      <c r="X5" s="352"/>
      <c r="Y5" s="352"/>
      <c r="Z5" s="352"/>
      <c r="AA5" s="353"/>
      <c r="AB5" s="78" t="s">
        <v>167</v>
      </c>
      <c r="AC5" s="111"/>
      <c r="AD5" s="79"/>
      <c r="AE5" s="347">
        <f>+入力!M6</f>
        <v>0</v>
      </c>
      <c r="AF5" s="347"/>
      <c r="AG5" s="114" t="s">
        <v>168</v>
      </c>
      <c r="AH5" s="21"/>
      <c r="AM5" s="77" t="s">
        <v>135</v>
      </c>
    </row>
    <row r="6" spans="1:41" ht="9.75" customHeight="1" thickBot="1">
      <c r="M6" s="63"/>
    </row>
    <row r="7" spans="1:41" ht="19.5" customHeight="1">
      <c r="B7" s="80"/>
      <c r="C7" s="81"/>
      <c r="D7" s="82" t="s">
        <v>169</v>
      </c>
      <c r="E7" s="73"/>
      <c r="F7" s="73"/>
      <c r="G7" s="73"/>
      <c r="H7" s="73"/>
      <c r="I7" s="83"/>
      <c r="J7" s="82" t="s">
        <v>170</v>
      </c>
      <c r="K7" s="73"/>
      <c r="L7" s="73"/>
      <c r="M7" s="73"/>
      <c r="N7" s="73"/>
      <c r="O7" s="73"/>
      <c r="P7" s="82" t="s">
        <v>171</v>
      </c>
      <c r="Q7" s="73"/>
      <c r="R7" s="73"/>
      <c r="S7" s="73"/>
      <c r="T7" s="73"/>
      <c r="U7" s="83"/>
      <c r="V7" s="82" t="s">
        <v>172</v>
      </c>
      <c r="W7" s="73"/>
      <c r="X7" s="73"/>
      <c r="Y7" s="73"/>
      <c r="Z7" s="73"/>
      <c r="AA7" s="73"/>
      <c r="AB7" s="82" t="s">
        <v>173</v>
      </c>
      <c r="AC7" s="73"/>
      <c r="AD7" s="73"/>
      <c r="AE7" s="73"/>
      <c r="AF7" s="73"/>
      <c r="AG7" s="73"/>
      <c r="AH7" s="82" t="s">
        <v>174</v>
      </c>
      <c r="AI7" s="73"/>
      <c r="AJ7" s="73"/>
      <c r="AK7" s="73"/>
      <c r="AL7" s="73"/>
      <c r="AM7" s="74"/>
    </row>
    <row r="8" spans="1:41" ht="17.25" customHeight="1" thickBot="1">
      <c r="B8" s="84"/>
      <c r="C8" s="85"/>
      <c r="D8" s="86"/>
      <c r="E8" s="87" t="s">
        <v>175</v>
      </c>
      <c r="F8" s="87" t="s">
        <v>176</v>
      </c>
      <c r="G8" s="88" t="s">
        <v>177</v>
      </c>
      <c r="H8" s="88" t="s">
        <v>178</v>
      </c>
      <c r="I8" s="89" t="s">
        <v>179</v>
      </c>
      <c r="J8" s="86"/>
      <c r="K8" s="87" t="s">
        <v>175</v>
      </c>
      <c r="L8" s="87" t="s">
        <v>180</v>
      </c>
      <c r="M8" s="88" t="s">
        <v>177</v>
      </c>
      <c r="N8" s="88" t="s">
        <v>178</v>
      </c>
      <c r="O8" s="89" t="s">
        <v>179</v>
      </c>
      <c r="P8" s="86"/>
      <c r="Q8" s="87" t="s">
        <v>175</v>
      </c>
      <c r="R8" s="87" t="s">
        <v>180</v>
      </c>
      <c r="S8" s="88" t="s">
        <v>177</v>
      </c>
      <c r="T8" s="88" t="s">
        <v>178</v>
      </c>
      <c r="U8" s="89" t="s">
        <v>179</v>
      </c>
      <c r="V8" s="86"/>
      <c r="W8" s="87" t="s">
        <v>175</v>
      </c>
      <c r="X8" s="87" t="s">
        <v>180</v>
      </c>
      <c r="Y8" s="88" t="s">
        <v>177</v>
      </c>
      <c r="Z8" s="88" t="s">
        <v>178</v>
      </c>
      <c r="AA8" s="89" t="s">
        <v>179</v>
      </c>
      <c r="AB8" s="86"/>
      <c r="AC8" s="87" t="s">
        <v>175</v>
      </c>
      <c r="AD8" s="87" t="s">
        <v>180</v>
      </c>
      <c r="AE8" s="88" t="s">
        <v>177</v>
      </c>
      <c r="AF8" s="88" t="s">
        <v>178</v>
      </c>
      <c r="AG8" s="90" t="s">
        <v>179</v>
      </c>
      <c r="AH8" s="86"/>
      <c r="AI8" s="87" t="s">
        <v>175</v>
      </c>
      <c r="AJ8" s="87"/>
      <c r="AK8" s="88" t="s">
        <v>177</v>
      </c>
      <c r="AL8" s="88" t="s">
        <v>178</v>
      </c>
      <c r="AM8" s="91" t="s">
        <v>179</v>
      </c>
    </row>
    <row r="9" spans="1:41" ht="15.75" customHeight="1">
      <c r="A9" s="68">
        <v>40131</v>
      </c>
      <c r="B9" s="22" t="s">
        <v>145</v>
      </c>
      <c r="C9" s="23"/>
      <c r="D9" s="24" t="s">
        <v>181</v>
      </c>
      <c r="E9" s="25" t="s">
        <v>182</v>
      </c>
      <c r="F9" s="26" t="s">
        <v>183</v>
      </c>
      <c r="G9" s="213">
        <v>2440</v>
      </c>
      <c r="H9" s="263"/>
      <c r="I9" s="164"/>
      <c r="J9" s="24" t="s">
        <v>181</v>
      </c>
      <c r="K9" s="25" t="s">
        <v>184</v>
      </c>
      <c r="L9" s="26" t="s">
        <v>185</v>
      </c>
      <c r="M9" s="213">
        <v>400</v>
      </c>
      <c r="N9" s="263"/>
      <c r="O9" s="164"/>
      <c r="P9" s="24" t="s">
        <v>181</v>
      </c>
      <c r="Q9" s="250" t="s">
        <v>186</v>
      </c>
      <c r="R9" s="29" t="s">
        <v>187</v>
      </c>
      <c r="S9" s="213">
        <v>1550</v>
      </c>
      <c r="T9" s="263"/>
      <c r="U9" s="164"/>
      <c r="V9" s="24" t="s">
        <v>181</v>
      </c>
      <c r="W9" s="25" t="s">
        <v>188</v>
      </c>
      <c r="X9" s="26" t="s">
        <v>189</v>
      </c>
      <c r="Y9" s="213">
        <v>2410</v>
      </c>
      <c r="Z9" s="263"/>
      <c r="AA9" s="166"/>
      <c r="AB9" s="24"/>
      <c r="AC9" s="29" t="s">
        <v>190</v>
      </c>
      <c r="AD9" s="30" t="s">
        <v>191</v>
      </c>
      <c r="AE9" s="178" t="s">
        <v>192</v>
      </c>
      <c r="AF9" s="213"/>
      <c r="AG9" s="168"/>
      <c r="AH9" s="27"/>
      <c r="AI9" s="29"/>
      <c r="AJ9" s="29"/>
      <c r="AK9" s="167"/>
      <c r="AL9" s="217"/>
      <c r="AM9" s="169"/>
    </row>
    <row r="10" spans="1:41" ht="16.5" customHeight="1">
      <c r="B10" s="22">
        <v>40205</v>
      </c>
      <c r="D10" s="170" t="s">
        <v>181</v>
      </c>
      <c r="E10" s="284" t="s">
        <v>193</v>
      </c>
      <c r="F10" s="171" t="s">
        <v>194</v>
      </c>
      <c r="G10" s="213">
        <v>750</v>
      </c>
      <c r="H10" s="263"/>
      <c r="I10" s="172"/>
      <c r="J10" s="24" t="s">
        <v>181</v>
      </c>
      <c r="K10" s="29" t="s">
        <v>195</v>
      </c>
      <c r="L10" s="30" t="s">
        <v>196</v>
      </c>
      <c r="M10" s="213">
        <v>1870</v>
      </c>
      <c r="N10" s="263"/>
      <c r="O10" s="172"/>
      <c r="P10" s="24"/>
      <c r="Q10" s="250" t="s">
        <v>197</v>
      </c>
      <c r="R10" s="30"/>
      <c r="S10" s="178" t="s">
        <v>198</v>
      </c>
      <c r="T10" s="263"/>
      <c r="U10" s="173"/>
      <c r="V10" s="24" t="s">
        <v>181</v>
      </c>
      <c r="W10" s="29" t="s">
        <v>199</v>
      </c>
      <c r="X10" s="30" t="s">
        <v>200</v>
      </c>
      <c r="Y10" s="213">
        <v>1160</v>
      </c>
      <c r="Z10" s="263"/>
      <c r="AA10" s="168"/>
      <c r="AB10" s="24"/>
      <c r="AC10" s="29" t="s">
        <v>201</v>
      </c>
      <c r="AD10" s="30" t="s">
        <v>202</v>
      </c>
      <c r="AE10" s="178" t="s">
        <v>192</v>
      </c>
      <c r="AF10" s="213"/>
      <c r="AG10" s="174"/>
      <c r="AH10" s="27"/>
      <c r="AI10" s="29"/>
      <c r="AJ10" s="29"/>
      <c r="AK10" s="167"/>
      <c r="AL10" s="217"/>
      <c r="AM10" s="175"/>
    </row>
    <row r="11" spans="1:41" ht="16.5" customHeight="1">
      <c r="B11" s="31"/>
      <c r="D11" s="170" t="s">
        <v>181</v>
      </c>
      <c r="E11" s="176" t="s">
        <v>203</v>
      </c>
      <c r="F11" s="176" t="s">
        <v>204</v>
      </c>
      <c r="G11" s="213">
        <v>430</v>
      </c>
      <c r="H11" s="263"/>
      <c r="I11" s="173"/>
      <c r="J11" s="24" t="s">
        <v>181</v>
      </c>
      <c r="K11" s="29" t="s">
        <v>205</v>
      </c>
      <c r="L11" s="30" t="s">
        <v>206</v>
      </c>
      <c r="M11" s="213">
        <v>480</v>
      </c>
      <c r="N11" s="263"/>
      <c r="O11" s="173"/>
      <c r="P11" s="24"/>
      <c r="Q11" s="29" t="s">
        <v>207</v>
      </c>
      <c r="R11" s="26" t="s">
        <v>208</v>
      </c>
      <c r="S11" s="178" t="s">
        <v>209</v>
      </c>
      <c r="T11" s="263"/>
      <c r="U11" s="173"/>
      <c r="V11" s="24" t="s">
        <v>181</v>
      </c>
      <c r="W11" s="176" t="s">
        <v>210</v>
      </c>
      <c r="X11" s="176" t="s">
        <v>211</v>
      </c>
      <c r="Y11" s="213">
        <v>210</v>
      </c>
      <c r="Z11" s="263"/>
      <c r="AA11" s="168"/>
      <c r="AB11" s="24"/>
      <c r="AC11" s="29" t="s">
        <v>212</v>
      </c>
      <c r="AD11" s="30" t="s">
        <v>213</v>
      </c>
      <c r="AE11" s="178" t="s">
        <v>192</v>
      </c>
      <c r="AF11" s="213"/>
      <c r="AG11" s="168"/>
      <c r="AH11" s="27"/>
      <c r="AI11" s="29"/>
      <c r="AJ11" s="29"/>
      <c r="AK11" s="167"/>
      <c r="AL11" s="217"/>
      <c r="AM11" s="169"/>
    </row>
    <row r="12" spans="1:41" ht="16.5" customHeight="1">
      <c r="B12" s="31"/>
      <c r="D12" s="170" t="s">
        <v>181</v>
      </c>
      <c r="E12" s="176" t="s">
        <v>214</v>
      </c>
      <c r="F12" s="176" t="s">
        <v>215</v>
      </c>
      <c r="G12" s="213">
        <v>910</v>
      </c>
      <c r="H12" s="263"/>
      <c r="I12" s="173"/>
      <c r="J12" s="24" t="s">
        <v>181</v>
      </c>
      <c r="K12" s="29" t="s">
        <v>216</v>
      </c>
      <c r="L12" s="30" t="s">
        <v>217</v>
      </c>
      <c r="M12" s="213">
        <v>840</v>
      </c>
      <c r="N12" s="263"/>
      <c r="O12" s="173"/>
      <c r="P12" s="24"/>
      <c r="Q12" s="29" t="s">
        <v>218</v>
      </c>
      <c r="R12" s="30" t="s">
        <v>219</v>
      </c>
      <c r="S12" s="178" t="s">
        <v>209</v>
      </c>
      <c r="T12" s="263"/>
      <c r="U12" s="173"/>
      <c r="V12" s="24" t="s">
        <v>181</v>
      </c>
      <c r="W12" s="29" t="s">
        <v>220</v>
      </c>
      <c r="X12" s="155" t="s">
        <v>221</v>
      </c>
      <c r="Y12" s="213">
        <v>310</v>
      </c>
      <c r="Z12" s="263"/>
      <c r="AA12" s="168"/>
      <c r="AB12" s="24"/>
      <c r="AC12" s="29" t="s">
        <v>222</v>
      </c>
      <c r="AD12" s="30" t="s">
        <v>223</v>
      </c>
      <c r="AE12" s="178" t="s">
        <v>192</v>
      </c>
      <c r="AF12" s="213"/>
      <c r="AG12" s="168"/>
      <c r="AH12" s="27"/>
      <c r="AI12" s="29"/>
      <c r="AJ12" s="29"/>
      <c r="AK12" s="167"/>
      <c r="AL12" s="217"/>
      <c r="AM12" s="169"/>
    </row>
    <row r="13" spans="1:41" ht="16.5" customHeight="1">
      <c r="B13" s="31"/>
      <c r="D13" s="170" t="s">
        <v>181</v>
      </c>
      <c r="E13" s="176" t="s">
        <v>224</v>
      </c>
      <c r="F13" s="280" t="s">
        <v>225</v>
      </c>
      <c r="G13" s="213">
        <v>1220</v>
      </c>
      <c r="H13" s="263"/>
      <c r="I13" s="173"/>
      <c r="J13" s="24" t="s">
        <v>181</v>
      </c>
      <c r="K13" s="29" t="s">
        <v>226</v>
      </c>
      <c r="L13" s="30" t="s">
        <v>227</v>
      </c>
      <c r="M13" s="213">
        <v>600</v>
      </c>
      <c r="N13" s="263"/>
      <c r="O13" s="173"/>
      <c r="P13" s="24"/>
      <c r="Q13" s="29" t="s">
        <v>228</v>
      </c>
      <c r="R13" s="155" t="s">
        <v>229</v>
      </c>
      <c r="S13" s="178" t="s">
        <v>209</v>
      </c>
      <c r="T13" s="263"/>
      <c r="U13" s="173"/>
      <c r="V13" s="24" t="s">
        <v>181</v>
      </c>
      <c r="W13" s="29" t="s">
        <v>230</v>
      </c>
      <c r="X13" s="155" t="s">
        <v>231</v>
      </c>
      <c r="Y13" s="167">
        <v>210</v>
      </c>
      <c r="Z13" s="263"/>
      <c r="AA13" s="168"/>
      <c r="AB13" s="24"/>
      <c r="AC13" s="29" t="s">
        <v>232</v>
      </c>
      <c r="AD13" s="30" t="s">
        <v>233</v>
      </c>
      <c r="AE13" s="178" t="s">
        <v>234</v>
      </c>
      <c r="AF13" s="213"/>
      <c r="AG13" s="168"/>
      <c r="AH13" s="27"/>
      <c r="AI13" s="29"/>
      <c r="AJ13" s="29"/>
      <c r="AK13" s="167"/>
      <c r="AL13" s="217"/>
      <c r="AM13" s="169"/>
    </row>
    <row r="14" spans="1:41" ht="16.5" customHeight="1">
      <c r="B14" s="31"/>
      <c r="D14" s="170" t="s">
        <v>181</v>
      </c>
      <c r="E14" s="176" t="s">
        <v>235</v>
      </c>
      <c r="F14" s="209" t="s">
        <v>236</v>
      </c>
      <c r="G14" s="213">
        <v>380</v>
      </c>
      <c r="H14" s="263"/>
      <c r="I14" s="173"/>
      <c r="J14" s="24"/>
      <c r="K14" s="29" t="s">
        <v>237</v>
      </c>
      <c r="L14" s="30"/>
      <c r="M14" s="178" t="s">
        <v>198</v>
      </c>
      <c r="N14" s="263"/>
      <c r="O14" s="173"/>
      <c r="P14" s="24"/>
      <c r="Q14" s="29" t="s">
        <v>238</v>
      </c>
      <c r="R14" s="155" t="s">
        <v>239</v>
      </c>
      <c r="S14" s="178" t="s">
        <v>209</v>
      </c>
      <c r="T14" s="263"/>
      <c r="U14" s="173"/>
      <c r="V14" s="24"/>
      <c r="W14" s="29"/>
      <c r="X14" s="30"/>
      <c r="Y14" s="178"/>
      <c r="Z14" s="263"/>
      <c r="AA14" s="168"/>
      <c r="AB14" s="24"/>
      <c r="AC14" s="29" t="s">
        <v>240</v>
      </c>
      <c r="AD14" s="29" t="s">
        <v>241</v>
      </c>
      <c r="AE14" s="178" t="s">
        <v>242</v>
      </c>
      <c r="AF14" s="213"/>
      <c r="AG14" s="174"/>
      <c r="AH14" s="27"/>
      <c r="AI14" s="29"/>
      <c r="AJ14" s="29"/>
      <c r="AK14" s="167"/>
      <c r="AL14" s="217"/>
      <c r="AM14" s="175"/>
    </row>
    <row r="15" spans="1:41" ht="16.5" customHeight="1">
      <c r="B15" s="31"/>
      <c r="D15" s="170" t="s">
        <v>181</v>
      </c>
      <c r="E15" s="176" t="s">
        <v>243</v>
      </c>
      <c r="F15" s="283" t="s">
        <v>244</v>
      </c>
      <c r="G15" s="213">
        <v>650</v>
      </c>
      <c r="H15" s="263"/>
      <c r="I15" s="173"/>
      <c r="J15" s="24"/>
      <c r="K15" s="29" t="s">
        <v>245</v>
      </c>
      <c r="L15" s="29" t="s">
        <v>246</v>
      </c>
      <c r="M15" s="178" t="s">
        <v>198</v>
      </c>
      <c r="N15" s="263"/>
      <c r="O15" s="173"/>
      <c r="P15" s="24"/>
      <c r="Q15" s="29" t="s">
        <v>247</v>
      </c>
      <c r="R15" s="155" t="s">
        <v>248</v>
      </c>
      <c r="S15" s="178" t="s">
        <v>209</v>
      </c>
      <c r="T15" s="263"/>
      <c r="U15" s="173"/>
      <c r="V15" s="24"/>
      <c r="W15" s="29"/>
      <c r="X15" s="30"/>
      <c r="Y15" s="178"/>
      <c r="Z15" s="263"/>
      <c r="AA15" s="168"/>
      <c r="AB15" s="24"/>
      <c r="AC15" s="29" t="s">
        <v>249</v>
      </c>
      <c r="AD15" s="29" t="s">
        <v>250</v>
      </c>
      <c r="AE15" s="178" t="s">
        <v>192</v>
      </c>
      <c r="AF15" s="213"/>
      <c r="AG15" s="174"/>
      <c r="AH15" s="27"/>
      <c r="AI15" s="29"/>
      <c r="AJ15" s="29"/>
      <c r="AK15" s="167"/>
      <c r="AL15" s="217"/>
      <c r="AM15" s="175"/>
    </row>
    <row r="16" spans="1:41" ht="16.5" customHeight="1">
      <c r="B16" s="31"/>
      <c r="D16" s="170" t="s">
        <v>181</v>
      </c>
      <c r="E16" s="176" t="s">
        <v>251</v>
      </c>
      <c r="F16" s="176" t="s">
        <v>252</v>
      </c>
      <c r="G16" s="213">
        <v>760</v>
      </c>
      <c r="H16" s="263"/>
      <c r="I16" s="173"/>
      <c r="J16" s="170"/>
      <c r="K16" s="29" t="s">
        <v>253</v>
      </c>
      <c r="L16" s="29" t="s">
        <v>246</v>
      </c>
      <c r="M16" s="178" t="s">
        <v>198</v>
      </c>
      <c r="N16" s="263"/>
      <c r="O16" s="173"/>
      <c r="P16" s="24"/>
      <c r="Q16" s="29" t="s">
        <v>254</v>
      </c>
      <c r="R16" s="155" t="s">
        <v>255</v>
      </c>
      <c r="S16" s="178" t="s">
        <v>209</v>
      </c>
      <c r="T16" s="263"/>
      <c r="U16" s="173"/>
      <c r="V16" s="24"/>
      <c r="W16" s="29"/>
      <c r="X16" s="30"/>
      <c r="Y16" s="178"/>
      <c r="Z16" s="263"/>
      <c r="AA16" s="168"/>
      <c r="AB16" s="24"/>
      <c r="AC16" s="29" t="s">
        <v>256</v>
      </c>
      <c r="AD16" s="29" t="s">
        <v>257</v>
      </c>
      <c r="AE16" s="178" t="s">
        <v>242</v>
      </c>
      <c r="AF16" s="213"/>
      <c r="AG16" s="174"/>
      <c r="AH16" s="27"/>
      <c r="AI16" s="29"/>
      <c r="AJ16" s="29"/>
      <c r="AK16" s="167"/>
      <c r="AL16" s="217"/>
      <c r="AM16" s="175"/>
    </row>
    <row r="17" spans="2:39" ht="16.5" customHeight="1">
      <c r="B17" s="31"/>
      <c r="D17" s="170" t="s">
        <v>181</v>
      </c>
      <c r="E17" s="176" t="s">
        <v>258</v>
      </c>
      <c r="F17" s="176" t="s">
        <v>259</v>
      </c>
      <c r="G17" s="213">
        <v>1020</v>
      </c>
      <c r="H17" s="263"/>
      <c r="I17" s="173"/>
      <c r="J17" s="170"/>
      <c r="K17" s="29" t="s">
        <v>260</v>
      </c>
      <c r="L17" s="29" t="s">
        <v>246</v>
      </c>
      <c r="M17" s="178" t="s">
        <v>198</v>
      </c>
      <c r="N17" s="263"/>
      <c r="O17" s="173"/>
      <c r="P17" s="24"/>
      <c r="Q17" s="29"/>
      <c r="R17" s="30"/>
      <c r="S17" s="178"/>
      <c r="T17" s="263"/>
      <c r="U17" s="173"/>
      <c r="V17" s="24"/>
      <c r="W17" s="29"/>
      <c r="X17" s="30"/>
      <c r="Y17" s="178"/>
      <c r="Z17" s="263"/>
      <c r="AA17" s="168"/>
      <c r="AB17" s="24"/>
      <c r="AC17" s="29"/>
      <c r="AD17" s="29" t="s">
        <v>246</v>
      </c>
      <c r="AE17" s="167"/>
      <c r="AF17" s="217"/>
      <c r="AG17" s="174"/>
      <c r="AH17" s="27"/>
      <c r="AI17" s="29"/>
      <c r="AJ17" s="29"/>
      <c r="AK17" s="167"/>
      <c r="AL17" s="217"/>
      <c r="AM17" s="175"/>
    </row>
    <row r="18" spans="2:39" ht="16.5" customHeight="1">
      <c r="B18" s="31"/>
      <c r="D18" s="170" t="s">
        <v>181</v>
      </c>
      <c r="E18" s="176" t="s">
        <v>210</v>
      </c>
      <c r="F18" s="176" t="s">
        <v>261</v>
      </c>
      <c r="G18" s="213">
        <v>310</v>
      </c>
      <c r="H18" s="263"/>
      <c r="I18" s="173"/>
      <c r="J18" s="170"/>
      <c r="K18" s="29" t="s">
        <v>262</v>
      </c>
      <c r="L18" s="155" t="s">
        <v>263</v>
      </c>
      <c r="M18" s="178" t="s">
        <v>209</v>
      </c>
      <c r="N18" s="263"/>
      <c r="O18" s="173"/>
      <c r="P18" s="24"/>
      <c r="Q18" s="29"/>
      <c r="R18" s="30"/>
      <c r="S18" s="178"/>
      <c r="T18" s="263"/>
      <c r="U18" s="173"/>
      <c r="V18" s="24"/>
      <c r="W18" s="29"/>
      <c r="X18" s="30" t="s">
        <v>246</v>
      </c>
      <c r="Y18" s="167"/>
      <c r="Z18" s="263"/>
      <c r="AA18" s="168"/>
      <c r="AB18" s="24"/>
      <c r="AC18" s="29"/>
      <c r="AD18" s="29" t="s">
        <v>246</v>
      </c>
      <c r="AE18" s="167"/>
      <c r="AF18" s="217"/>
      <c r="AG18" s="174"/>
      <c r="AH18" s="170"/>
      <c r="AI18" s="29"/>
      <c r="AJ18" s="29"/>
      <c r="AK18" s="167"/>
      <c r="AL18" s="217"/>
      <c r="AM18" s="175"/>
    </row>
    <row r="19" spans="2:39" ht="16.5" customHeight="1">
      <c r="B19" s="31"/>
      <c r="D19" s="170" t="s">
        <v>181</v>
      </c>
      <c r="E19" s="176" t="s">
        <v>264</v>
      </c>
      <c r="F19" s="176" t="s">
        <v>265</v>
      </c>
      <c r="G19" s="213">
        <v>1120</v>
      </c>
      <c r="H19" s="263"/>
      <c r="I19" s="173"/>
      <c r="J19" s="170"/>
      <c r="K19" s="285"/>
      <c r="L19" s="279"/>
      <c r="M19" s="286"/>
      <c r="N19" s="263"/>
      <c r="O19" s="173"/>
      <c r="P19" s="24"/>
      <c r="Q19" s="29"/>
      <c r="R19" s="30"/>
      <c r="S19" s="178"/>
      <c r="T19" s="263"/>
      <c r="U19" s="173"/>
      <c r="V19" s="170"/>
      <c r="W19" s="29"/>
      <c r="X19" s="29" t="s">
        <v>246</v>
      </c>
      <c r="Y19" s="167"/>
      <c r="Z19" s="263"/>
      <c r="AA19" s="168"/>
      <c r="AB19" s="24"/>
      <c r="AC19" s="29"/>
      <c r="AD19" s="29" t="s">
        <v>246</v>
      </c>
      <c r="AE19" s="167"/>
      <c r="AF19" s="217"/>
      <c r="AG19" s="174"/>
      <c r="AH19" s="170"/>
      <c r="AI19" s="29"/>
      <c r="AJ19" s="29"/>
      <c r="AK19" s="167"/>
      <c r="AL19" s="217"/>
      <c r="AM19" s="175"/>
    </row>
    <row r="20" spans="2:39" ht="16.5" customHeight="1">
      <c r="B20" s="31"/>
      <c r="D20" s="170" t="s">
        <v>181</v>
      </c>
      <c r="E20" s="176" t="s">
        <v>266</v>
      </c>
      <c r="F20" s="289" t="s">
        <v>267</v>
      </c>
      <c r="G20" s="167">
        <v>550</v>
      </c>
      <c r="H20" s="263"/>
      <c r="I20" s="172"/>
      <c r="J20" s="170"/>
      <c r="K20" s="29"/>
      <c r="L20" s="29" t="s">
        <v>246</v>
      </c>
      <c r="M20" s="167"/>
      <c r="N20" s="263"/>
      <c r="O20" s="172"/>
      <c r="P20" s="170"/>
      <c r="Q20" s="29"/>
      <c r="R20" s="29"/>
      <c r="S20" s="178"/>
      <c r="T20" s="263"/>
      <c r="U20" s="173"/>
      <c r="V20" s="170"/>
      <c r="W20" s="29"/>
      <c r="X20" s="29" t="s">
        <v>246</v>
      </c>
      <c r="Y20" s="167"/>
      <c r="Z20" s="263"/>
      <c r="AA20" s="168"/>
      <c r="AB20" s="24"/>
      <c r="AC20" s="29"/>
      <c r="AD20" s="29" t="s">
        <v>246</v>
      </c>
      <c r="AE20" s="167"/>
      <c r="AF20" s="217"/>
      <c r="AG20" s="174"/>
      <c r="AH20" s="170"/>
      <c r="AI20" s="29"/>
      <c r="AJ20" s="29"/>
      <c r="AK20" s="167"/>
      <c r="AL20" s="217"/>
      <c r="AM20" s="175"/>
    </row>
    <row r="21" spans="2:39" ht="16.5" customHeight="1">
      <c r="B21" s="31"/>
      <c r="D21" s="170" t="s">
        <v>181</v>
      </c>
      <c r="E21" s="176" t="s">
        <v>268</v>
      </c>
      <c r="F21" s="289" t="s">
        <v>269</v>
      </c>
      <c r="G21" s="167">
        <v>640</v>
      </c>
      <c r="H21" s="263"/>
      <c r="I21" s="172"/>
      <c r="J21" s="170"/>
      <c r="K21" s="29"/>
      <c r="L21" s="29" t="s">
        <v>246</v>
      </c>
      <c r="M21" s="167"/>
      <c r="N21" s="263"/>
      <c r="O21" s="172"/>
      <c r="P21" s="170"/>
      <c r="Q21" s="29"/>
      <c r="R21" s="155"/>
      <c r="S21" s="178"/>
      <c r="T21" s="263"/>
      <c r="U21" s="173"/>
      <c r="V21" s="170"/>
      <c r="W21" s="29"/>
      <c r="X21" s="29" t="s">
        <v>246</v>
      </c>
      <c r="Y21" s="167"/>
      <c r="Z21" s="263"/>
      <c r="AA21" s="168"/>
      <c r="AB21" s="170"/>
      <c r="AC21" s="29"/>
      <c r="AD21" s="29" t="s">
        <v>246</v>
      </c>
      <c r="AE21" s="167"/>
      <c r="AF21" s="217"/>
      <c r="AG21" s="174"/>
      <c r="AH21" s="170"/>
      <c r="AI21" s="29"/>
      <c r="AJ21" s="29"/>
      <c r="AK21" s="167"/>
      <c r="AL21" s="217"/>
      <c r="AM21" s="175"/>
    </row>
    <row r="22" spans="2:39" ht="16.5" customHeight="1">
      <c r="B22" s="31"/>
      <c r="D22" s="170"/>
      <c r="E22" s="176" t="s">
        <v>270</v>
      </c>
      <c r="F22" s="280" t="s">
        <v>271</v>
      </c>
      <c r="G22" s="178" t="s">
        <v>198</v>
      </c>
      <c r="H22" s="263"/>
      <c r="I22" s="172"/>
      <c r="J22" s="170"/>
      <c r="K22" s="29"/>
      <c r="L22" s="29" t="s">
        <v>246</v>
      </c>
      <c r="M22" s="167"/>
      <c r="N22" s="263"/>
      <c r="O22" s="172"/>
      <c r="P22" s="24"/>
      <c r="Q22" s="29"/>
      <c r="R22" s="30"/>
      <c r="S22" s="178"/>
      <c r="T22" s="263"/>
      <c r="U22" s="172"/>
      <c r="V22" s="170"/>
      <c r="W22" s="29"/>
      <c r="X22" s="29" t="s">
        <v>246</v>
      </c>
      <c r="Y22" s="167"/>
      <c r="Z22" s="263"/>
      <c r="AA22" s="174"/>
      <c r="AB22" s="170"/>
      <c r="AC22" s="29"/>
      <c r="AD22" s="29" t="s">
        <v>246</v>
      </c>
      <c r="AE22" s="167"/>
      <c r="AF22" s="217"/>
      <c r="AG22" s="174"/>
      <c r="AH22" s="170"/>
      <c r="AI22" s="29"/>
      <c r="AJ22" s="29"/>
      <c r="AK22" s="167"/>
      <c r="AL22" s="217"/>
      <c r="AM22" s="175"/>
    </row>
    <row r="23" spans="2:39" ht="16.5" customHeight="1">
      <c r="B23" s="31"/>
      <c r="D23" s="170"/>
      <c r="E23" s="176" t="s">
        <v>272</v>
      </c>
      <c r="F23" s="281"/>
      <c r="G23" s="178" t="s">
        <v>198</v>
      </c>
      <c r="H23" s="263"/>
      <c r="I23" s="172"/>
      <c r="J23" s="170"/>
      <c r="K23" s="29"/>
      <c r="L23" s="29" t="s">
        <v>246</v>
      </c>
      <c r="M23" s="167"/>
      <c r="N23" s="263"/>
      <c r="O23" s="172"/>
      <c r="P23" s="24"/>
      <c r="Q23" s="29"/>
      <c r="R23" s="30"/>
      <c r="S23" s="178"/>
      <c r="T23" s="263"/>
      <c r="U23" s="172"/>
      <c r="V23" s="170"/>
      <c r="W23" s="29"/>
      <c r="X23" s="29" t="s">
        <v>246</v>
      </c>
      <c r="Y23" s="167"/>
      <c r="Z23" s="263"/>
      <c r="AA23" s="174"/>
      <c r="AB23" s="170"/>
      <c r="AC23" s="29"/>
      <c r="AD23" s="29" t="s">
        <v>246</v>
      </c>
      <c r="AE23" s="167"/>
      <c r="AF23" s="217"/>
      <c r="AG23" s="174"/>
      <c r="AH23" s="170"/>
      <c r="AI23" s="29"/>
      <c r="AJ23" s="29"/>
      <c r="AK23" s="167"/>
      <c r="AL23" s="217"/>
      <c r="AM23" s="175"/>
    </row>
    <row r="24" spans="2:39" ht="16.5" customHeight="1">
      <c r="B24" s="31"/>
      <c r="D24" s="170"/>
      <c r="E24" s="171" t="s">
        <v>273</v>
      </c>
      <c r="F24" s="176"/>
      <c r="G24" s="178" t="s">
        <v>198</v>
      </c>
      <c r="H24" s="263"/>
      <c r="I24" s="172"/>
      <c r="J24" s="170"/>
      <c r="K24" s="29"/>
      <c r="L24" s="29" t="s">
        <v>246</v>
      </c>
      <c r="M24" s="167"/>
      <c r="N24" s="263"/>
      <c r="O24" s="172"/>
      <c r="P24" s="170"/>
      <c r="Q24" s="29"/>
      <c r="R24" s="29" t="s">
        <v>246</v>
      </c>
      <c r="S24" s="167"/>
      <c r="T24" s="263"/>
      <c r="U24" s="172"/>
      <c r="V24" s="170"/>
      <c r="W24" s="29"/>
      <c r="X24" s="29" t="s">
        <v>246</v>
      </c>
      <c r="Y24" s="167"/>
      <c r="Z24" s="263"/>
      <c r="AA24" s="174"/>
      <c r="AB24" s="170"/>
      <c r="AC24" s="29"/>
      <c r="AD24" s="29" t="s">
        <v>246</v>
      </c>
      <c r="AE24" s="167"/>
      <c r="AF24" s="217"/>
      <c r="AG24" s="174"/>
      <c r="AH24" s="170"/>
      <c r="AI24" s="29"/>
      <c r="AJ24" s="29"/>
      <c r="AK24" s="167"/>
      <c r="AL24" s="217"/>
      <c r="AM24" s="175"/>
    </row>
    <row r="25" spans="2:39" ht="16.5" customHeight="1">
      <c r="B25" s="31"/>
      <c r="D25" s="170"/>
      <c r="E25" s="176" t="s">
        <v>274</v>
      </c>
      <c r="F25" s="176"/>
      <c r="G25" s="178" t="s">
        <v>198</v>
      </c>
      <c r="H25" s="263"/>
      <c r="I25" s="172"/>
      <c r="J25" s="170"/>
      <c r="K25" s="29"/>
      <c r="L25" s="29" t="s">
        <v>246</v>
      </c>
      <c r="M25" s="167"/>
      <c r="N25" s="263"/>
      <c r="O25" s="172"/>
      <c r="P25" s="170"/>
      <c r="Q25" s="29"/>
      <c r="R25" s="29" t="s">
        <v>246</v>
      </c>
      <c r="S25" s="167"/>
      <c r="T25" s="263"/>
      <c r="U25" s="172"/>
      <c r="V25" s="170"/>
      <c r="W25" s="29"/>
      <c r="X25" s="29" t="s">
        <v>246</v>
      </c>
      <c r="Y25" s="167"/>
      <c r="Z25" s="263"/>
      <c r="AA25" s="174"/>
      <c r="AB25" s="170"/>
      <c r="AC25" s="29"/>
      <c r="AD25" s="29" t="s">
        <v>246</v>
      </c>
      <c r="AE25" s="167"/>
      <c r="AF25" s="217"/>
      <c r="AG25" s="174"/>
      <c r="AH25" s="170"/>
      <c r="AI25" s="29"/>
      <c r="AJ25" s="29"/>
      <c r="AK25" s="167"/>
      <c r="AL25" s="217"/>
      <c r="AM25" s="175"/>
    </row>
    <row r="26" spans="2:39" ht="13.5" customHeight="1">
      <c r="B26" s="31"/>
      <c r="D26" s="170"/>
      <c r="E26" s="176" t="s">
        <v>275</v>
      </c>
      <c r="F26" s="176" t="s">
        <v>246</v>
      </c>
      <c r="G26" s="178" t="s">
        <v>198</v>
      </c>
      <c r="H26" s="263"/>
      <c r="I26" s="172"/>
      <c r="J26" s="170"/>
      <c r="K26" s="29"/>
      <c r="L26" s="29" t="s">
        <v>246</v>
      </c>
      <c r="M26" s="167"/>
      <c r="N26" s="263"/>
      <c r="O26" s="172"/>
      <c r="P26" s="170"/>
      <c r="Q26" s="29"/>
      <c r="R26" s="29" t="s">
        <v>246</v>
      </c>
      <c r="S26" s="167"/>
      <c r="T26" s="263"/>
      <c r="U26" s="172"/>
      <c r="V26" s="170"/>
      <c r="W26" s="29"/>
      <c r="X26" s="29" t="s">
        <v>246</v>
      </c>
      <c r="Y26" s="167"/>
      <c r="Z26" s="263"/>
      <c r="AA26" s="174"/>
      <c r="AB26" s="170"/>
      <c r="AC26" s="29"/>
      <c r="AD26" s="29" t="s">
        <v>246</v>
      </c>
      <c r="AE26" s="167"/>
      <c r="AF26" s="217"/>
      <c r="AG26" s="174"/>
      <c r="AH26" s="170"/>
      <c r="AI26" s="29"/>
      <c r="AJ26" s="29"/>
      <c r="AK26" s="167"/>
      <c r="AL26" s="217"/>
      <c r="AM26" s="175"/>
    </row>
    <row r="27" spans="2:39" ht="16.5" customHeight="1">
      <c r="B27" s="31"/>
      <c r="D27" s="170"/>
      <c r="E27" s="176" t="s">
        <v>276</v>
      </c>
      <c r="F27" s="209"/>
      <c r="G27" s="178" t="s">
        <v>198</v>
      </c>
      <c r="H27" s="263"/>
      <c r="I27" s="172"/>
      <c r="J27" s="170"/>
      <c r="K27" s="29"/>
      <c r="L27" s="29" t="s">
        <v>246</v>
      </c>
      <c r="M27" s="167"/>
      <c r="N27" s="263"/>
      <c r="O27" s="172"/>
      <c r="P27" s="170"/>
      <c r="Q27" s="29"/>
      <c r="R27" s="29" t="s">
        <v>246</v>
      </c>
      <c r="S27" s="167"/>
      <c r="T27" s="263"/>
      <c r="U27" s="172"/>
      <c r="V27" s="170"/>
      <c r="W27" s="29"/>
      <c r="X27" s="29" t="s">
        <v>246</v>
      </c>
      <c r="Y27" s="167"/>
      <c r="Z27" s="263"/>
      <c r="AA27" s="174"/>
      <c r="AB27" s="170"/>
      <c r="AC27" s="29"/>
      <c r="AD27" s="29" t="s">
        <v>246</v>
      </c>
      <c r="AE27" s="167"/>
      <c r="AF27" s="217"/>
      <c r="AG27" s="174"/>
      <c r="AH27" s="170"/>
      <c r="AI27" s="29"/>
      <c r="AJ27" s="29"/>
      <c r="AK27" s="167"/>
      <c r="AL27" s="217"/>
      <c r="AM27" s="175"/>
    </row>
    <row r="28" spans="2:39" ht="16.5" customHeight="1">
      <c r="B28" s="31"/>
      <c r="D28" s="170"/>
      <c r="E28" s="176" t="s">
        <v>277</v>
      </c>
      <c r="F28" s="176" t="s">
        <v>246</v>
      </c>
      <c r="G28" s="178" t="s">
        <v>198</v>
      </c>
      <c r="H28" s="263"/>
      <c r="I28" s="172"/>
      <c r="J28" s="170"/>
      <c r="K28" s="29"/>
      <c r="L28" s="29" t="s">
        <v>246</v>
      </c>
      <c r="M28" s="167"/>
      <c r="N28" s="263"/>
      <c r="O28" s="172"/>
      <c r="P28" s="170"/>
      <c r="Q28" s="29"/>
      <c r="R28" s="29" t="s">
        <v>246</v>
      </c>
      <c r="S28" s="167"/>
      <c r="T28" s="263"/>
      <c r="U28" s="172"/>
      <c r="V28" s="170"/>
      <c r="W28" s="29"/>
      <c r="X28" s="29" t="s">
        <v>246</v>
      </c>
      <c r="Y28" s="167"/>
      <c r="Z28" s="263"/>
      <c r="AA28" s="174"/>
      <c r="AB28" s="170"/>
      <c r="AC28" s="29"/>
      <c r="AD28" s="29" t="s">
        <v>246</v>
      </c>
      <c r="AE28" s="167"/>
      <c r="AF28" s="217"/>
      <c r="AG28" s="174"/>
      <c r="AH28" s="170"/>
      <c r="AI28" s="29"/>
      <c r="AJ28" s="29"/>
      <c r="AK28" s="167"/>
      <c r="AL28" s="217"/>
      <c r="AM28" s="175"/>
    </row>
    <row r="29" spans="2:39" ht="16.5" customHeight="1">
      <c r="B29" s="31"/>
      <c r="D29" s="170"/>
      <c r="E29" s="176" t="s">
        <v>278</v>
      </c>
      <c r="F29" s="176" t="s">
        <v>246</v>
      </c>
      <c r="G29" s="178" t="s">
        <v>198</v>
      </c>
      <c r="H29" s="263"/>
      <c r="I29" s="172"/>
      <c r="J29" s="170"/>
      <c r="K29" s="29"/>
      <c r="L29" s="29" t="s">
        <v>246</v>
      </c>
      <c r="M29" s="167"/>
      <c r="N29" s="263"/>
      <c r="O29" s="172"/>
      <c r="P29" s="170"/>
      <c r="Q29" s="29"/>
      <c r="R29" s="29" t="s">
        <v>246</v>
      </c>
      <c r="S29" s="167"/>
      <c r="T29" s="263"/>
      <c r="U29" s="172"/>
      <c r="V29" s="170"/>
      <c r="W29" s="29"/>
      <c r="X29" s="29" t="s">
        <v>246</v>
      </c>
      <c r="Y29" s="167"/>
      <c r="Z29" s="263"/>
      <c r="AA29" s="174"/>
      <c r="AB29" s="170"/>
      <c r="AC29" s="29"/>
      <c r="AD29" s="29" t="s">
        <v>246</v>
      </c>
      <c r="AE29" s="167"/>
      <c r="AF29" s="217"/>
      <c r="AG29" s="174"/>
      <c r="AH29" s="170"/>
      <c r="AI29" s="29"/>
      <c r="AJ29" s="29"/>
      <c r="AK29" s="167"/>
      <c r="AL29" s="217"/>
      <c r="AM29" s="175"/>
    </row>
    <row r="30" spans="2:39" ht="16.5" customHeight="1" thickBot="1">
      <c r="B30" s="31"/>
      <c r="D30" s="170"/>
      <c r="E30" s="176"/>
      <c r="F30" s="176" t="s">
        <v>246</v>
      </c>
      <c r="G30" s="167"/>
      <c r="H30" s="263"/>
      <c r="I30" s="172"/>
      <c r="J30" s="170"/>
      <c r="K30" s="29"/>
      <c r="L30" s="29" t="s">
        <v>246</v>
      </c>
      <c r="M30" s="167"/>
      <c r="N30" s="263"/>
      <c r="O30" s="172"/>
      <c r="P30" s="170"/>
      <c r="Q30" s="29"/>
      <c r="R30" s="29" t="s">
        <v>246</v>
      </c>
      <c r="S30" s="167"/>
      <c r="T30" s="263"/>
      <c r="U30" s="172"/>
      <c r="V30" s="170"/>
      <c r="W30" s="29"/>
      <c r="X30" s="29" t="s">
        <v>246</v>
      </c>
      <c r="Y30" s="167"/>
      <c r="Z30" s="263"/>
      <c r="AA30" s="174"/>
      <c r="AB30" s="170"/>
      <c r="AC30" s="29"/>
      <c r="AD30" s="29" t="s">
        <v>246</v>
      </c>
      <c r="AE30" s="167"/>
      <c r="AF30" s="217"/>
      <c r="AG30" s="174"/>
      <c r="AH30" s="170"/>
      <c r="AI30" s="29"/>
      <c r="AJ30" s="29"/>
      <c r="AK30" s="167"/>
      <c r="AL30" s="217"/>
      <c r="AM30" s="175"/>
    </row>
    <row r="31" spans="2:39" ht="15.75" customHeight="1">
      <c r="B31" s="32" t="s">
        <v>279</v>
      </c>
      <c r="C31" s="33">
        <f>SUM(G31:AG31)</f>
        <v>21220</v>
      </c>
      <c r="D31" s="34"/>
      <c r="E31" s="179"/>
      <c r="F31" s="179" t="s">
        <v>246</v>
      </c>
      <c r="G31" s="180">
        <f>SUM(G9:G30)</f>
        <v>11180</v>
      </c>
      <c r="H31" s="218"/>
      <c r="I31" s="181"/>
      <c r="J31" s="34"/>
      <c r="K31" s="179"/>
      <c r="L31" s="179" t="s">
        <v>246</v>
      </c>
      <c r="M31" s="180">
        <f>SUM(M9:M30)</f>
        <v>4190</v>
      </c>
      <c r="N31" s="218"/>
      <c r="O31" s="181"/>
      <c r="P31" s="34"/>
      <c r="Q31" s="179"/>
      <c r="R31" s="179" t="s">
        <v>246</v>
      </c>
      <c r="S31" s="180">
        <f>SUM(S9:S30)</f>
        <v>1550</v>
      </c>
      <c r="T31" s="218"/>
      <c r="U31" s="181"/>
      <c r="V31" s="34"/>
      <c r="W31" s="179"/>
      <c r="X31" s="179" t="s">
        <v>246</v>
      </c>
      <c r="Y31" s="180">
        <f>SUM(Y9:Y30)</f>
        <v>4300</v>
      </c>
      <c r="Z31" s="218"/>
      <c r="AA31" s="181"/>
      <c r="AB31" s="34"/>
      <c r="AC31" s="179"/>
      <c r="AD31" s="179" t="s">
        <v>246</v>
      </c>
      <c r="AE31" s="180">
        <f>SUM(AE9:AE30)</f>
        <v>0</v>
      </c>
      <c r="AF31" s="218"/>
      <c r="AG31" s="182"/>
      <c r="AH31" s="39"/>
      <c r="AI31" s="179"/>
      <c r="AJ31" s="179"/>
      <c r="AK31" s="180">
        <f>SUM(AK9:AK30)</f>
        <v>0</v>
      </c>
      <c r="AL31" s="218"/>
      <c r="AM31" s="183"/>
    </row>
    <row r="32" spans="2:39" ht="15.75" customHeight="1" thickBot="1">
      <c r="B32" s="41" t="s">
        <v>280</v>
      </c>
      <c r="C32" s="42">
        <f>SUM(H32,N32,T32,Z32,AF32,AL32)</f>
        <v>0</v>
      </c>
      <c r="D32" s="43"/>
      <c r="E32" s="184"/>
      <c r="F32" s="184" t="s">
        <v>246</v>
      </c>
      <c r="G32" s="185"/>
      <c r="H32" s="185">
        <f>SUM(H9:H30)</f>
        <v>0</v>
      </c>
      <c r="I32" s="186"/>
      <c r="J32" s="43"/>
      <c r="K32" s="184"/>
      <c r="L32" s="184" t="s">
        <v>246</v>
      </c>
      <c r="M32" s="185"/>
      <c r="N32" s="185">
        <f>SUM(N9:N30)</f>
        <v>0</v>
      </c>
      <c r="O32" s="186"/>
      <c r="P32" s="43"/>
      <c r="Q32" s="184"/>
      <c r="R32" s="184" t="s">
        <v>246</v>
      </c>
      <c r="S32" s="185"/>
      <c r="T32" s="185">
        <f>SUM(T9:T30)</f>
        <v>0</v>
      </c>
      <c r="U32" s="186"/>
      <c r="V32" s="43"/>
      <c r="W32" s="184"/>
      <c r="X32" s="184" t="s">
        <v>246</v>
      </c>
      <c r="Y32" s="185"/>
      <c r="Z32" s="185">
        <f>SUM(Z9:Z30)</f>
        <v>0</v>
      </c>
      <c r="AA32" s="186"/>
      <c r="AB32" s="43"/>
      <c r="AC32" s="184"/>
      <c r="AD32" s="184" t="s">
        <v>246</v>
      </c>
      <c r="AE32" s="185"/>
      <c r="AF32" s="185">
        <f>SUM(AF9:AF30)</f>
        <v>0</v>
      </c>
      <c r="AG32" s="187"/>
      <c r="AH32" s="48"/>
      <c r="AI32" s="184"/>
      <c r="AJ32" s="184"/>
      <c r="AK32" s="185"/>
      <c r="AL32" s="185">
        <f>SUM(AL9:AL30)</f>
        <v>0</v>
      </c>
      <c r="AM32" s="188"/>
    </row>
    <row r="33" spans="2:39" ht="16.5" customHeight="1">
      <c r="B33" s="22" t="s">
        <v>281</v>
      </c>
      <c r="C33" s="23"/>
      <c r="D33" s="24" t="s">
        <v>181</v>
      </c>
      <c r="E33" s="171" t="s">
        <v>282</v>
      </c>
      <c r="F33" s="282" t="s">
        <v>283</v>
      </c>
      <c r="G33" s="213">
        <v>1470</v>
      </c>
      <c r="H33" s="263"/>
      <c r="I33" s="164"/>
      <c r="J33" s="24"/>
      <c r="K33" s="25" t="s">
        <v>284</v>
      </c>
      <c r="L33" s="249" t="s">
        <v>285</v>
      </c>
      <c r="M33" s="178" t="s">
        <v>209</v>
      </c>
      <c r="N33" s="263"/>
      <c r="O33" s="164"/>
      <c r="P33" s="24" t="s">
        <v>286</v>
      </c>
      <c r="Q33" s="165" t="s">
        <v>287</v>
      </c>
      <c r="R33" s="26" t="s">
        <v>288</v>
      </c>
      <c r="S33" s="213">
        <v>790</v>
      </c>
      <c r="T33" s="263"/>
      <c r="U33" s="164"/>
      <c r="V33" s="24" t="s">
        <v>286</v>
      </c>
      <c r="W33" s="25" t="s">
        <v>289</v>
      </c>
      <c r="X33" s="26" t="s">
        <v>290</v>
      </c>
      <c r="Y33" s="163">
        <v>710</v>
      </c>
      <c r="Z33" s="264"/>
      <c r="AA33" s="166"/>
      <c r="AB33" s="24"/>
      <c r="AC33" s="29" t="s">
        <v>291</v>
      </c>
      <c r="AD33" s="30" t="s">
        <v>292</v>
      </c>
      <c r="AE33" s="178" t="s">
        <v>293</v>
      </c>
      <c r="AF33" s="217"/>
      <c r="AG33" s="168"/>
      <c r="AH33" s="27"/>
      <c r="AI33" s="29"/>
      <c r="AJ33" s="29"/>
      <c r="AK33" s="167"/>
      <c r="AL33" s="217"/>
      <c r="AM33" s="169"/>
    </row>
    <row r="34" spans="2:39" ht="16.5" customHeight="1">
      <c r="B34" s="22">
        <v>40227</v>
      </c>
      <c r="D34" s="170" t="s">
        <v>181</v>
      </c>
      <c r="E34" s="273" t="s">
        <v>294</v>
      </c>
      <c r="F34" s="274" t="s">
        <v>295</v>
      </c>
      <c r="G34" s="275">
        <v>1120</v>
      </c>
      <c r="H34" s="263"/>
      <c r="I34" s="172"/>
      <c r="J34" s="24"/>
      <c r="K34" s="25"/>
      <c r="L34" s="26"/>
      <c r="M34" s="178"/>
      <c r="N34" s="263"/>
      <c r="O34" s="172"/>
      <c r="P34" s="24" t="s">
        <v>286</v>
      </c>
      <c r="Q34" s="29" t="s">
        <v>296</v>
      </c>
      <c r="R34" s="155" t="s">
        <v>297</v>
      </c>
      <c r="S34" s="213">
        <v>970</v>
      </c>
      <c r="T34" s="263"/>
      <c r="U34" s="173"/>
      <c r="V34" s="24" t="s">
        <v>286</v>
      </c>
      <c r="W34" s="29" t="s">
        <v>298</v>
      </c>
      <c r="X34" s="30" t="s">
        <v>299</v>
      </c>
      <c r="Y34" s="167">
        <v>520</v>
      </c>
      <c r="Z34" s="264"/>
      <c r="AA34" s="168"/>
      <c r="AB34" s="24"/>
      <c r="AC34" s="29"/>
      <c r="AD34" s="30"/>
      <c r="AE34" s="178"/>
      <c r="AF34" s="217"/>
      <c r="AG34" s="174"/>
      <c r="AH34" s="27"/>
      <c r="AI34" s="29"/>
      <c r="AJ34" s="29"/>
      <c r="AK34" s="167"/>
      <c r="AL34" s="217"/>
      <c r="AM34" s="175"/>
    </row>
    <row r="35" spans="2:39" ht="16.5" customHeight="1">
      <c r="B35" s="31"/>
      <c r="D35" s="170" t="s">
        <v>181</v>
      </c>
      <c r="E35" s="176" t="s">
        <v>300</v>
      </c>
      <c r="F35" s="283" t="s">
        <v>301</v>
      </c>
      <c r="G35" s="213">
        <v>440</v>
      </c>
      <c r="H35" s="263"/>
      <c r="I35" s="173"/>
      <c r="J35" s="24"/>
      <c r="K35" s="29"/>
      <c r="L35" s="30" t="s">
        <v>246</v>
      </c>
      <c r="M35" s="167"/>
      <c r="N35" s="263"/>
      <c r="O35" s="173"/>
      <c r="P35" s="24"/>
      <c r="Q35" s="29" t="s">
        <v>302</v>
      </c>
      <c r="R35" s="30"/>
      <c r="S35" s="178" t="s">
        <v>198</v>
      </c>
      <c r="T35" s="263"/>
      <c r="U35" s="173"/>
      <c r="V35" s="24" t="s">
        <v>286</v>
      </c>
      <c r="W35" s="29" t="s">
        <v>303</v>
      </c>
      <c r="X35" s="265" t="s">
        <v>304</v>
      </c>
      <c r="Y35" s="167">
        <v>330</v>
      </c>
      <c r="Z35" s="264"/>
      <c r="AA35" s="168"/>
      <c r="AB35" s="24"/>
      <c r="AC35" s="29"/>
      <c r="AD35" s="30"/>
      <c r="AE35" s="167"/>
      <c r="AF35" s="217"/>
      <c r="AG35" s="168"/>
      <c r="AH35" s="27"/>
      <c r="AI35" s="29"/>
      <c r="AJ35" s="29"/>
      <c r="AK35" s="167"/>
      <c r="AL35" s="217"/>
      <c r="AM35" s="169"/>
    </row>
    <row r="36" spans="2:39" ht="16.5" customHeight="1">
      <c r="B36" s="31"/>
      <c r="D36" s="170" t="s">
        <v>181</v>
      </c>
      <c r="E36" s="171" t="s">
        <v>305</v>
      </c>
      <c r="F36" s="209" t="s">
        <v>306</v>
      </c>
      <c r="G36" s="213">
        <v>610</v>
      </c>
      <c r="H36" s="263"/>
      <c r="I36" s="173"/>
      <c r="J36" s="24"/>
      <c r="K36" s="29"/>
      <c r="L36" s="30" t="s">
        <v>246</v>
      </c>
      <c r="M36" s="167"/>
      <c r="N36" s="263"/>
      <c r="O36" s="173"/>
      <c r="P36" s="24"/>
      <c r="Q36" s="29"/>
      <c r="R36" s="155"/>
      <c r="S36" s="178"/>
      <c r="T36" s="263"/>
      <c r="U36" s="173"/>
      <c r="V36" s="24" t="s">
        <v>286</v>
      </c>
      <c r="W36" s="29" t="s">
        <v>307</v>
      </c>
      <c r="X36" s="265" t="s">
        <v>308</v>
      </c>
      <c r="Y36" s="167">
        <v>110</v>
      </c>
      <c r="Z36" s="264"/>
      <c r="AA36" s="168"/>
      <c r="AB36" s="24"/>
      <c r="AC36" s="29"/>
      <c r="AD36" s="30" t="s">
        <v>246</v>
      </c>
      <c r="AE36" s="167"/>
      <c r="AF36" s="217"/>
      <c r="AG36" s="168"/>
      <c r="AH36" s="27"/>
      <c r="AI36" s="29"/>
      <c r="AJ36" s="29"/>
      <c r="AK36" s="167"/>
      <c r="AL36" s="217"/>
      <c r="AM36" s="169"/>
    </row>
    <row r="37" spans="2:39" ht="16.5" customHeight="1">
      <c r="B37" s="31"/>
      <c r="D37" s="170" t="s">
        <v>181</v>
      </c>
      <c r="E37" s="176" t="s">
        <v>309</v>
      </c>
      <c r="F37" s="209" t="s">
        <v>310</v>
      </c>
      <c r="G37" s="213">
        <v>190</v>
      </c>
      <c r="H37" s="263"/>
      <c r="I37" s="173"/>
      <c r="J37" s="24"/>
      <c r="K37" s="29"/>
      <c r="L37" s="30" t="s">
        <v>246</v>
      </c>
      <c r="M37" s="167"/>
      <c r="N37" s="263"/>
      <c r="O37" s="173"/>
      <c r="P37" s="24"/>
      <c r="Q37" s="29"/>
      <c r="R37" s="155"/>
      <c r="S37" s="248"/>
      <c r="T37" s="263"/>
      <c r="U37" s="173"/>
      <c r="V37" s="24"/>
      <c r="W37" s="29"/>
      <c r="X37" s="30"/>
      <c r="Y37" s="167"/>
      <c r="Z37" s="264"/>
      <c r="AA37" s="168"/>
      <c r="AB37" s="24"/>
      <c r="AC37" s="29"/>
      <c r="AD37" s="30" t="s">
        <v>246</v>
      </c>
      <c r="AE37" s="167"/>
      <c r="AF37" s="217"/>
      <c r="AG37" s="168"/>
      <c r="AH37" s="27"/>
      <c r="AI37" s="29"/>
      <c r="AJ37" s="29"/>
      <c r="AK37" s="167"/>
      <c r="AL37" s="217"/>
      <c r="AM37" s="169"/>
    </row>
    <row r="38" spans="2:39" ht="16.5" customHeight="1">
      <c r="B38" s="31"/>
      <c r="D38" s="170"/>
      <c r="E38" s="176" t="s">
        <v>311</v>
      </c>
      <c r="F38" s="209" t="s">
        <v>312</v>
      </c>
      <c r="G38" s="178" t="s">
        <v>198</v>
      </c>
      <c r="H38" s="217"/>
      <c r="I38" s="173"/>
      <c r="J38" s="24"/>
      <c r="K38" s="29"/>
      <c r="L38" s="30" t="s">
        <v>246</v>
      </c>
      <c r="M38" s="167"/>
      <c r="N38" s="217"/>
      <c r="O38" s="173"/>
      <c r="P38" s="24"/>
      <c r="Q38" s="29"/>
      <c r="R38" s="30"/>
      <c r="S38" s="167"/>
      <c r="T38" s="217"/>
      <c r="U38" s="173"/>
      <c r="V38" s="24"/>
      <c r="W38" s="176"/>
      <c r="X38" s="176"/>
      <c r="Y38" s="167"/>
      <c r="Z38" s="217"/>
      <c r="AA38" s="168"/>
      <c r="AB38" s="170"/>
      <c r="AC38" s="29"/>
      <c r="AD38" s="29" t="s">
        <v>246</v>
      </c>
      <c r="AE38" s="167"/>
      <c r="AF38" s="217"/>
      <c r="AG38" s="174"/>
      <c r="AH38" s="27"/>
      <c r="AI38" s="29"/>
      <c r="AJ38" s="29"/>
      <c r="AK38" s="167"/>
      <c r="AL38" s="217"/>
      <c r="AM38" s="175"/>
    </row>
    <row r="39" spans="2:39" ht="16.5" customHeight="1">
      <c r="B39" s="31"/>
      <c r="D39" s="170"/>
      <c r="E39" s="176"/>
      <c r="F39" s="209"/>
      <c r="G39" s="277"/>
      <c r="H39" s="217"/>
      <c r="I39" s="173"/>
      <c r="J39" s="24"/>
      <c r="K39" s="29"/>
      <c r="L39" s="30" t="s">
        <v>246</v>
      </c>
      <c r="M39" s="167"/>
      <c r="N39" s="217"/>
      <c r="O39" s="173"/>
      <c r="P39" s="24"/>
      <c r="Q39" s="29"/>
      <c r="R39" s="30"/>
      <c r="S39" s="167"/>
      <c r="T39" s="217"/>
      <c r="U39" s="173"/>
      <c r="V39" s="24"/>
      <c r="W39" s="29"/>
      <c r="X39" s="30"/>
      <c r="Y39" s="167"/>
      <c r="Z39" s="217"/>
      <c r="AA39" s="168"/>
      <c r="AB39" s="170"/>
      <c r="AC39" s="29"/>
      <c r="AD39" s="29" t="s">
        <v>246</v>
      </c>
      <c r="AE39" s="167"/>
      <c r="AF39" s="217"/>
      <c r="AG39" s="174"/>
      <c r="AH39" s="27"/>
      <c r="AI39" s="29"/>
      <c r="AJ39" s="29"/>
      <c r="AK39" s="167"/>
      <c r="AL39" s="217"/>
      <c r="AM39" s="175"/>
    </row>
    <row r="40" spans="2:39" ht="16.5" customHeight="1">
      <c r="B40" s="31"/>
      <c r="D40" s="170"/>
      <c r="E40" s="171"/>
      <c r="F40" s="171"/>
      <c r="G40" s="277"/>
      <c r="H40" s="217"/>
      <c r="I40" s="173"/>
      <c r="J40" s="24"/>
      <c r="K40" s="29"/>
      <c r="L40" s="29" t="s">
        <v>246</v>
      </c>
      <c r="M40" s="167"/>
      <c r="N40" s="217"/>
      <c r="O40" s="173"/>
      <c r="P40" s="24"/>
      <c r="Q40" s="29"/>
      <c r="R40" s="30"/>
      <c r="S40" s="167"/>
      <c r="T40" s="217"/>
      <c r="U40" s="173"/>
      <c r="V40" s="24"/>
      <c r="W40" s="29"/>
      <c r="X40" s="30"/>
      <c r="Y40" s="167"/>
      <c r="Z40" s="217"/>
      <c r="AA40" s="168"/>
      <c r="AB40" s="170"/>
      <c r="AC40" s="29"/>
      <c r="AD40" s="29" t="s">
        <v>246</v>
      </c>
      <c r="AE40" s="167"/>
      <c r="AF40" s="217"/>
      <c r="AG40" s="174"/>
      <c r="AH40" s="27"/>
      <c r="AI40" s="29"/>
      <c r="AJ40" s="29"/>
      <c r="AK40" s="167"/>
      <c r="AL40" s="217"/>
      <c r="AM40" s="175"/>
    </row>
    <row r="41" spans="2:39" ht="16.5" customHeight="1">
      <c r="B41" s="31"/>
      <c r="D41" s="170"/>
      <c r="E41" s="176"/>
      <c r="F41" s="176" t="s">
        <v>246</v>
      </c>
      <c r="G41" s="177"/>
      <c r="H41" s="217"/>
      <c r="I41" s="173"/>
      <c r="J41" s="24"/>
      <c r="K41" s="29"/>
      <c r="L41" s="29" t="s">
        <v>246</v>
      </c>
      <c r="M41" s="167"/>
      <c r="N41" s="217"/>
      <c r="O41" s="173"/>
      <c r="P41" s="24"/>
      <c r="Q41" s="29"/>
      <c r="R41" s="29"/>
      <c r="S41" s="167"/>
      <c r="T41" s="217"/>
      <c r="U41" s="173"/>
      <c r="V41" s="24"/>
      <c r="W41" s="29"/>
      <c r="X41" s="30"/>
      <c r="Y41" s="167"/>
      <c r="Z41" s="217"/>
      <c r="AA41" s="168"/>
      <c r="AB41" s="170"/>
      <c r="AC41" s="29"/>
      <c r="AD41" s="29" t="s">
        <v>246</v>
      </c>
      <c r="AE41" s="167"/>
      <c r="AF41" s="217"/>
      <c r="AG41" s="174"/>
      <c r="AH41" s="27"/>
      <c r="AI41" s="29"/>
      <c r="AJ41" s="29"/>
      <c r="AK41" s="167"/>
      <c r="AL41" s="217"/>
      <c r="AM41" s="175"/>
    </row>
    <row r="42" spans="2:39" ht="16.5" customHeight="1" thickBot="1">
      <c r="B42" s="31"/>
      <c r="D42" s="170"/>
      <c r="E42" s="176"/>
      <c r="F42" s="176"/>
      <c r="G42" s="177"/>
      <c r="H42" s="217"/>
      <c r="I42" s="173"/>
      <c r="J42" s="24"/>
      <c r="K42" s="29"/>
      <c r="L42" s="29" t="s">
        <v>246</v>
      </c>
      <c r="M42" s="167"/>
      <c r="N42" s="217"/>
      <c r="O42" s="173"/>
      <c r="P42" s="24"/>
      <c r="Q42" s="29"/>
      <c r="R42" s="29"/>
      <c r="S42" s="167"/>
      <c r="T42" s="217"/>
      <c r="U42" s="173"/>
      <c r="V42" s="24"/>
      <c r="W42" s="29"/>
      <c r="X42" s="30"/>
      <c r="Y42" s="167"/>
      <c r="Z42" s="217"/>
      <c r="AA42" s="168"/>
      <c r="AB42" s="170"/>
      <c r="AC42" s="29"/>
      <c r="AD42" s="29" t="s">
        <v>246</v>
      </c>
      <c r="AE42" s="167"/>
      <c r="AF42" s="217"/>
      <c r="AG42" s="174"/>
      <c r="AH42" s="170"/>
      <c r="AI42" s="29"/>
      <c r="AJ42" s="29"/>
      <c r="AK42" s="167"/>
      <c r="AL42" s="217"/>
      <c r="AM42" s="175"/>
    </row>
    <row r="43" spans="2:39" ht="16.5" customHeight="1">
      <c r="B43" s="32" t="s">
        <v>279</v>
      </c>
      <c r="C43" s="33">
        <f>SUM(G43:AG43)</f>
        <v>7260</v>
      </c>
      <c r="D43" s="34"/>
      <c r="E43" s="179"/>
      <c r="F43" s="179" t="s">
        <v>246</v>
      </c>
      <c r="G43" s="180">
        <f>SUM(G33:G42)</f>
        <v>3830</v>
      </c>
      <c r="H43" s="218"/>
      <c r="I43" s="181"/>
      <c r="J43" s="34"/>
      <c r="K43" s="179"/>
      <c r="L43" s="179" t="s">
        <v>246</v>
      </c>
      <c r="M43" s="180">
        <f>SUM(M33:M42)</f>
        <v>0</v>
      </c>
      <c r="N43" s="218"/>
      <c r="O43" s="181"/>
      <c r="P43" s="34"/>
      <c r="Q43" s="179"/>
      <c r="R43" s="179"/>
      <c r="S43" s="180">
        <f>SUM(S33:S42)</f>
        <v>1760</v>
      </c>
      <c r="T43" s="218"/>
      <c r="U43" s="181"/>
      <c r="V43" s="34"/>
      <c r="W43" s="179"/>
      <c r="X43" s="179"/>
      <c r="Y43" s="180">
        <f>SUM(Y33:Y42)</f>
        <v>1670</v>
      </c>
      <c r="Z43" s="218"/>
      <c r="AA43" s="181"/>
      <c r="AB43" s="34"/>
      <c r="AC43" s="179"/>
      <c r="AD43" s="179" t="s">
        <v>246</v>
      </c>
      <c r="AE43" s="180">
        <f>SUM(AE33:AE42)</f>
        <v>0</v>
      </c>
      <c r="AF43" s="218"/>
      <c r="AG43" s="182"/>
      <c r="AH43" s="39"/>
      <c r="AI43" s="179"/>
      <c r="AJ43" s="179"/>
      <c r="AK43" s="180">
        <f>SUM(AK21:AK42)</f>
        <v>0</v>
      </c>
      <c r="AL43" s="218"/>
      <c r="AM43" s="183"/>
    </row>
    <row r="44" spans="2:39" ht="16.5" customHeight="1" thickBot="1">
      <c r="B44" s="41" t="s">
        <v>280</v>
      </c>
      <c r="C44" s="42">
        <f>SUM(H44,N44,T44,Z44,AF44,AL44)</f>
        <v>0</v>
      </c>
      <c r="D44" s="43"/>
      <c r="E44" s="184"/>
      <c r="F44" s="184" t="s">
        <v>246</v>
      </c>
      <c r="G44" s="185"/>
      <c r="H44" s="185">
        <f>SUM(H33:H42)</f>
        <v>0</v>
      </c>
      <c r="I44" s="186"/>
      <c r="J44" s="43"/>
      <c r="K44" s="184"/>
      <c r="L44" s="184" t="s">
        <v>246</v>
      </c>
      <c r="M44" s="185"/>
      <c r="N44" s="185">
        <f>SUM(N33:N42)</f>
        <v>0</v>
      </c>
      <c r="O44" s="186"/>
      <c r="P44" s="43"/>
      <c r="Q44" s="184"/>
      <c r="R44" s="184"/>
      <c r="S44" s="185"/>
      <c r="T44" s="185">
        <f>SUM(T33:T42)</f>
        <v>0</v>
      </c>
      <c r="U44" s="186"/>
      <c r="V44" s="43"/>
      <c r="W44" s="184"/>
      <c r="X44" s="184"/>
      <c r="Y44" s="185"/>
      <c r="Z44" s="185">
        <f>SUM(Z33:Z42)</f>
        <v>0</v>
      </c>
      <c r="AA44" s="186"/>
      <c r="AB44" s="43"/>
      <c r="AC44" s="184"/>
      <c r="AD44" s="184" t="s">
        <v>246</v>
      </c>
      <c r="AE44" s="185"/>
      <c r="AF44" s="185">
        <f>SUM(AF33:AF42)</f>
        <v>0</v>
      </c>
      <c r="AG44" s="187"/>
      <c r="AH44" s="48"/>
      <c r="AI44" s="184"/>
      <c r="AJ44" s="184"/>
      <c r="AK44" s="185"/>
      <c r="AL44" s="185">
        <f>SUM(AL21:AL42)</f>
        <v>0</v>
      </c>
      <c r="AM44" s="188"/>
    </row>
    <row r="45" spans="2:39" ht="16.5" customHeight="1">
      <c r="B45" s="22" t="s">
        <v>313</v>
      </c>
      <c r="D45" s="170"/>
      <c r="E45" s="176"/>
      <c r="F45" s="176"/>
      <c r="G45" s="277"/>
      <c r="H45" s="263"/>
      <c r="I45" s="172"/>
      <c r="J45" s="170" t="s">
        <v>286</v>
      </c>
      <c r="K45" s="29" t="s">
        <v>314</v>
      </c>
      <c r="L45" s="29" t="s">
        <v>315</v>
      </c>
      <c r="M45" s="213">
        <v>330</v>
      </c>
      <c r="N45" s="263"/>
      <c r="O45" s="172"/>
      <c r="P45" s="170"/>
      <c r="Q45" s="29" t="s">
        <v>316</v>
      </c>
      <c r="R45" s="155" t="s">
        <v>317</v>
      </c>
      <c r="S45" s="178" t="s">
        <v>209</v>
      </c>
      <c r="T45" s="263"/>
      <c r="U45" s="173"/>
      <c r="V45" s="170"/>
      <c r="W45" s="29"/>
      <c r="X45" s="29"/>
      <c r="Y45" s="167"/>
      <c r="Z45" s="217"/>
      <c r="AA45" s="168"/>
      <c r="AB45" s="170"/>
      <c r="AC45" s="29" t="s">
        <v>318</v>
      </c>
      <c r="AD45" s="29" t="s">
        <v>319</v>
      </c>
      <c r="AE45" s="178" t="s">
        <v>192</v>
      </c>
      <c r="AF45" s="217"/>
      <c r="AG45" s="174"/>
      <c r="AH45" s="170"/>
      <c r="AI45" s="29"/>
      <c r="AJ45" s="29"/>
      <c r="AK45" s="167"/>
      <c r="AL45" s="217"/>
      <c r="AM45" s="175"/>
    </row>
    <row r="46" spans="2:39" ht="16.5" customHeight="1">
      <c r="B46" s="22">
        <v>40420</v>
      </c>
      <c r="D46" s="170"/>
      <c r="F46" s="176"/>
      <c r="G46" s="262"/>
      <c r="H46" s="263"/>
      <c r="I46" s="172"/>
      <c r="J46" s="170"/>
      <c r="K46" s="29"/>
      <c r="L46" s="29"/>
      <c r="M46" s="167"/>
      <c r="N46" s="263"/>
      <c r="O46" s="172"/>
      <c r="P46" s="170"/>
      <c r="Q46" s="29"/>
      <c r="R46" s="29"/>
      <c r="S46" s="178"/>
      <c r="T46" s="263"/>
      <c r="U46" s="172"/>
      <c r="V46" s="170"/>
      <c r="W46" s="29"/>
      <c r="X46" s="29"/>
      <c r="Y46" s="167"/>
      <c r="Z46" s="217"/>
      <c r="AA46" s="168"/>
      <c r="AB46" s="170"/>
      <c r="AC46" s="29"/>
      <c r="AD46" s="29"/>
      <c r="AE46" s="167"/>
      <c r="AF46" s="217"/>
      <c r="AG46" s="174"/>
      <c r="AH46" s="170"/>
      <c r="AI46" s="29"/>
      <c r="AJ46" s="29"/>
      <c r="AK46" s="167"/>
      <c r="AL46" s="217"/>
      <c r="AM46" s="175"/>
    </row>
    <row r="47" spans="2:39" ht="16.5" customHeight="1">
      <c r="B47" s="31"/>
      <c r="D47" s="170"/>
      <c r="E47" s="176"/>
      <c r="F47" s="176"/>
      <c r="G47" s="167"/>
      <c r="H47" s="263"/>
      <c r="I47" s="172"/>
      <c r="J47" s="170"/>
      <c r="K47" s="29"/>
      <c r="L47" s="29"/>
      <c r="M47" s="167"/>
      <c r="N47" s="263"/>
      <c r="O47" s="172"/>
      <c r="P47" s="170"/>
      <c r="Q47" s="29"/>
      <c r="R47" s="29"/>
      <c r="S47" s="167"/>
      <c r="T47" s="263"/>
      <c r="U47" s="172"/>
      <c r="V47" s="170"/>
      <c r="W47" s="29"/>
      <c r="X47" s="29"/>
      <c r="Y47" s="167"/>
      <c r="Z47" s="217"/>
      <c r="AA47" s="174"/>
      <c r="AB47" s="170"/>
      <c r="AC47" s="29"/>
      <c r="AD47" s="29"/>
      <c r="AE47" s="167"/>
      <c r="AF47" s="217"/>
      <c r="AG47" s="174"/>
      <c r="AH47" s="170"/>
      <c r="AI47" s="29"/>
      <c r="AJ47" s="29"/>
      <c r="AK47" s="167"/>
      <c r="AL47" s="217"/>
      <c r="AM47" s="175"/>
    </row>
    <row r="48" spans="2:39" ht="16.5" customHeight="1">
      <c r="B48" s="31"/>
      <c r="D48" s="170"/>
      <c r="E48" s="176"/>
      <c r="F48" s="176" t="s">
        <v>246</v>
      </c>
      <c r="G48" s="167"/>
      <c r="H48" s="263"/>
      <c r="I48" s="172"/>
      <c r="J48" s="170"/>
      <c r="K48" s="29"/>
      <c r="L48" s="29"/>
      <c r="M48" s="167"/>
      <c r="N48" s="263"/>
      <c r="O48" s="172"/>
      <c r="P48" s="170"/>
      <c r="Q48" s="29"/>
      <c r="R48" s="29"/>
      <c r="S48" s="167"/>
      <c r="T48" s="263"/>
      <c r="U48" s="172"/>
      <c r="V48" s="170"/>
      <c r="W48" s="29"/>
      <c r="X48" s="29"/>
      <c r="Y48" s="167"/>
      <c r="Z48" s="217"/>
      <c r="AA48" s="174"/>
      <c r="AB48" s="170"/>
      <c r="AC48" s="29"/>
      <c r="AD48" s="29"/>
      <c r="AE48" s="167"/>
      <c r="AF48" s="217"/>
      <c r="AG48" s="174"/>
      <c r="AH48" s="170"/>
      <c r="AI48" s="29"/>
      <c r="AJ48" s="29"/>
      <c r="AK48" s="167"/>
      <c r="AL48" s="217"/>
      <c r="AM48" s="175"/>
    </row>
    <row r="49" spans="2:39" ht="16.5" customHeight="1">
      <c r="B49" s="31"/>
      <c r="D49" s="170"/>
      <c r="E49" s="176"/>
      <c r="F49" s="176" t="s">
        <v>246</v>
      </c>
      <c r="G49" s="167"/>
      <c r="H49" s="263"/>
      <c r="I49" s="172"/>
      <c r="J49" s="170"/>
      <c r="K49" s="29"/>
      <c r="L49" s="29"/>
      <c r="M49" s="167"/>
      <c r="N49" s="263"/>
      <c r="O49" s="172"/>
      <c r="P49" s="170"/>
      <c r="Q49" s="29"/>
      <c r="R49" s="29"/>
      <c r="S49" s="167"/>
      <c r="T49" s="263"/>
      <c r="U49" s="172"/>
      <c r="V49" s="170"/>
      <c r="W49" s="29"/>
      <c r="X49" s="29"/>
      <c r="Y49" s="167"/>
      <c r="Z49" s="217"/>
      <c r="AA49" s="174"/>
      <c r="AB49" s="170"/>
      <c r="AC49" s="29"/>
      <c r="AD49" s="29"/>
      <c r="AE49" s="167"/>
      <c r="AF49" s="217"/>
      <c r="AG49" s="174"/>
      <c r="AH49" s="170"/>
      <c r="AI49" s="29"/>
      <c r="AJ49" s="29"/>
      <c r="AK49" s="167"/>
      <c r="AL49" s="217"/>
      <c r="AM49" s="175"/>
    </row>
    <row r="50" spans="2:39" ht="16.5" customHeight="1">
      <c r="B50" s="31"/>
      <c r="D50" s="170"/>
      <c r="E50" s="176"/>
      <c r="F50" s="176" t="s">
        <v>246</v>
      </c>
      <c r="G50" s="167"/>
      <c r="H50" s="217"/>
      <c r="I50" s="172"/>
      <c r="J50" s="170"/>
      <c r="K50" s="29"/>
      <c r="L50" s="29"/>
      <c r="M50" s="167"/>
      <c r="N50" s="217"/>
      <c r="O50" s="172"/>
      <c r="P50" s="170"/>
      <c r="Q50" s="29"/>
      <c r="R50" s="29"/>
      <c r="S50" s="167"/>
      <c r="T50" s="217"/>
      <c r="U50" s="172"/>
      <c r="V50" s="170"/>
      <c r="W50" s="29"/>
      <c r="X50" s="29"/>
      <c r="Y50" s="167"/>
      <c r="Z50" s="217"/>
      <c r="AA50" s="174"/>
      <c r="AB50" s="170"/>
      <c r="AC50" s="29"/>
      <c r="AD50" s="29"/>
      <c r="AE50" s="167"/>
      <c r="AF50" s="217"/>
      <c r="AG50" s="174"/>
      <c r="AH50" s="170"/>
      <c r="AI50" s="29"/>
      <c r="AJ50" s="29"/>
      <c r="AK50" s="167"/>
      <c r="AL50" s="217"/>
      <c r="AM50" s="175"/>
    </row>
    <row r="51" spans="2:39" ht="16.5" customHeight="1">
      <c r="B51" s="31"/>
      <c r="D51" s="170"/>
      <c r="E51" s="176"/>
      <c r="F51" s="176" t="s">
        <v>246</v>
      </c>
      <c r="G51" s="167"/>
      <c r="H51" s="217"/>
      <c r="I51" s="172"/>
      <c r="J51" s="170"/>
      <c r="K51" s="29"/>
      <c r="L51" s="29"/>
      <c r="M51" s="167"/>
      <c r="N51" s="217"/>
      <c r="O51" s="172"/>
      <c r="P51" s="170"/>
      <c r="Q51" s="29"/>
      <c r="R51" s="29"/>
      <c r="S51" s="167"/>
      <c r="T51" s="217"/>
      <c r="U51" s="172"/>
      <c r="V51" s="170"/>
      <c r="W51" s="29"/>
      <c r="X51" s="29"/>
      <c r="Y51" s="167"/>
      <c r="Z51" s="217"/>
      <c r="AA51" s="174"/>
      <c r="AB51" s="170"/>
      <c r="AC51" s="29"/>
      <c r="AD51" s="29"/>
      <c r="AE51" s="167"/>
      <c r="AF51" s="217"/>
      <c r="AG51" s="174"/>
      <c r="AH51" s="170"/>
      <c r="AI51" s="29"/>
      <c r="AJ51" s="29"/>
      <c r="AK51" s="167"/>
      <c r="AL51" s="217"/>
      <c r="AM51" s="175"/>
    </row>
    <row r="52" spans="2:39" ht="16.5" customHeight="1">
      <c r="B52" s="31"/>
      <c r="D52" s="170"/>
      <c r="E52" s="176"/>
      <c r="F52" s="176" t="s">
        <v>246</v>
      </c>
      <c r="G52" s="167"/>
      <c r="H52" s="217"/>
      <c r="I52" s="172"/>
      <c r="J52" s="170"/>
      <c r="K52" s="29"/>
      <c r="L52" s="29"/>
      <c r="M52" s="167"/>
      <c r="N52" s="217"/>
      <c r="O52" s="172"/>
      <c r="P52" s="170"/>
      <c r="Q52" s="29"/>
      <c r="R52" s="29"/>
      <c r="S52" s="167"/>
      <c r="T52" s="217"/>
      <c r="U52" s="172"/>
      <c r="V52" s="170"/>
      <c r="W52" s="29"/>
      <c r="X52" s="29"/>
      <c r="Y52" s="167"/>
      <c r="Z52" s="217"/>
      <c r="AA52" s="174"/>
      <c r="AB52" s="170"/>
      <c r="AC52" s="29"/>
      <c r="AD52" s="29"/>
      <c r="AE52" s="167"/>
      <c r="AF52" s="217"/>
      <c r="AG52" s="174"/>
      <c r="AH52" s="170"/>
      <c r="AI52" s="29"/>
      <c r="AJ52" s="29"/>
      <c r="AK52" s="167"/>
      <c r="AL52" s="217"/>
      <c r="AM52" s="175"/>
    </row>
    <row r="53" spans="2:39" ht="16.5" customHeight="1">
      <c r="B53" s="31"/>
      <c r="D53" s="170"/>
      <c r="E53" s="176"/>
      <c r="F53" s="176" t="s">
        <v>246</v>
      </c>
      <c r="G53" s="167"/>
      <c r="H53" s="217"/>
      <c r="I53" s="172"/>
      <c r="J53" s="170"/>
      <c r="K53" s="29"/>
      <c r="L53" s="29"/>
      <c r="M53" s="167"/>
      <c r="N53" s="217"/>
      <c r="O53" s="172"/>
      <c r="P53" s="170"/>
      <c r="Q53" s="29"/>
      <c r="R53" s="29"/>
      <c r="S53" s="167"/>
      <c r="T53" s="217"/>
      <c r="U53" s="172"/>
      <c r="V53" s="170"/>
      <c r="W53" s="29"/>
      <c r="X53" s="29"/>
      <c r="Y53" s="167"/>
      <c r="Z53" s="217"/>
      <c r="AA53" s="174"/>
      <c r="AB53" s="170"/>
      <c r="AC53" s="29"/>
      <c r="AD53" s="29"/>
      <c r="AE53" s="167"/>
      <c r="AF53" s="217"/>
      <c r="AG53" s="174"/>
      <c r="AH53" s="170"/>
      <c r="AI53" s="29"/>
      <c r="AJ53" s="29"/>
      <c r="AK53" s="167"/>
      <c r="AL53" s="217"/>
      <c r="AM53" s="175"/>
    </row>
    <row r="54" spans="2:39" ht="16.5" customHeight="1" thickBot="1">
      <c r="B54" s="31"/>
      <c r="D54" s="170"/>
      <c r="E54" s="176"/>
      <c r="F54" s="176" t="s">
        <v>246</v>
      </c>
      <c r="G54" s="167"/>
      <c r="H54" s="217"/>
      <c r="I54" s="172"/>
      <c r="J54" s="170"/>
      <c r="K54" s="29"/>
      <c r="L54" s="29"/>
      <c r="M54" s="167"/>
      <c r="N54" s="217"/>
      <c r="O54" s="172"/>
      <c r="P54" s="170"/>
      <c r="Q54" s="29"/>
      <c r="R54" s="29"/>
      <c r="S54" s="167"/>
      <c r="T54" s="217"/>
      <c r="U54" s="172"/>
      <c r="V54" s="170"/>
      <c r="W54" s="29"/>
      <c r="X54" s="29"/>
      <c r="Y54" s="167"/>
      <c r="Z54" s="217"/>
      <c r="AA54" s="174"/>
      <c r="AB54" s="170"/>
      <c r="AC54" s="29"/>
      <c r="AD54" s="29"/>
      <c r="AE54" s="167"/>
      <c r="AF54" s="217"/>
      <c r="AG54" s="174"/>
      <c r="AH54" s="170"/>
      <c r="AI54" s="29"/>
      <c r="AJ54" s="29"/>
      <c r="AK54" s="167"/>
      <c r="AL54" s="217"/>
      <c r="AM54" s="175"/>
    </row>
    <row r="55" spans="2:39" ht="15.75" customHeight="1">
      <c r="B55" s="32" t="s">
        <v>279</v>
      </c>
      <c r="C55" s="33">
        <f>SUM(G55:AG55)</f>
        <v>330</v>
      </c>
      <c r="D55" s="34"/>
      <c r="E55" s="179"/>
      <c r="F55" s="179" t="s">
        <v>246</v>
      </c>
      <c r="G55" s="180">
        <f>SUM(G45:G54)</f>
        <v>0</v>
      </c>
      <c r="H55" s="199"/>
      <c r="I55" s="37"/>
      <c r="J55" s="34"/>
      <c r="K55" s="179"/>
      <c r="L55" s="179"/>
      <c r="M55" s="180">
        <f>SUM(M45:M54)</f>
        <v>330</v>
      </c>
      <c r="N55" s="180"/>
      <c r="O55" s="37"/>
      <c r="P55" s="34"/>
      <c r="Q55" s="179"/>
      <c r="R55" s="179"/>
      <c r="S55" s="180">
        <f>SUM(S45:S54)</f>
        <v>0</v>
      </c>
      <c r="T55" s="180"/>
      <c r="U55" s="37"/>
      <c r="V55" s="34"/>
      <c r="W55" s="179"/>
      <c r="X55" s="179"/>
      <c r="Y55" s="180">
        <f>SUM(Y45:Y54)</f>
        <v>0</v>
      </c>
      <c r="Z55" s="180"/>
      <c r="AA55" s="37"/>
      <c r="AB55" s="34"/>
      <c r="AC55" s="179"/>
      <c r="AD55" s="179"/>
      <c r="AE55" s="180">
        <f>SUM(AE45:AE54)</f>
        <v>0</v>
      </c>
      <c r="AF55" s="180"/>
      <c r="AG55" s="38"/>
      <c r="AH55" s="39"/>
      <c r="AI55" s="35"/>
      <c r="AJ55" s="35"/>
      <c r="AK55" s="36">
        <f>SUM(AK33:AK54)</f>
        <v>0</v>
      </c>
      <c r="AL55" s="36"/>
      <c r="AM55" s="40"/>
    </row>
    <row r="56" spans="2:39" ht="15.75" customHeight="1" thickBot="1">
      <c r="B56" s="41" t="s">
        <v>280</v>
      </c>
      <c r="C56" s="42">
        <f>SUM(H56,N56,T56,Z56,AF56,AL56)</f>
        <v>0</v>
      </c>
      <c r="D56" s="43"/>
      <c r="E56" s="184"/>
      <c r="F56" s="184" t="s">
        <v>246</v>
      </c>
      <c r="G56" s="185"/>
      <c r="H56" s="200">
        <f>SUM(H45:H54)</f>
        <v>0</v>
      </c>
      <c r="I56" s="46"/>
      <c r="J56" s="43"/>
      <c r="K56" s="184"/>
      <c r="L56" s="184"/>
      <c r="M56" s="185"/>
      <c r="N56" s="200">
        <f>SUM(N45:N54)</f>
        <v>0</v>
      </c>
      <c r="O56" s="46"/>
      <c r="P56" s="43"/>
      <c r="Q56" s="184"/>
      <c r="R56" s="184"/>
      <c r="S56" s="185"/>
      <c r="T56" s="200">
        <f>SUM(T45:T54)</f>
        <v>0</v>
      </c>
      <c r="U56" s="46"/>
      <c r="V56" s="43"/>
      <c r="W56" s="184"/>
      <c r="X56" s="184"/>
      <c r="Y56" s="185"/>
      <c r="Z56" s="200">
        <f>SUM(Z45:Z54)</f>
        <v>0</v>
      </c>
      <c r="AA56" s="46"/>
      <c r="AB56" s="43"/>
      <c r="AC56" s="184"/>
      <c r="AD56" s="184"/>
      <c r="AE56" s="185"/>
      <c r="AF56" s="200">
        <f>SUM(AF45:AF54)</f>
        <v>0</v>
      </c>
      <c r="AG56" s="47"/>
      <c r="AH56" s="48"/>
      <c r="AI56" s="44"/>
      <c r="AJ56" s="44"/>
      <c r="AK56" s="45"/>
      <c r="AL56" s="45">
        <f>SUM(AL33:AL54)</f>
        <v>0</v>
      </c>
      <c r="AM56" s="49"/>
    </row>
    <row r="57" spans="2:39" s="92" customFormat="1" ht="15.75" customHeight="1" thickTop="1" thickBot="1">
      <c r="B57" s="50" t="s">
        <v>320</v>
      </c>
      <c r="C57" s="51">
        <f>SUM(H57,N57,T57,Z57,AF57,AL57)</f>
        <v>0</v>
      </c>
      <c r="D57" s="52"/>
      <c r="E57" s="201"/>
      <c r="F57" s="201" t="s">
        <v>246</v>
      </c>
      <c r="G57" s="202">
        <f>SUM(G31,G43,G55)</f>
        <v>15010</v>
      </c>
      <c r="H57" s="202">
        <f>SUM(H56,H32,H44)</f>
        <v>0</v>
      </c>
      <c r="I57" s="55"/>
      <c r="J57" s="52"/>
      <c r="K57" s="201"/>
      <c r="L57" s="201"/>
      <c r="M57" s="202">
        <f>SUM(M31,M43,M55)</f>
        <v>4520</v>
      </c>
      <c r="N57" s="202">
        <f>SUM(N56,N32,N44)</f>
        <v>0</v>
      </c>
      <c r="O57" s="55"/>
      <c r="P57" s="52"/>
      <c r="Q57" s="201"/>
      <c r="R57" s="201"/>
      <c r="S57" s="202">
        <f>SUM(S31,S43,S55)</f>
        <v>3310</v>
      </c>
      <c r="T57" s="202">
        <f>SUM(T56,T32,T44)</f>
        <v>0</v>
      </c>
      <c r="U57" s="55"/>
      <c r="V57" s="52"/>
      <c r="W57" s="201"/>
      <c r="X57" s="201"/>
      <c r="Y57" s="202">
        <f>SUM(Y31,Y43,Y55)</f>
        <v>5970</v>
      </c>
      <c r="Z57" s="202">
        <f>SUM(Z56,Z32,Z44)</f>
        <v>0</v>
      </c>
      <c r="AA57" s="55"/>
      <c r="AB57" s="52"/>
      <c r="AC57" s="201"/>
      <c r="AD57" s="201"/>
      <c r="AE57" s="202">
        <f>SUM(AE31,AE43,AE55)</f>
        <v>0</v>
      </c>
      <c r="AF57" s="202">
        <f>SUM(AF56,AF32,AF44)</f>
        <v>0</v>
      </c>
      <c r="AG57" s="56"/>
      <c r="AH57" s="52"/>
      <c r="AI57" s="53"/>
      <c r="AJ57" s="53"/>
      <c r="AK57" s="54"/>
      <c r="AL57" s="54">
        <f>SUM(AL56)</f>
        <v>0</v>
      </c>
      <c r="AM57" s="57"/>
    </row>
    <row r="58" spans="2:39" ht="15" customHeight="1" thickBot="1">
      <c r="B58" s="93"/>
      <c r="C58" s="94"/>
      <c r="D58" s="94"/>
      <c r="F58" s="68" t="s">
        <v>246</v>
      </c>
      <c r="G58" s="95"/>
      <c r="H58" s="95"/>
      <c r="I58" s="95"/>
      <c r="J58" s="94"/>
      <c r="K58" s="95"/>
      <c r="L58" s="95"/>
      <c r="M58" s="95"/>
      <c r="N58" s="95"/>
      <c r="O58" s="95"/>
      <c r="P58" s="94"/>
      <c r="Q58" s="95"/>
      <c r="R58" s="95"/>
      <c r="S58" s="95"/>
      <c r="T58" s="95"/>
      <c r="U58" s="95"/>
      <c r="V58" s="94"/>
      <c r="W58" s="95"/>
      <c r="X58" s="95"/>
      <c r="Y58" s="95"/>
      <c r="Z58" s="95"/>
      <c r="AA58" s="95"/>
      <c r="AB58" s="94"/>
      <c r="AC58" s="95"/>
      <c r="AD58" s="95"/>
      <c r="AE58" s="95"/>
      <c r="AF58" s="95"/>
      <c r="AG58" s="95"/>
      <c r="AH58" s="94"/>
      <c r="AI58" s="95"/>
      <c r="AJ58" s="95"/>
      <c r="AK58" s="95"/>
      <c r="AL58" s="95"/>
      <c r="AM58" s="104" t="s">
        <v>321</v>
      </c>
    </row>
    <row r="59" spans="2:39" ht="15" customHeight="1">
      <c r="B59" s="96" t="s">
        <v>322</v>
      </c>
      <c r="C59" s="136"/>
      <c r="D59" s="137"/>
      <c r="E59" s="97"/>
      <c r="F59" s="97"/>
      <c r="G59" s="138"/>
      <c r="H59" s="138"/>
      <c r="I59" s="138"/>
      <c r="J59" s="139"/>
      <c r="K59" s="138"/>
      <c r="L59" s="138"/>
      <c r="M59" s="138"/>
      <c r="N59" s="138"/>
      <c r="O59" s="138"/>
      <c r="P59" s="137"/>
      <c r="Q59" s="97"/>
      <c r="R59" s="97"/>
      <c r="S59" s="138"/>
      <c r="T59" s="138"/>
      <c r="U59" s="138"/>
      <c r="V59" s="139"/>
      <c r="W59" s="138"/>
      <c r="X59" s="138"/>
      <c r="Y59" s="138"/>
      <c r="Z59" s="138"/>
      <c r="AA59" s="140"/>
      <c r="AB59" s="139"/>
      <c r="AC59" s="138"/>
      <c r="AD59" s="138"/>
      <c r="AE59" s="138"/>
      <c r="AF59" s="138"/>
      <c r="AG59" s="138"/>
      <c r="AH59" s="139"/>
      <c r="AI59" s="138"/>
      <c r="AJ59" s="138"/>
      <c r="AK59" s="138"/>
      <c r="AL59" s="138"/>
      <c r="AM59" s="141"/>
    </row>
    <row r="60" spans="2:39" ht="15" customHeight="1">
      <c r="B60" s="98" t="s">
        <v>323</v>
      </c>
      <c r="C60" s="142"/>
      <c r="D60" s="143"/>
      <c r="E60" s="99"/>
      <c r="F60" s="99"/>
      <c r="G60" s="144"/>
      <c r="H60" s="144"/>
      <c r="I60" s="144"/>
      <c r="J60" s="145"/>
      <c r="K60" s="144"/>
      <c r="L60" s="144"/>
      <c r="M60" s="144"/>
      <c r="N60" s="144"/>
      <c r="O60" s="144"/>
      <c r="P60" s="143"/>
      <c r="Q60" s="99"/>
      <c r="R60" s="99"/>
      <c r="S60" s="144"/>
      <c r="T60" s="144"/>
      <c r="U60" s="144"/>
      <c r="V60" s="145"/>
      <c r="W60" s="144"/>
      <c r="X60" s="144"/>
      <c r="Y60" s="144"/>
      <c r="Z60" s="144"/>
      <c r="AA60" s="146"/>
      <c r="AB60" s="145"/>
      <c r="AC60" s="144"/>
      <c r="AD60" s="144"/>
      <c r="AE60" s="144"/>
      <c r="AF60" s="144"/>
      <c r="AG60" s="144"/>
      <c r="AH60" s="145"/>
      <c r="AI60" s="144"/>
      <c r="AJ60" s="144"/>
      <c r="AK60" s="144"/>
      <c r="AL60" s="144"/>
      <c r="AM60" s="147"/>
    </row>
    <row r="61" spans="2:39" ht="15" customHeight="1">
      <c r="B61" s="100"/>
      <c r="C61" s="142"/>
      <c r="D61" s="143"/>
      <c r="E61" s="99"/>
      <c r="F61" s="99"/>
      <c r="G61" s="144"/>
      <c r="H61" s="144"/>
      <c r="I61" s="144"/>
      <c r="J61" s="145"/>
      <c r="K61" s="144"/>
      <c r="L61" s="144"/>
      <c r="M61" s="144"/>
      <c r="N61" s="144"/>
      <c r="O61" s="144"/>
      <c r="P61" s="143"/>
      <c r="Q61" s="99"/>
      <c r="R61" s="99"/>
      <c r="S61" s="144"/>
      <c r="T61" s="144"/>
      <c r="U61" s="144"/>
      <c r="V61" s="145"/>
      <c r="W61" s="144"/>
      <c r="X61" s="144"/>
      <c r="Y61" s="144"/>
      <c r="Z61" s="144"/>
      <c r="AA61" s="146"/>
      <c r="AB61" s="145"/>
      <c r="AC61" s="144"/>
      <c r="AD61" s="144"/>
      <c r="AE61" s="144"/>
      <c r="AF61" s="144"/>
      <c r="AG61" s="144"/>
      <c r="AH61" s="145"/>
      <c r="AI61" s="144"/>
      <c r="AJ61" s="144"/>
      <c r="AK61" s="144"/>
      <c r="AL61" s="144"/>
      <c r="AM61" s="147"/>
    </row>
    <row r="62" spans="2:39" ht="15" customHeight="1">
      <c r="B62" s="100"/>
      <c r="C62" s="142"/>
      <c r="D62" s="143"/>
      <c r="E62" s="99"/>
      <c r="F62" s="99"/>
      <c r="G62" s="144"/>
      <c r="H62" s="144"/>
      <c r="I62" s="144"/>
      <c r="J62" s="145"/>
      <c r="K62" s="144"/>
      <c r="L62" s="144"/>
      <c r="M62" s="144"/>
      <c r="N62" s="144"/>
      <c r="O62" s="144"/>
      <c r="P62" s="143"/>
      <c r="Q62" s="99"/>
      <c r="R62" s="99"/>
      <c r="S62" s="144"/>
      <c r="T62" s="144"/>
      <c r="U62" s="144"/>
      <c r="V62" s="145"/>
      <c r="W62" s="144"/>
      <c r="X62" s="144"/>
      <c r="Y62" s="144"/>
      <c r="Z62" s="144"/>
      <c r="AA62" s="146"/>
      <c r="AB62" s="145"/>
      <c r="AC62" s="144"/>
      <c r="AD62" s="144"/>
      <c r="AE62" s="144"/>
      <c r="AF62" s="144"/>
      <c r="AG62" s="144"/>
      <c r="AH62" s="145"/>
      <c r="AI62" s="144"/>
      <c r="AJ62" s="144"/>
      <c r="AK62" s="144"/>
      <c r="AL62" s="144"/>
      <c r="AM62" s="147"/>
    </row>
    <row r="63" spans="2:39" ht="15" customHeight="1">
      <c r="B63" s="100"/>
      <c r="C63" s="142"/>
      <c r="D63" s="143"/>
      <c r="E63" s="99"/>
      <c r="F63" s="99"/>
      <c r="G63" s="144"/>
      <c r="H63" s="144"/>
      <c r="I63" s="144"/>
      <c r="J63" s="145"/>
      <c r="K63" s="144"/>
      <c r="L63" s="144"/>
      <c r="M63" s="144"/>
      <c r="N63" s="144"/>
      <c r="O63" s="144"/>
      <c r="P63" s="143"/>
      <c r="Q63" s="99"/>
      <c r="R63" s="99"/>
      <c r="S63" s="144"/>
      <c r="T63" s="144"/>
      <c r="U63" s="144"/>
      <c r="V63" s="145"/>
      <c r="W63" s="144"/>
      <c r="X63" s="144"/>
      <c r="Y63" s="144"/>
      <c r="Z63" s="144"/>
      <c r="AA63" s="146"/>
      <c r="AB63" s="145"/>
      <c r="AC63" s="144"/>
      <c r="AD63" s="144"/>
      <c r="AE63" s="144"/>
      <c r="AF63" s="144"/>
      <c r="AG63" s="144"/>
      <c r="AH63" s="145"/>
      <c r="AI63" s="144"/>
      <c r="AJ63" s="144"/>
      <c r="AK63" s="144"/>
      <c r="AL63" s="144"/>
      <c r="AM63" s="147"/>
    </row>
    <row r="64" spans="2:39" ht="15" customHeight="1">
      <c r="B64" s="100"/>
      <c r="C64" s="142"/>
      <c r="D64" s="143"/>
      <c r="E64" s="99"/>
      <c r="F64" s="99"/>
      <c r="G64" s="144"/>
      <c r="H64" s="144"/>
      <c r="I64" s="144"/>
      <c r="J64" s="145"/>
      <c r="K64" s="144"/>
      <c r="L64" s="144"/>
      <c r="M64" s="144"/>
      <c r="N64" s="144"/>
      <c r="O64" s="144"/>
      <c r="P64" s="143"/>
      <c r="Q64" s="99"/>
      <c r="R64" s="99"/>
      <c r="S64" s="144"/>
      <c r="T64" s="144"/>
      <c r="U64" s="144"/>
      <c r="V64" s="145"/>
      <c r="W64" s="144"/>
      <c r="X64" s="144"/>
      <c r="Y64" s="144"/>
      <c r="Z64" s="144"/>
      <c r="AA64" s="146"/>
      <c r="AB64" s="145"/>
      <c r="AC64" s="144"/>
      <c r="AD64" s="144"/>
      <c r="AE64" s="144"/>
      <c r="AF64" s="144"/>
      <c r="AG64" s="144"/>
      <c r="AH64" s="145"/>
      <c r="AI64" s="144"/>
      <c r="AJ64" s="144"/>
      <c r="AK64" s="144"/>
      <c r="AL64" s="144"/>
      <c r="AM64" s="147"/>
    </row>
    <row r="65" spans="2:39" ht="15" customHeight="1">
      <c r="B65" s="100"/>
      <c r="C65" s="142"/>
      <c r="D65" s="143"/>
      <c r="E65" s="99"/>
      <c r="F65" s="99"/>
      <c r="G65" s="144"/>
      <c r="H65" s="144"/>
      <c r="I65" s="144"/>
      <c r="J65" s="145"/>
      <c r="K65" s="144"/>
      <c r="L65" s="144"/>
      <c r="M65" s="144"/>
      <c r="N65" s="144"/>
      <c r="O65" s="144"/>
      <c r="P65" s="143"/>
      <c r="Q65" s="99"/>
      <c r="R65" s="99"/>
      <c r="S65" s="144"/>
      <c r="T65" s="144"/>
      <c r="U65" s="144"/>
      <c r="V65" s="145"/>
      <c r="W65" s="144"/>
      <c r="X65" s="144"/>
      <c r="Y65" s="144"/>
      <c r="Z65" s="144"/>
      <c r="AA65" s="146"/>
      <c r="AB65" s="145"/>
      <c r="AC65" s="144"/>
      <c r="AD65" s="144"/>
      <c r="AE65" s="144"/>
      <c r="AF65" s="144"/>
      <c r="AG65" s="144"/>
      <c r="AH65" s="145"/>
      <c r="AI65" s="144"/>
      <c r="AJ65" s="144"/>
      <c r="AK65" s="144"/>
      <c r="AL65" s="144"/>
      <c r="AM65" s="147"/>
    </row>
    <row r="66" spans="2:39" ht="15" customHeight="1" thickBot="1">
      <c r="B66" s="101"/>
      <c r="C66" s="148"/>
      <c r="D66" s="149"/>
      <c r="E66" s="102"/>
      <c r="F66" s="102"/>
      <c r="G66" s="150"/>
      <c r="H66" s="150"/>
      <c r="I66" s="150"/>
      <c r="J66" s="151"/>
      <c r="K66" s="150"/>
      <c r="L66" s="150"/>
      <c r="M66" s="150"/>
      <c r="N66" s="150"/>
      <c r="O66" s="150"/>
      <c r="P66" s="149"/>
      <c r="Q66" s="102"/>
      <c r="R66" s="102"/>
      <c r="S66" s="150"/>
      <c r="T66" s="150"/>
      <c r="U66" s="150"/>
      <c r="V66" s="151"/>
      <c r="W66" s="150"/>
      <c r="X66" s="150"/>
      <c r="Y66" s="150"/>
      <c r="Z66" s="150"/>
      <c r="AA66" s="152"/>
      <c r="AB66" s="151"/>
      <c r="AC66" s="150"/>
      <c r="AD66" s="150"/>
      <c r="AE66" s="150"/>
      <c r="AF66" s="150"/>
      <c r="AG66" s="150"/>
      <c r="AH66" s="151"/>
      <c r="AI66" s="150"/>
      <c r="AJ66" s="150"/>
      <c r="AK66" s="150"/>
      <c r="AL66" s="150"/>
      <c r="AM66" s="153"/>
    </row>
    <row r="67" spans="2:39" ht="16.5" customHeight="1">
      <c r="C67" s="28" t="s">
        <v>324</v>
      </c>
      <c r="D67" s="103" t="s">
        <v>325</v>
      </c>
      <c r="F67" s="65"/>
      <c r="P67" s="103" t="s">
        <v>326</v>
      </c>
      <c r="W67" s="103"/>
      <c r="AB67" s="103" t="s">
        <v>327</v>
      </c>
      <c r="AG67" s="104"/>
      <c r="AM67" s="133"/>
    </row>
    <row r="68" spans="2:39" ht="15.75" customHeight="1">
      <c r="D68" s="103" t="s">
        <v>328</v>
      </c>
      <c r="F68" s="158"/>
      <c r="G68" s="158"/>
      <c r="H68" s="158"/>
      <c r="I68" s="158"/>
      <c r="J68" s="103"/>
      <c r="K68" s="158"/>
      <c r="P68" s="103" t="s">
        <v>329</v>
      </c>
      <c r="W68" s="103"/>
      <c r="AB68" s="103" t="s">
        <v>330</v>
      </c>
    </row>
    <row r="69" spans="2:39" ht="15.75" customHeight="1">
      <c r="D69" s="103" t="s">
        <v>331</v>
      </c>
      <c r="P69" s="103" t="s">
        <v>332</v>
      </c>
      <c r="W69" s="103"/>
      <c r="AB69" s="103" t="s">
        <v>333</v>
      </c>
    </row>
    <row r="70" spans="2:39" ht="15.95" customHeight="1">
      <c r="D70" s="103" t="s">
        <v>334</v>
      </c>
      <c r="P70" s="103" t="s">
        <v>335</v>
      </c>
      <c r="W70" s="103"/>
      <c r="AB70" s="103" t="s">
        <v>336</v>
      </c>
    </row>
    <row r="71" spans="2:39" ht="15.95" customHeight="1">
      <c r="D71" s="103" t="s">
        <v>337</v>
      </c>
      <c r="P71" s="103" t="s">
        <v>338</v>
      </c>
    </row>
    <row r="72" spans="2:39" ht="15.95" hidden="1" customHeight="1">
      <c r="C72" s="28" t="s">
        <v>339</v>
      </c>
      <c r="F72" s="68" t="s">
        <v>246</v>
      </c>
    </row>
    <row r="73" spans="2:39" ht="15.95" hidden="1" customHeight="1">
      <c r="C73" s="28" t="s">
        <v>340</v>
      </c>
      <c r="F73" s="68" t="s">
        <v>246</v>
      </c>
    </row>
    <row r="74" spans="2:39" ht="15.95" hidden="1" customHeight="1">
      <c r="C74" s="28" t="s">
        <v>341</v>
      </c>
      <c r="F74" s="68" t="s">
        <v>246</v>
      </c>
      <c r="G74" s="134" t="s">
        <v>342</v>
      </c>
    </row>
    <row r="75" spans="2:39" ht="15.95" hidden="1" customHeight="1">
      <c r="F75" s="68" t="s">
        <v>246</v>
      </c>
    </row>
    <row r="76" spans="2:39" ht="15.95" hidden="1" customHeight="1">
      <c r="F76" s="68" t="s">
        <v>246</v>
      </c>
    </row>
    <row r="77" spans="2:39" ht="15.95" hidden="1" customHeight="1">
      <c r="F77" s="68" t="s">
        <v>246</v>
      </c>
    </row>
    <row r="78" spans="2:39" ht="15.95" hidden="1" customHeight="1">
      <c r="F78" s="68" t="s">
        <v>246</v>
      </c>
    </row>
    <row r="79" spans="2:39" ht="15.95" hidden="1" customHeight="1">
      <c r="F79" s="68" t="s">
        <v>246</v>
      </c>
    </row>
    <row r="80" spans="2:39" ht="15.95" hidden="1" customHeight="1">
      <c r="F80" s="68" t="s">
        <v>246</v>
      </c>
    </row>
    <row r="81" spans="6:6" ht="15.95" hidden="1" customHeight="1">
      <c r="F81" s="68" t="s">
        <v>246</v>
      </c>
    </row>
    <row r="82" spans="6:6" ht="15.95" hidden="1" customHeight="1">
      <c r="F82" s="68" t="s">
        <v>246</v>
      </c>
    </row>
    <row r="83" spans="6:6" ht="15.95" hidden="1" customHeight="1">
      <c r="F83" s="68" t="s">
        <v>246</v>
      </c>
    </row>
    <row r="84" spans="6:6" ht="15.95" hidden="1" customHeight="1">
      <c r="F84" s="68" t="s">
        <v>246</v>
      </c>
    </row>
    <row r="85" spans="6:6" ht="15.95" hidden="1" customHeight="1">
      <c r="F85" s="68" t="s">
        <v>246</v>
      </c>
    </row>
    <row r="86" spans="6:6" ht="15.95" hidden="1" customHeight="1">
      <c r="F86" s="68" t="s">
        <v>246</v>
      </c>
    </row>
    <row r="87" spans="6:6" ht="15.95" hidden="1" customHeight="1">
      <c r="F87" s="68" t="s">
        <v>246</v>
      </c>
    </row>
    <row r="88" spans="6:6" ht="15.95" hidden="1" customHeight="1">
      <c r="F88" s="68" t="s">
        <v>246</v>
      </c>
    </row>
    <row r="89" spans="6:6" ht="15.95" hidden="1" customHeight="1">
      <c r="F89" s="68" t="s">
        <v>246</v>
      </c>
    </row>
    <row r="90" spans="6:6" ht="15.95" hidden="1" customHeight="1">
      <c r="F90" s="68" t="s">
        <v>246</v>
      </c>
    </row>
    <row r="91" spans="6:6" ht="15.95" hidden="1" customHeight="1">
      <c r="F91" s="68" t="s">
        <v>246</v>
      </c>
    </row>
    <row r="92" spans="6:6" ht="15.95" hidden="1" customHeight="1">
      <c r="F92" s="68" t="s">
        <v>246</v>
      </c>
    </row>
    <row r="93" spans="6:6" ht="15.95" customHeight="1">
      <c r="F93" s="68" t="s">
        <v>246</v>
      </c>
    </row>
    <row r="94" spans="6:6" ht="15.95" customHeight="1">
      <c r="F94" s="68" t="s">
        <v>246</v>
      </c>
    </row>
    <row r="95" spans="6:6" ht="15.95" customHeight="1">
      <c r="F95" s="68" t="s">
        <v>246</v>
      </c>
    </row>
    <row r="96" spans="6:6" ht="15.95" customHeight="1">
      <c r="F96" s="68" t="s">
        <v>246</v>
      </c>
    </row>
    <row r="97" spans="6:6" ht="15.95" customHeight="1">
      <c r="F97" s="68" t="s">
        <v>246</v>
      </c>
    </row>
    <row r="98" spans="6:6" ht="15.95" customHeight="1">
      <c r="F98" s="68" t="s">
        <v>246</v>
      </c>
    </row>
    <row r="99" spans="6:6" ht="15.95" customHeight="1">
      <c r="F99" s="68" t="s">
        <v>246</v>
      </c>
    </row>
    <row r="100" spans="6:6" ht="15.95" customHeight="1">
      <c r="F100" s="68" t="s">
        <v>246</v>
      </c>
    </row>
    <row r="101" spans="6:6" ht="15.95" customHeight="1">
      <c r="F101" s="68" t="s">
        <v>246</v>
      </c>
    </row>
    <row r="102" spans="6:6" ht="15.95" customHeight="1">
      <c r="F102" s="68" t="s">
        <v>246</v>
      </c>
    </row>
    <row r="103" spans="6:6" ht="15.95" customHeight="1">
      <c r="F103" s="68" t="s">
        <v>246</v>
      </c>
    </row>
    <row r="104" spans="6:6" ht="15.95" customHeight="1">
      <c r="F104" s="68" t="s">
        <v>246</v>
      </c>
    </row>
    <row r="105" spans="6:6" ht="15.95" customHeight="1">
      <c r="F105" s="68" t="s">
        <v>246</v>
      </c>
    </row>
    <row r="106" spans="6:6" ht="15.95" customHeight="1">
      <c r="F106" s="68" t="s">
        <v>246</v>
      </c>
    </row>
    <row r="107" spans="6:6" ht="15.95" customHeight="1">
      <c r="F107" s="68" t="s">
        <v>246</v>
      </c>
    </row>
    <row r="108" spans="6:6" ht="15.95" customHeight="1">
      <c r="F108" s="68" t="s">
        <v>246</v>
      </c>
    </row>
    <row r="109" spans="6:6" ht="15.95" customHeight="1">
      <c r="F109" s="68" t="s">
        <v>246</v>
      </c>
    </row>
    <row r="110" spans="6:6" ht="15.95" customHeight="1">
      <c r="F110" s="68" t="s">
        <v>246</v>
      </c>
    </row>
    <row r="111" spans="6:6" ht="15.95" customHeight="1">
      <c r="F111" s="68" t="s">
        <v>246</v>
      </c>
    </row>
    <row r="112" spans="6:6" ht="15.95" customHeight="1">
      <c r="F112" s="68" t="s">
        <v>246</v>
      </c>
    </row>
    <row r="113" spans="6:6" ht="15.95" customHeight="1">
      <c r="F113" s="68" t="s">
        <v>246</v>
      </c>
    </row>
    <row r="114" spans="6:6" ht="15.95" customHeight="1">
      <c r="F114" s="68" t="s">
        <v>246</v>
      </c>
    </row>
    <row r="115" spans="6:6" ht="15.95" customHeight="1">
      <c r="F115" s="68" t="s">
        <v>246</v>
      </c>
    </row>
    <row r="116" spans="6:6" ht="15.95" customHeight="1">
      <c r="F116" s="68" t="s">
        <v>246</v>
      </c>
    </row>
    <row r="117" spans="6:6" ht="15.95" customHeight="1">
      <c r="F117" s="68" t="s">
        <v>246</v>
      </c>
    </row>
    <row r="118" spans="6:6" ht="15.95" customHeight="1">
      <c r="F118" s="68" t="s">
        <v>246</v>
      </c>
    </row>
    <row r="119" spans="6:6" ht="15.95" customHeight="1">
      <c r="F119" s="68" t="s">
        <v>246</v>
      </c>
    </row>
    <row r="120" spans="6:6" ht="15.95" customHeight="1">
      <c r="F120" s="68" t="s">
        <v>246</v>
      </c>
    </row>
    <row r="121" spans="6:6" ht="15.95" customHeight="1">
      <c r="F121" s="68" t="s">
        <v>246</v>
      </c>
    </row>
    <row r="122" spans="6:6" ht="15.95" customHeight="1">
      <c r="F122" s="68" t="s">
        <v>246</v>
      </c>
    </row>
    <row r="123" spans="6:6" ht="15.95" customHeight="1">
      <c r="F123" s="68" t="s">
        <v>246</v>
      </c>
    </row>
    <row r="124" spans="6:6" ht="15.95" customHeight="1">
      <c r="F124" s="68" t="s">
        <v>246</v>
      </c>
    </row>
    <row r="125" spans="6:6" ht="15.95" customHeight="1">
      <c r="F125" s="68" t="s">
        <v>246</v>
      </c>
    </row>
    <row r="126" spans="6:6" ht="15.95" customHeight="1">
      <c r="F126" s="68" t="s">
        <v>246</v>
      </c>
    </row>
    <row r="127" spans="6:6" ht="15.95" customHeight="1">
      <c r="F127" s="68" t="s">
        <v>246</v>
      </c>
    </row>
    <row r="128" spans="6:6" ht="15.95" customHeight="1">
      <c r="F128" s="68" t="s">
        <v>246</v>
      </c>
    </row>
    <row r="129" spans="6:6" ht="15.95" customHeight="1">
      <c r="F129" s="68" t="s">
        <v>246</v>
      </c>
    </row>
    <row r="130" spans="6:6" ht="15.95" customHeight="1">
      <c r="F130" s="68" t="s">
        <v>246</v>
      </c>
    </row>
    <row r="131" spans="6:6" ht="15.95" customHeight="1">
      <c r="F131" s="68" t="s">
        <v>246</v>
      </c>
    </row>
    <row r="132" spans="6:6" ht="15.95" customHeight="1">
      <c r="F132" s="68" t="s">
        <v>246</v>
      </c>
    </row>
    <row r="133" spans="6:6" ht="15.95" customHeight="1">
      <c r="F133" s="68" t="s">
        <v>246</v>
      </c>
    </row>
    <row r="134" spans="6:6" ht="15.95" customHeight="1">
      <c r="F134" s="68" t="s">
        <v>246</v>
      </c>
    </row>
    <row r="135" spans="6:6" ht="15.95" customHeight="1">
      <c r="F135" s="68" t="s">
        <v>246</v>
      </c>
    </row>
    <row r="136" spans="6:6" ht="15.95" customHeight="1">
      <c r="F136" s="68" t="s">
        <v>246</v>
      </c>
    </row>
    <row r="137" spans="6:6" ht="15.95" customHeight="1">
      <c r="F137" s="68" t="s">
        <v>246</v>
      </c>
    </row>
    <row r="138" spans="6:6" ht="15.95" customHeight="1">
      <c r="F138" s="68" t="s">
        <v>246</v>
      </c>
    </row>
    <row r="139" spans="6:6" ht="15.95" customHeight="1">
      <c r="F139" s="68" t="s">
        <v>246</v>
      </c>
    </row>
    <row r="140" spans="6:6" ht="15.95" customHeight="1">
      <c r="F140" s="68" t="s">
        <v>246</v>
      </c>
    </row>
    <row r="141" spans="6:6" ht="15.95" customHeight="1">
      <c r="F141" s="68" t="s">
        <v>246</v>
      </c>
    </row>
    <row r="142" spans="6:6" ht="15.95" customHeight="1">
      <c r="F142" s="68" t="s">
        <v>246</v>
      </c>
    </row>
    <row r="143" spans="6:6" ht="15.95" customHeight="1">
      <c r="F143" s="68" t="s">
        <v>246</v>
      </c>
    </row>
    <row r="144" spans="6:6" ht="15.95" customHeight="1">
      <c r="F144" s="68" t="s">
        <v>246</v>
      </c>
    </row>
    <row r="145" spans="6:6" ht="15.95" customHeight="1">
      <c r="F145" s="68" t="s">
        <v>246</v>
      </c>
    </row>
    <row r="146" spans="6:6" ht="15.95" customHeight="1">
      <c r="F146" s="68" t="s">
        <v>246</v>
      </c>
    </row>
    <row r="147" spans="6:6" ht="15.95" customHeight="1">
      <c r="F147" s="68" t="s">
        <v>246</v>
      </c>
    </row>
    <row r="148" spans="6:6" ht="15.95" customHeight="1">
      <c r="F148" s="68" t="s">
        <v>246</v>
      </c>
    </row>
    <row r="149" spans="6:6" ht="15.95" customHeight="1">
      <c r="F149" s="68" t="s">
        <v>246</v>
      </c>
    </row>
    <row r="150" spans="6:6" ht="15.95" customHeight="1">
      <c r="F150" s="68" t="s">
        <v>246</v>
      </c>
    </row>
    <row r="151" spans="6:6" ht="15.95" customHeight="1">
      <c r="F151" s="68" t="s">
        <v>246</v>
      </c>
    </row>
    <row r="152" spans="6:6" ht="15.95" customHeight="1">
      <c r="F152" s="68" t="s">
        <v>246</v>
      </c>
    </row>
    <row r="153" spans="6:6" ht="15.95" customHeight="1">
      <c r="F153" s="68" t="s">
        <v>246</v>
      </c>
    </row>
    <row r="154" spans="6:6" ht="15.95" customHeight="1">
      <c r="F154" s="68" t="s">
        <v>246</v>
      </c>
    </row>
    <row r="155" spans="6:6" ht="15.95" customHeight="1">
      <c r="F155" s="68" t="s">
        <v>246</v>
      </c>
    </row>
    <row r="156" spans="6:6" ht="15.95" customHeight="1">
      <c r="F156" s="68" t="s">
        <v>246</v>
      </c>
    </row>
    <row r="157" spans="6:6" ht="15.95" customHeight="1">
      <c r="F157" s="68" t="s">
        <v>246</v>
      </c>
    </row>
    <row r="158" spans="6:6" ht="15.95" customHeight="1">
      <c r="F158" s="68" t="s">
        <v>246</v>
      </c>
    </row>
    <row r="159" spans="6:6" ht="15.95" customHeight="1">
      <c r="F159" s="68" t="s">
        <v>246</v>
      </c>
    </row>
    <row r="160" spans="6:6" ht="15.95" customHeight="1">
      <c r="F160" s="68" t="s">
        <v>246</v>
      </c>
    </row>
    <row r="161" spans="6:6" ht="15.95" customHeight="1">
      <c r="F161" s="68" t="s">
        <v>246</v>
      </c>
    </row>
    <row r="162" spans="6:6" ht="15.95" customHeight="1">
      <c r="F162" s="68" t="s">
        <v>246</v>
      </c>
    </row>
    <row r="163" spans="6:6" ht="15.95" customHeight="1">
      <c r="F163" s="68" t="s">
        <v>246</v>
      </c>
    </row>
    <row r="164" spans="6:6" ht="15.95" customHeight="1">
      <c r="F164" s="68" t="s">
        <v>246</v>
      </c>
    </row>
    <row r="165" spans="6:6" ht="15.95" customHeight="1">
      <c r="F165" s="68" t="s">
        <v>246</v>
      </c>
    </row>
    <row r="166" spans="6:6" ht="15.95" customHeight="1">
      <c r="F166" s="68" t="s">
        <v>246</v>
      </c>
    </row>
    <row r="167" spans="6:6" ht="15.95" customHeight="1">
      <c r="F167" s="68" t="s">
        <v>246</v>
      </c>
    </row>
    <row r="168" spans="6:6" ht="15.95" customHeight="1">
      <c r="F168" s="68" t="s">
        <v>246</v>
      </c>
    </row>
    <row r="169" spans="6:6" ht="15.95" customHeight="1">
      <c r="F169" s="68" t="s">
        <v>246</v>
      </c>
    </row>
    <row r="170" spans="6:6" ht="15.95" customHeight="1">
      <c r="F170" s="68" t="s">
        <v>246</v>
      </c>
    </row>
    <row r="171" spans="6:6" ht="15.95" customHeight="1">
      <c r="F171" s="68" t="s">
        <v>246</v>
      </c>
    </row>
    <row r="172" spans="6:6" ht="15.95" customHeight="1">
      <c r="F172" s="68" t="s">
        <v>246</v>
      </c>
    </row>
    <row r="173" spans="6:6" ht="15.95" customHeight="1">
      <c r="F173" s="68" t="s">
        <v>246</v>
      </c>
    </row>
    <row r="174" spans="6:6" ht="15.95" customHeight="1">
      <c r="F174" s="68" t="s">
        <v>246</v>
      </c>
    </row>
    <row r="175" spans="6:6" ht="15.95" customHeight="1">
      <c r="F175" s="68" t="s">
        <v>246</v>
      </c>
    </row>
    <row r="176" spans="6:6" ht="15.95" customHeight="1">
      <c r="F176" s="68" t="s">
        <v>246</v>
      </c>
    </row>
    <row r="177" spans="6:6" ht="15.95" customHeight="1">
      <c r="F177" s="68" t="s">
        <v>246</v>
      </c>
    </row>
    <row r="178" spans="6:6" ht="15.95" customHeight="1">
      <c r="F178" s="68" t="s">
        <v>246</v>
      </c>
    </row>
    <row r="179" spans="6:6" ht="15.95" customHeight="1">
      <c r="F179" s="68" t="s">
        <v>246</v>
      </c>
    </row>
    <row r="180" spans="6:6" ht="15.95" customHeight="1">
      <c r="F180" s="68" t="s">
        <v>246</v>
      </c>
    </row>
    <row r="181" spans="6:6" ht="15.95" customHeight="1">
      <c r="F181" s="68" t="s">
        <v>246</v>
      </c>
    </row>
    <row r="182" spans="6:6" ht="15.95" customHeight="1">
      <c r="F182" s="68" t="s">
        <v>246</v>
      </c>
    </row>
    <row r="183" spans="6:6" ht="15.95" customHeight="1">
      <c r="F183" s="68" t="s">
        <v>246</v>
      </c>
    </row>
    <row r="184" spans="6:6" ht="15.95" customHeight="1">
      <c r="F184" s="68" t="s">
        <v>246</v>
      </c>
    </row>
    <row r="185" spans="6:6" ht="15.95" customHeight="1">
      <c r="F185" s="68" t="s">
        <v>246</v>
      </c>
    </row>
    <row r="186" spans="6:6" ht="15.95" customHeight="1">
      <c r="F186" s="68" t="s">
        <v>246</v>
      </c>
    </row>
    <row r="187" spans="6:6" ht="15.95" customHeight="1">
      <c r="F187" s="68" t="s">
        <v>246</v>
      </c>
    </row>
    <row r="188" spans="6:6" ht="15.95" customHeight="1">
      <c r="F188" s="68" t="s">
        <v>246</v>
      </c>
    </row>
    <row r="189" spans="6:6" ht="15.95" customHeight="1">
      <c r="F189" s="68" t="s">
        <v>246</v>
      </c>
    </row>
    <row r="190" spans="6:6" ht="15.95" customHeight="1">
      <c r="F190" s="68" t="s">
        <v>246</v>
      </c>
    </row>
    <row r="191" spans="6:6" ht="15.95" customHeight="1">
      <c r="F191" s="68" t="s">
        <v>246</v>
      </c>
    </row>
    <row r="192" spans="6:6" ht="15.95" customHeight="1">
      <c r="F192" s="68" t="s">
        <v>246</v>
      </c>
    </row>
    <row r="193" spans="6:6" ht="15.95" customHeight="1">
      <c r="F193" s="68" t="s">
        <v>246</v>
      </c>
    </row>
    <row r="194" spans="6:6" ht="15.95" customHeight="1">
      <c r="F194" s="68" t="s">
        <v>246</v>
      </c>
    </row>
    <row r="195" spans="6:6" ht="15.95" customHeight="1">
      <c r="F195" s="68" t="s">
        <v>246</v>
      </c>
    </row>
    <row r="196" spans="6:6" ht="15.95" customHeight="1">
      <c r="F196" s="68" t="s">
        <v>246</v>
      </c>
    </row>
    <row r="197" spans="6:6" ht="15.95" customHeight="1">
      <c r="F197" s="68" t="s">
        <v>246</v>
      </c>
    </row>
    <row r="198" spans="6:6" ht="15.95" customHeight="1">
      <c r="F198" s="68" t="s">
        <v>246</v>
      </c>
    </row>
    <row r="199" spans="6:6" ht="15.95" customHeight="1">
      <c r="F199" s="68" t="s">
        <v>246</v>
      </c>
    </row>
    <row r="200" spans="6:6" ht="15.95" customHeight="1">
      <c r="F200" s="68" t="s">
        <v>246</v>
      </c>
    </row>
    <row r="201" spans="6:6" ht="15.95" customHeight="1">
      <c r="F201" s="68" t="s">
        <v>246</v>
      </c>
    </row>
    <row r="202" spans="6:6" ht="15.95" customHeight="1">
      <c r="F202" s="68" t="s">
        <v>246</v>
      </c>
    </row>
    <row r="203" spans="6:6" ht="15.95" customHeight="1">
      <c r="F203" s="68" t="s">
        <v>246</v>
      </c>
    </row>
    <row r="204" spans="6:6" ht="15.95" customHeight="1">
      <c r="F204" s="68" t="s">
        <v>246</v>
      </c>
    </row>
    <row r="205" spans="6:6" ht="15.95" customHeight="1">
      <c r="F205" s="68" t="s">
        <v>246</v>
      </c>
    </row>
    <row r="206" spans="6:6" ht="15.95" customHeight="1">
      <c r="F206" s="68" t="s">
        <v>246</v>
      </c>
    </row>
    <row r="207" spans="6:6" ht="15.95" customHeight="1">
      <c r="F207" s="68" t="s">
        <v>246</v>
      </c>
    </row>
    <row r="208" spans="6:6" ht="15.95" customHeight="1">
      <c r="F208" s="68" t="s">
        <v>246</v>
      </c>
    </row>
    <row r="209" spans="6:6" ht="15.95" customHeight="1">
      <c r="F209" s="68" t="s">
        <v>246</v>
      </c>
    </row>
    <row r="210" spans="6:6" ht="15.95" customHeight="1">
      <c r="F210" s="68" t="s">
        <v>246</v>
      </c>
    </row>
    <row r="211" spans="6:6" ht="15.95" customHeight="1">
      <c r="F211" s="68" t="s">
        <v>246</v>
      </c>
    </row>
    <row r="212" spans="6:6" ht="15.95" customHeight="1">
      <c r="F212" s="68" t="s">
        <v>246</v>
      </c>
    </row>
    <row r="213" spans="6:6" ht="15.95" customHeight="1">
      <c r="F213" s="68" t="s">
        <v>246</v>
      </c>
    </row>
    <row r="214" spans="6:6" ht="15.95" customHeight="1">
      <c r="F214" s="68" t="s">
        <v>246</v>
      </c>
    </row>
    <row r="215" spans="6:6" ht="15.95" customHeight="1">
      <c r="F215" s="68" t="s">
        <v>246</v>
      </c>
    </row>
    <row r="216" spans="6:6" ht="15.95" customHeight="1">
      <c r="F216" s="68" t="s">
        <v>246</v>
      </c>
    </row>
    <row r="217" spans="6:6" ht="15.95" customHeight="1">
      <c r="F217" s="68" t="s">
        <v>246</v>
      </c>
    </row>
    <row r="218" spans="6:6" ht="15.95" customHeight="1">
      <c r="F218" s="68" t="s">
        <v>246</v>
      </c>
    </row>
    <row r="219" spans="6:6" ht="15.95" customHeight="1">
      <c r="F219" s="68" t="s">
        <v>246</v>
      </c>
    </row>
    <row r="220" spans="6:6" ht="15.95" customHeight="1">
      <c r="F220" s="68" t="s">
        <v>246</v>
      </c>
    </row>
    <row r="221" spans="6:6" ht="15.95" customHeight="1">
      <c r="F221" s="68" t="s">
        <v>246</v>
      </c>
    </row>
    <row r="222" spans="6:6" ht="15.95" customHeight="1">
      <c r="F222" s="68" t="s">
        <v>246</v>
      </c>
    </row>
    <row r="223" spans="6:6" ht="15.95" customHeight="1">
      <c r="F223" s="68" t="s">
        <v>246</v>
      </c>
    </row>
    <row r="224" spans="6:6" ht="15.95" customHeight="1">
      <c r="F224" s="68" t="s">
        <v>246</v>
      </c>
    </row>
    <row r="225" spans="6:6" ht="15.95" customHeight="1">
      <c r="F225" s="68" t="s">
        <v>246</v>
      </c>
    </row>
    <row r="226" spans="6:6" ht="15.95" customHeight="1">
      <c r="F226" s="68" t="s">
        <v>246</v>
      </c>
    </row>
    <row r="227" spans="6:6" ht="15.95" customHeight="1">
      <c r="F227" s="68" t="s">
        <v>246</v>
      </c>
    </row>
    <row r="228" spans="6:6" ht="15.95" customHeight="1">
      <c r="F228" s="68" t="s">
        <v>246</v>
      </c>
    </row>
    <row r="229" spans="6:6" ht="15.95" customHeight="1">
      <c r="F229" s="68" t="s">
        <v>246</v>
      </c>
    </row>
    <row r="230" spans="6:6" ht="15.95" customHeight="1">
      <c r="F230" s="68" t="s">
        <v>246</v>
      </c>
    </row>
    <row r="231" spans="6:6" ht="15.95" customHeight="1">
      <c r="F231" s="68" t="s">
        <v>246</v>
      </c>
    </row>
    <row r="232" spans="6:6" ht="15.95" customHeight="1">
      <c r="F232" s="68" t="s">
        <v>246</v>
      </c>
    </row>
    <row r="233" spans="6:6" ht="15.95" customHeight="1">
      <c r="F233" s="68" t="s">
        <v>246</v>
      </c>
    </row>
    <row r="234" spans="6:6" ht="15.95" customHeight="1">
      <c r="F234" s="68" t="s">
        <v>246</v>
      </c>
    </row>
    <row r="235" spans="6:6" ht="15.95" customHeight="1">
      <c r="F235" s="68" t="s">
        <v>246</v>
      </c>
    </row>
    <row r="236" spans="6:6" ht="15.95" customHeight="1">
      <c r="F236" s="68" t="s">
        <v>246</v>
      </c>
    </row>
    <row r="237" spans="6:6" ht="15.95" customHeight="1">
      <c r="F237" s="68" t="s">
        <v>246</v>
      </c>
    </row>
    <row r="238" spans="6:6" ht="15.95" customHeight="1">
      <c r="F238" s="68" t="s">
        <v>246</v>
      </c>
    </row>
    <row r="239" spans="6:6" ht="15.95" customHeight="1">
      <c r="F239" s="68" t="s">
        <v>246</v>
      </c>
    </row>
    <row r="240" spans="6:6" ht="15.95" customHeight="1">
      <c r="F240" s="68" t="s">
        <v>246</v>
      </c>
    </row>
    <row r="241" spans="6:6" ht="15.95" customHeight="1">
      <c r="F241" s="68" t="s">
        <v>246</v>
      </c>
    </row>
    <row r="242" spans="6:6" ht="15.95" customHeight="1">
      <c r="F242" s="68" t="s">
        <v>246</v>
      </c>
    </row>
    <row r="243" spans="6:6" ht="15.95" customHeight="1">
      <c r="F243" s="68" t="s">
        <v>246</v>
      </c>
    </row>
    <row r="244" spans="6:6" ht="15.95" customHeight="1">
      <c r="F244" s="68" t="s">
        <v>246</v>
      </c>
    </row>
    <row r="245" spans="6:6" ht="15.95" customHeight="1">
      <c r="F245" s="68" t="s">
        <v>246</v>
      </c>
    </row>
    <row r="246" spans="6:6" ht="15.95" customHeight="1">
      <c r="F246" s="68" t="s">
        <v>246</v>
      </c>
    </row>
    <row r="247" spans="6:6" ht="15.95" customHeight="1">
      <c r="F247" s="68" t="s">
        <v>246</v>
      </c>
    </row>
    <row r="248" spans="6:6" ht="15.95" customHeight="1">
      <c r="F248" s="68" t="s">
        <v>246</v>
      </c>
    </row>
    <row r="249" spans="6:6" ht="15.95" customHeight="1">
      <c r="F249" s="68" t="s">
        <v>246</v>
      </c>
    </row>
    <row r="250" spans="6:6" ht="15.95" customHeight="1">
      <c r="F250" s="68" t="s">
        <v>246</v>
      </c>
    </row>
    <row r="251" spans="6:6" ht="15.95" customHeight="1">
      <c r="F251" s="68" t="s">
        <v>246</v>
      </c>
    </row>
    <row r="252" spans="6:6" ht="15.95" customHeight="1">
      <c r="F252" s="68" t="s">
        <v>246</v>
      </c>
    </row>
    <row r="253" spans="6:6" ht="15.95" customHeight="1">
      <c r="F253" s="68" t="s">
        <v>246</v>
      </c>
    </row>
    <row r="254" spans="6:6" ht="15.95" customHeight="1">
      <c r="F254" s="68" t="s">
        <v>246</v>
      </c>
    </row>
    <row r="255" spans="6:6" ht="15.95" customHeight="1">
      <c r="F255" s="68" t="s">
        <v>246</v>
      </c>
    </row>
    <row r="256" spans="6:6" ht="15.95" customHeight="1">
      <c r="F256" s="68" t="s">
        <v>246</v>
      </c>
    </row>
    <row r="257" spans="6:6" ht="15.95" customHeight="1">
      <c r="F257" s="68" t="s">
        <v>246</v>
      </c>
    </row>
    <row r="258" spans="6:6" ht="15.95" customHeight="1">
      <c r="F258" s="68" t="s">
        <v>246</v>
      </c>
    </row>
    <row r="259" spans="6:6" ht="15.95" customHeight="1">
      <c r="F259" s="68" t="s">
        <v>246</v>
      </c>
    </row>
    <row r="260" spans="6:6" ht="15.95" customHeight="1">
      <c r="F260" s="68" t="s">
        <v>246</v>
      </c>
    </row>
    <row r="261" spans="6:6" ht="15.95" customHeight="1">
      <c r="F261" s="68" t="s">
        <v>246</v>
      </c>
    </row>
    <row r="262" spans="6:6" ht="15.95" customHeight="1">
      <c r="F262" s="68" t="s">
        <v>246</v>
      </c>
    </row>
    <row r="263" spans="6:6" ht="15.95" customHeight="1">
      <c r="F263" s="68" t="s">
        <v>246</v>
      </c>
    </row>
    <row r="264" spans="6:6" ht="15.95" customHeight="1">
      <c r="F264" s="68" t="s">
        <v>246</v>
      </c>
    </row>
    <row r="265" spans="6:6" ht="15.95" customHeight="1">
      <c r="F265" s="68" t="s">
        <v>246</v>
      </c>
    </row>
    <row r="266" spans="6:6" ht="15.95" customHeight="1">
      <c r="F266" s="68" t="s">
        <v>246</v>
      </c>
    </row>
    <row r="267" spans="6:6" ht="15.95" customHeight="1">
      <c r="F267" s="68" t="s">
        <v>246</v>
      </c>
    </row>
    <row r="268" spans="6:6" ht="15.95" customHeight="1">
      <c r="F268" s="68" t="s">
        <v>246</v>
      </c>
    </row>
    <row r="269" spans="6:6" ht="15.95" customHeight="1">
      <c r="F269" s="68" t="s">
        <v>246</v>
      </c>
    </row>
    <row r="270" spans="6:6" ht="15.95" customHeight="1">
      <c r="F270" s="68" t="s">
        <v>246</v>
      </c>
    </row>
    <row r="271" spans="6:6" ht="15.95" customHeight="1">
      <c r="F271" s="68" t="s">
        <v>246</v>
      </c>
    </row>
    <row r="272" spans="6:6" ht="15.95" customHeight="1">
      <c r="F272" s="68" t="s">
        <v>246</v>
      </c>
    </row>
    <row r="273" spans="6:6" ht="15.95" customHeight="1">
      <c r="F273" s="68" t="s">
        <v>246</v>
      </c>
    </row>
    <row r="274" spans="6:6" ht="15.95" customHeight="1">
      <c r="F274" s="68" t="s">
        <v>246</v>
      </c>
    </row>
    <row r="275" spans="6:6" ht="15.95" customHeight="1">
      <c r="F275" s="68" t="s">
        <v>246</v>
      </c>
    </row>
    <row r="276" spans="6:6" ht="15.95" customHeight="1">
      <c r="F276" s="68" t="s">
        <v>246</v>
      </c>
    </row>
    <row r="277" spans="6:6" ht="15.95" customHeight="1">
      <c r="F277" s="68" t="s">
        <v>246</v>
      </c>
    </row>
    <row r="278" spans="6:6" ht="15.95" customHeight="1">
      <c r="F278" s="68" t="s">
        <v>246</v>
      </c>
    </row>
    <row r="279" spans="6:6" ht="15.95" customHeight="1">
      <c r="F279" s="68" t="s">
        <v>246</v>
      </c>
    </row>
    <row r="280" spans="6:6" ht="15.95" customHeight="1">
      <c r="F280" s="68" t="s">
        <v>246</v>
      </c>
    </row>
    <row r="281" spans="6:6" ht="15.95" customHeight="1">
      <c r="F281" s="68" t="s">
        <v>246</v>
      </c>
    </row>
    <row r="282" spans="6:6" ht="15.95" customHeight="1">
      <c r="F282" s="68" t="s">
        <v>246</v>
      </c>
    </row>
    <row r="283" spans="6:6" ht="15.95" customHeight="1">
      <c r="F283" s="68" t="s">
        <v>246</v>
      </c>
    </row>
    <row r="284" spans="6:6" ht="15.95" customHeight="1">
      <c r="F284" s="68" t="s">
        <v>246</v>
      </c>
    </row>
    <row r="285" spans="6:6" ht="15.95" customHeight="1">
      <c r="F285" s="68" t="s">
        <v>246</v>
      </c>
    </row>
    <row r="286" spans="6:6" ht="15.95" customHeight="1">
      <c r="F286" s="68" t="s">
        <v>246</v>
      </c>
    </row>
    <row r="287" spans="6:6" ht="15.95" customHeight="1">
      <c r="F287" s="68" t="s">
        <v>246</v>
      </c>
    </row>
    <row r="288" spans="6:6" ht="15.95" customHeight="1">
      <c r="F288" s="68" t="s">
        <v>246</v>
      </c>
    </row>
    <row r="289" spans="6:6" ht="15.95" customHeight="1">
      <c r="F289" s="68" t="s">
        <v>246</v>
      </c>
    </row>
    <row r="290" spans="6:6" ht="15.95" customHeight="1">
      <c r="F290" s="68" t="s">
        <v>246</v>
      </c>
    </row>
    <row r="291" spans="6:6" ht="15.95" customHeight="1">
      <c r="F291" s="68" t="s">
        <v>246</v>
      </c>
    </row>
    <row r="292" spans="6:6" ht="15.95" customHeight="1">
      <c r="F292" s="68" t="s">
        <v>246</v>
      </c>
    </row>
    <row r="293" spans="6:6" ht="15.95" customHeight="1">
      <c r="F293" s="68" t="s">
        <v>246</v>
      </c>
    </row>
    <row r="294" spans="6:6" ht="15.95" customHeight="1">
      <c r="F294" s="68" t="s">
        <v>246</v>
      </c>
    </row>
    <row r="295" spans="6:6" ht="15.95" customHeight="1">
      <c r="F295" s="68" t="s">
        <v>246</v>
      </c>
    </row>
    <row r="296" spans="6:6" ht="15.95" customHeight="1">
      <c r="F296" s="68" t="s">
        <v>246</v>
      </c>
    </row>
    <row r="297" spans="6:6" ht="15.95" customHeight="1">
      <c r="F297" s="68" t="s">
        <v>246</v>
      </c>
    </row>
    <row r="298" spans="6:6" ht="15.95" customHeight="1">
      <c r="F298" s="68" t="s">
        <v>246</v>
      </c>
    </row>
    <row r="299" spans="6:6" ht="15.95" customHeight="1">
      <c r="F299" s="68" t="s">
        <v>246</v>
      </c>
    </row>
    <row r="300" spans="6:6" ht="15.95" customHeight="1">
      <c r="F300" s="68" t="s">
        <v>246</v>
      </c>
    </row>
    <row r="301" spans="6:6" ht="15.95" customHeight="1">
      <c r="F301" s="68" t="s">
        <v>246</v>
      </c>
    </row>
    <row r="302" spans="6:6" ht="15.95" customHeight="1">
      <c r="F302" s="68" t="s">
        <v>246</v>
      </c>
    </row>
    <row r="303" spans="6:6" ht="15.95" customHeight="1">
      <c r="F303" s="68" t="s">
        <v>246</v>
      </c>
    </row>
    <row r="304" spans="6:6" ht="15.95" customHeight="1">
      <c r="F304" s="68" t="s">
        <v>246</v>
      </c>
    </row>
    <row r="305" spans="6:6" ht="15.95" customHeight="1">
      <c r="F305" s="68" t="s">
        <v>246</v>
      </c>
    </row>
    <row r="306" spans="6:6" ht="15.95" customHeight="1">
      <c r="F306" s="68" t="s">
        <v>246</v>
      </c>
    </row>
    <row r="307" spans="6:6" ht="15.95" customHeight="1">
      <c r="F307" s="68" t="s">
        <v>246</v>
      </c>
    </row>
    <row r="308" spans="6:6" ht="15.95" customHeight="1">
      <c r="F308" s="68" t="s">
        <v>246</v>
      </c>
    </row>
    <row r="309" spans="6:6" ht="15.95" customHeight="1">
      <c r="F309" s="68" t="s">
        <v>246</v>
      </c>
    </row>
    <row r="310" spans="6:6" ht="15.95" customHeight="1">
      <c r="F310" s="68" t="s">
        <v>246</v>
      </c>
    </row>
    <row r="311" spans="6:6" ht="15.95" customHeight="1">
      <c r="F311" s="68" t="s">
        <v>246</v>
      </c>
    </row>
    <row r="312" spans="6:6" ht="15.95" customHeight="1">
      <c r="F312" s="68" t="s">
        <v>246</v>
      </c>
    </row>
    <row r="313" spans="6:6" ht="15.95" customHeight="1">
      <c r="F313" s="68" t="s">
        <v>246</v>
      </c>
    </row>
    <row r="314" spans="6:6" ht="15.95" customHeight="1">
      <c r="F314" s="68" t="s">
        <v>246</v>
      </c>
    </row>
    <row r="315" spans="6:6" ht="15.95" customHeight="1">
      <c r="F315" s="68" t="s">
        <v>246</v>
      </c>
    </row>
    <row r="316" spans="6:6" ht="15.95" customHeight="1">
      <c r="F316" s="68" t="s">
        <v>246</v>
      </c>
    </row>
    <row r="317" spans="6:6" ht="15.95" customHeight="1">
      <c r="F317" s="68" t="s">
        <v>246</v>
      </c>
    </row>
    <row r="318" spans="6:6" ht="15.95" customHeight="1">
      <c r="F318" s="68" t="s">
        <v>246</v>
      </c>
    </row>
    <row r="319" spans="6:6" ht="15.95" customHeight="1">
      <c r="F319" s="68" t="s">
        <v>246</v>
      </c>
    </row>
    <row r="320" spans="6:6" ht="15.95" customHeight="1">
      <c r="F320" s="68" t="s">
        <v>246</v>
      </c>
    </row>
    <row r="321" spans="6:6" ht="15.95" customHeight="1">
      <c r="F321" s="68" t="s">
        <v>246</v>
      </c>
    </row>
    <row r="322" spans="6:6" ht="15.95" customHeight="1">
      <c r="F322" s="68" t="s">
        <v>246</v>
      </c>
    </row>
    <row r="323" spans="6:6" ht="15.95" customHeight="1">
      <c r="F323" s="68" t="s">
        <v>246</v>
      </c>
    </row>
    <row r="324" spans="6:6" ht="15.95" customHeight="1">
      <c r="F324" s="68" t="s">
        <v>246</v>
      </c>
    </row>
    <row r="325" spans="6:6" ht="15.95" customHeight="1">
      <c r="F325" s="68" t="s">
        <v>246</v>
      </c>
    </row>
    <row r="326" spans="6:6" ht="15.95" customHeight="1">
      <c r="F326" s="68" t="s">
        <v>246</v>
      </c>
    </row>
    <row r="327" spans="6:6" ht="15.95" customHeight="1">
      <c r="F327" s="68" t="s">
        <v>246</v>
      </c>
    </row>
    <row r="328" spans="6:6" ht="15.95" customHeight="1">
      <c r="F328" s="68" t="s">
        <v>246</v>
      </c>
    </row>
    <row r="329" spans="6:6" ht="15.95" customHeight="1">
      <c r="F329" s="68" t="s">
        <v>246</v>
      </c>
    </row>
    <row r="330" spans="6:6" ht="15.95" customHeight="1">
      <c r="F330" s="68" t="s">
        <v>246</v>
      </c>
    </row>
    <row r="331" spans="6:6" ht="15.95" customHeight="1">
      <c r="F331" s="68" t="s">
        <v>246</v>
      </c>
    </row>
    <row r="332" spans="6:6" ht="15.95" customHeight="1">
      <c r="F332" s="68" t="s">
        <v>246</v>
      </c>
    </row>
    <row r="333" spans="6:6" ht="15.95" customHeight="1">
      <c r="F333" s="68" t="s">
        <v>246</v>
      </c>
    </row>
    <row r="334" spans="6:6" ht="15.95" customHeight="1">
      <c r="F334" s="68" t="s">
        <v>246</v>
      </c>
    </row>
    <row r="335" spans="6:6" ht="15.95" customHeight="1">
      <c r="F335" s="68" t="s">
        <v>246</v>
      </c>
    </row>
    <row r="336" spans="6:6" ht="15.95" customHeight="1">
      <c r="F336" s="68" t="s">
        <v>246</v>
      </c>
    </row>
    <row r="337" spans="6:6" ht="15.95" customHeight="1">
      <c r="F337" s="68" t="s">
        <v>246</v>
      </c>
    </row>
    <row r="338" spans="6:6" ht="15.95" customHeight="1">
      <c r="F338" s="68" t="s">
        <v>246</v>
      </c>
    </row>
    <row r="339" spans="6:6" ht="15.95" customHeight="1">
      <c r="F339" s="68" t="s">
        <v>246</v>
      </c>
    </row>
    <row r="340" spans="6:6" ht="15.95" customHeight="1">
      <c r="F340" s="68" t="s">
        <v>246</v>
      </c>
    </row>
    <row r="341" spans="6:6" ht="15.95" customHeight="1">
      <c r="F341" s="68" t="s">
        <v>246</v>
      </c>
    </row>
    <row r="342" spans="6:6" ht="15.95" customHeight="1">
      <c r="F342" s="68" t="s">
        <v>246</v>
      </c>
    </row>
    <row r="343" spans="6:6" ht="15.95" customHeight="1">
      <c r="F343" s="68" t="s">
        <v>246</v>
      </c>
    </row>
    <row r="344" spans="6:6" ht="15.95" customHeight="1">
      <c r="F344" s="68" t="s">
        <v>246</v>
      </c>
    </row>
    <row r="345" spans="6:6" ht="15.95" customHeight="1">
      <c r="F345" s="68" t="s">
        <v>246</v>
      </c>
    </row>
    <row r="346" spans="6:6" ht="15.95" customHeight="1">
      <c r="F346" s="68" t="s">
        <v>246</v>
      </c>
    </row>
    <row r="347" spans="6:6" ht="15.95" customHeight="1">
      <c r="F347" s="68" t="s">
        <v>246</v>
      </c>
    </row>
    <row r="348" spans="6:6" ht="15.95" customHeight="1">
      <c r="F348" s="68" t="s">
        <v>246</v>
      </c>
    </row>
    <row r="349" spans="6:6" ht="15.95" customHeight="1">
      <c r="F349" s="68" t="s">
        <v>246</v>
      </c>
    </row>
    <row r="350" spans="6:6" ht="15.95" customHeight="1">
      <c r="F350" s="68" t="s">
        <v>246</v>
      </c>
    </row>
    <row r="351" spans="6:6" ht="15.95" customHeight="1">
      <c r="F351" s="68" t="s">
        <v>246</v>
      </c>
    </row>
    <row r="352" spans="6:6" ht="15.95" customHeight="1">
      <c r="F352" s="68" t="s">
        <v>246</v>
      </c>
    </row>
    <row r="353" spans="6:6" ht="15.95" customHeight="1">
      <c r="F353" s="68" t="s">
        <v>246</v>
      </c>
    </row>
    <row r="354" spans="6:6" ht="15.95" customHeight="1">
      <c r="F354" s="68" t="s">
        <v>246</v>
      </c>
    </row>
    <row r="355" spans="6:6" ht="15.95" customHeight="1">
      <c r="F355" s="68" t="s">
        <v>246</v>
      </c>
    </row>
    <row r="356" spans="6:6" ht="15.95" customHeight="1">
      <c r="F356" s="68" t="s">
        <v>246</v>
      </c>
    </row>
    <row r="357" spans="6:6" ht="15.95" customHeight="1">
      <c r="F357" s="68" t="s">
        <v>246</v>
      </c>
    </row>
    <row r="358" spans="6:6" ht="15.95" customHeight="1">
      <c r="F358" s="68" t="s">
        <v>246</v>
      </c>
    </row>
    <row r="359" spans="6:6" ht="15.95" customHeight="1">
      <c r="F359" s="68" t="s">
        <v>246</v>
      </c>
    </row>
    <row r="360" spans="6:6" ht="15.95" customHeight="1">
      <c r="F360" s="68" t="s">
        <v>246</v>
      </c>
    </row>
    <row r="361" spans="6:6" ht="15.95" customHeight="1">
      <c r="F361" s="68" t="s">
        <v>246</v>
      </c>
    </row>
    <row r="362" spans="6:6" ht="15.95" customHeight="1">
      <c r="F362" s="68" t="s">
        <v>246</v>
      </c>
    </row>
    <row r="363" spans="6:6" ht="15.95" customHeight="1">
      <c r="F363" s="68" t="s">
        <v>246</v>
      </c>
    </row>
    <row r="364" spans="6:6" ht="15.95" customHeight="1">
      <c r="F364" s="68" t="s">
        <v>246</v>
      </c>
    </row>
    <row r="365" spans="6:6" ht="15.95" customHeight="1">
      <c r="F365" s="68" t="s">
        <v>246</v>
      </c>
    </row>
    <row r="366" spans="6:6" ht="15.95" customHeight="1">
      <c r="F366" s="68" t="s">
        <v>246</v>
      </c>
    </row>
    <row r="367" spans="6:6" ht="15.95" customHeight="1">
      <c r="F367" s="68" t="s">
        <v>246</v>
      </c>
    </row>
    <row r="368" spans="6:6" ht="15.95" customHeight="1">
      <c r="F368" s="68" t="s">
        <v>246</v>
      </c>
    </row>
    <row r="369" spans="6:6" ht="15.95" customHeight="1">
      <c r="F369" s="68" t="s">
        <v>246</v>
      </c>
    </row>
    <row r="370" spans="6:6" ht="15.95" customHeight="1">
      <c r="F370" s="68" t="s">
        <v>246</v>
      </c>
    </row>
    <row r="371" spans="6:6" ht="15.95" customHeight="1">
      <c r="F371" s="68" t="s">
        <v>246</v>
      </c>
    </row>
    <row r="372" spans="6:6" ht="15.95" customHeight="1">
      <c r="F372" s="68" t="s">
        <v>246</v>
      </c>
    </row>
    <row r="373" spans="6:6" ht="15.95" customHeight="1">
      <c r="F373" s="68" t="s">
        <v>246</v>
      </c>
    </row>
    <row r="374" spans="6:6" ht="15.95" customHeight="1">
      <c r="F374" s="68" t="s">
        <v>246</v>
      </c>
    </row>
    <row r="375" spans="6:6" ht="15.95" customHeight="1">
      <c r="F375" s="68" t="s">
        <v>246</v>
      </c>
    </row>
    <row r="376" spans="6:6" ht="15.95" customHeight="1">
      <c r="F376" s="68" t="s">
        <v>246</v>
      </c>
    </row>
    <row r="377" spans="6:6" ht="15.95" customHeight="1">
      <c r="F377" s="68" t="s">
        <v>246</v>
      </c>
    </row>
    <row r="378" spans="6:6" ht="15.95" customHeight="1">
      <c r="F378" s="68" t="s">
        <v>246</v>
      </c>
    </row>
    <row r="379" spans="6:6" ht="15.95" customHeight="1">
      <c r="F379" s="68" t="s">
        <v>246</v>
      </c>
    </row>
    <row r="380" spans="6:6" ht="15.95" customHeight="1">
      <c r="F380" s="68" t="s">
        <v>246</v>
      </c>
    </row>
    <row r="381" spans="6:6" ht="15.95" customHeight="1">
      <c r="F381" s="68" t="s">
        <v>246</v>
      </c>
    </row>
    <row r="382" spans="6:6" ht="15.95" customHeight="1">
      <c r="F382" s="68" t="s">
        <v>246</v>
      </c>
    </row>
    <row r="383" spans="6:6" ht="15.95" customHeight="1">
      <c r="F383" s="68" t="s">
        <v>246</v>
      </c>
    </row>
    <row r="384" spans="6:6" ht="15.95" customHeight="1">
      <c r="F384" s="68" t="s">
        <v>246</v>
      </c>
    </row>
    <row r="385" spans="6:6" ht="15.95" customHeight="1">
      <c r="F385" s="68" t="s">
        <v>246</v>
      </c>
    </row>
    <row r="386" spans="6:6" ht="15.95" customHeight="1">
      <c r="F386" s="68" t="s">
        <v>246</v>
      </c>
    </row>
    <row r="387" spans="6:6" ht="15.95" customHeight="1">
      <c r="F387" s="68" t="s">
        <v>246</v>
      </c>
    </row>
    <row r="388" spans="6:6" ht="15.95" customHeight="1">
      <c r="F388" s="68" t="s">
        <v>246</v>
      </c>
    </row>
    <row r="389" spans="6:6" ht="15.95" customHeight="1">
      <c r="F389" s="68" t="s">
        <v>246</v>
      </c>
    </row>
    <row r="390" spans="6:6" ht="15.95" customHeight="1">
      <c r="F390" s="68" t="s">
        <v>246</v>
      </c>
    </row>
    <row r="391" spans="6:6" ht="15.95" customHeight="1">
      <c r="F391" s="68" t="s">
        <v>246</v>
      </c>
    </row>
    <row r="392" spans="6:6" ht="15.95" customHeight="1">
      <c r="F392" s="68" t="s">
        <v>246</v>
      </c>
    </row>
    <row r="393" spans="6:6" ht="15.95" customHeight="1">
      <c r="F393" s="68" t="s">
        <v>246</v>
      </c>
    </row>
    <row r="394" spans="6:6" ht="15.95" customHeight="1">
      <c r="F394" s="68" t="s">
        <v>246</v>
      </c>
    </row>
    <row r="395" spans="6:6" ht="15.95" customHeight="1">
      <c r="F395" s="68" t="s">
        <v>246</v>
      </c>
    </row>
    <row r="396" spans="6:6" ht="15.95" customHeight="1">
      <c r="F396" s="68" t="s">
        <v>246</v>
      </c>
    </row>
    <row r="397" spans="6:6" ht="15.95" customHeight="1">
      <c r="F397" s="68" t="s">
        <v>246</v>
      </c>
    </row>
    <row r="398" spans="6:6" ht="15.95" customHeight="1">
      <c r="F398" s="68" t="s">
        <v>246</v>
      </c>
    </row>
    <row r="399" spans="6:6" ht="15.95" customHeight="1">
      <c r="F399" s="68" t="s">
        <v>246</v>
      </c>
    </row>
    <row r="400" spans="6:6" ht="15.95" customHeight="1">
      <c r="F400" s="68" t="s">
        <v>246</v>
      </c>
    </row>
    <row r="401" spans="6:6" ht="15.95" customHeight="1">
      <c r="F401" s="68" t="s">
        <v>246</v>
      </c>
    </row>
    <row r="402" spans="6:6" ht="15.95" customHeight="1">
      <c r="F402" s="68" t="s">
        <v>246</v>
      </c>
    </row>
    <row r="403" spans="6:6" ht="15.95" customHeight="1">
      <c r="F403" s="68" t="s">
        <v>246</v>
      </c>
    </row>
    <row r="404" spans="6:6" ht="15.95" customHeight="1">
      <c r="F404" s="68" t="s">
        <v>246</v>
      </c>
    </row>
    <row r="405" spans="6:6" ht="15.95" customHeight="1">
      <c r="F405" s="68" t="s">
        <v>246</v>
      </c>
    </row>
    <row r="406" spans="6:6" ht="15.95" customHeight="1">
      <c r="F406" s="68" t="s">
        <v>246</v>
      </c>
    </row>
    <row r="407" spans="6:6" ht="15.95" customHeight="1">
      <c r="F407" s="68" t="s">
        <v>246</v>
      </c>
    </row>
    <row r="408" spans="6:6" ht="15.95" customHeight="1">
      <c r="F408" s="68" t="s">
        <v>246</v>
      </c>
    </row>
    <row r="409" spans="6:6" ht="15.95" customHeight="1">
      <c r="F409" s="68" t="s">
        <v>246</v>
      </c>
    </row>
    <row r="410" spans="6:6" ht="15.95" customHeight="1">
      <c r="F410" s="68" t="s">
        <v>246</v>
      </c>
    </row>
    <row r="411" spans="6:6" ht="15.95" customHeight="1">
      <c r="F411" s="68" t="s">
        <v>246</v>
      </c>
    </row>
    <row r="412" spans="6:6" ht="15.95" customHeight="1">
      <c r="F412" s="68" t="s">
        <v>246</v>
      </c>
    </row>
    <row r="413" spans="6:6" ht="15.95" customHeight="1">
      <c r="F413" s="68" t="s">
        <v>246</v>
      </c>
    </row>
    <row r="414" spans="6:6" ht="15.95" customHeight="1">
      <c r="F414" s="68" t="s">
        <v>246</v>
      </c>
    </row>
    <row r="415" spans="6:6" ht="15.95" customHeight="1">
      <c r="F415" s="68" t="s">
        <v>246</v>
      </c>
    </row>
    <row r="416" spans="6:6" ht="15.95" customHeight="1">
      <c r="F416" s="68" t="s">
        <v>246</v>
      </c>
    </row>
    <row r="417" spans="6:6" ht="15.95" customHeight="1">
      <c r="F417" s="68" t="s">
        <v>246</v>
      </c>
    </row>
    <row r="418" spans="6:6" ht="15.95" customHeight="1">
      <c r="F418" s="68" t="s">
        <v>246</v>
      </c>
    </row>
    <row r="419" spans="6:6" ht="15.95" customHeight="1">
      <c r="F419" s="68" t="s">
        <v>246</v>
      </c>
    </row>
    <row r="420" spans="6:6" ht="15.95" customHeight="1">
      <c r="F420" s="68" t="s">
        <v>246</v>
      </c>
    </row>
    <row r="421" spans="6:6" ht="15.95" customHeight="1">
      <c r="F421" s="68" t="s">
        <v>246</v>
      </c>
    </row>
    <row r="422" spans="6:6" ht="15.95" customHeight="1">
      <c r="F422" s="68" t="s">
        <v>246</v>
      </c>
    </row>
    <row r="423" spans="6:6" ht="15.95" customHeight="1">
      <c r="F423" s="68" t="s">
        <v>246</v>
      </c>
    </row>
    <row r="424" spans="6:6" ht="15.95" customHeight="1">
      <c r="F424" s="68" t="s">
        <v>246</v>
      </c>
    </row>
    <row r="425" spans="6:6" ht="15.95" customHeight="1">
      <c r="F425" s="68" t="s">
        <v>246</v>
      </c>
    </row>
    <row r="426" spans="6:6" ht="15.95" customHeight="1">
      <c r="F426" s="68" t="s">
        <v>246</v>
      </c>
    </row>
    <row r="427" spans="6:6" ht="15.95" customHeight="1">
      <c r="F427" s="68" t="s">
        <v>246</v>
      </c>
    </row>
    <row r="428" spans="6:6" ht="15.95" customHeight="1">
      <c r="F428" s="68" t="s">
        <v>246</v>
      </c>
    </row>
    <row r="429" spans="6:6" ht="15.95" customHeight="1">
      <c r="F429" s="68" t="s">
        <v>246</v>
      </c>
    </row>
    <row r="430" spans="6:6" ht="15.95" customHeight="1">
      <c r="F430" s="68" t="s">
        <v>246</v>
      </c>
    </row>
    <row r="431" spans="6:6" ht="15.95" customHeight="1">
      <c r="F431" s="68" t="s">
        <v>246</v>
      </c>
    </row>
    <row r="432" spans="6:6" ht="15.95" customHeight="1">
      <c r="F432" s="68" t="s">
        <v>246</v>
      </c>
    </row>
    <row r="433" spans="6:6" ht="15.95" customHeight="1">
      <c r="F433" s="68" t="s">
        <v>246</v>
      </c>
    </row>
    <row r="434" spans="6:6" ht="15.95" customHeight="1">
      <c r="F434" s="68" t="s">
        <v>246</v>
      </c>
    </row>
    <row r="435" spans="6:6" ht="15.95" customHeight="1">
      <c r="F435" s="68" t="s">
        <v>246</v>
      </c>
    </row>
    <row r="436" spans="6:6" ht="15.95" customHeight="1">
      <c r="F436" s="68" t="s">
        <v>246</v>
      </c>
    </row>
    <row r="437" spans="6:6" ht="15.95" customHeight="1">
      <c r="F437" s="68" t="s">
        <v>246</v>
      </c>
    </row>
    <row r="438" spans="6:6" ht="15.95" customHeight="1">
      <c r="F438" s="68" t="s">
        <v>246</v>
      </c>
    </row>
    <row r="439" spans="6:6" ht="15.95" customHeight="1">
      <c r="F439" s="68" t="s">
        <v>246</v>
      </c>
    </row>
    <row r="440" spans="6:6" ht="15.95" customHeight="1">
      <c r="F440" s="68" t="s">
        <v>246</v>
      </c>
    </row>
    <row r="441" spans="6:6" ht="15.95" customHeight="1">
      <c r="F441" s="68" t="s">
        <v>246</v>
      </c>
    </row>
    <row r="442" spans="6:6" ht="15.95" customHeight="1">
      <c r="F442" s="68" t="s">
        <v>246</v>
      </c>
    </row>
    <row r="443" spans="6:6" ht="15.95" customHeight="1">
      <c r="F443" s="68" t="s">
        <v>246</v>
      </c>
    </row>
    <row r="444" spans="6:6" ht="15.95" customHeight="1">
      <c r="F444" s="68" t="s">
        <v>246</v>
      </c>
    </row>
    <row r="445" spans="6:6" ht="15.95" customHeight="1">
      <c r="F445" s="68" t="s">
        <v>246</v>
      </c>
    </row>
    <row r="446" spans="6:6" ht="15.95" customHeight="1">
      <c r="F446" s="68" t="s">
        <v>246</v>
      </c>
    </row>
    <row r="447" spans="6:6" ht="15.95" customHeight="1">
      <c r="F447" s="68" t="s">
        <v>246</v>
      </c>
    </row>
    <row r="448" spans="6:6" ht="15.95" customHeight="1">
      <c r="F448" s="68" t="s">
        <v>246</v>
      </c>
    </row>
    <row r="449" spans="6:6" ht="15.95" customHeight="1">
      <c r="F449" s="68" t="s">
        <v>246</v>
      </c>
    </row>
    <row r="450" spans="6:6" ht="15.95" customHeight="1">
      <c r="F450" s="68" t="s">
        <v>246</v>
      </c>
    </row>
    <row r="451" spans="6:6" ht="15.95" customHeight="1">
      <c r="F451" s="68" t="s">
        <v>246</v>
      </c>
    </row>
    <row r="452" spans="6:6" ht="15.95" customHeight="1">
      <c r="F452" s="68" t="s">
        <v>246</v>
      </c>
    </row>
    <row r="453" spans="6:6" ht="15.95" customHeight="1">
      <c r="F453" s="68" t="s">
        <v>246</v>
      </c>
    </row>
    <row r="454" spans="6:6" ht="15.95" customHeight="1">
      <c r="F454" s="68" t="s">
        <v>246</v>
      </c>
    </row>
    <row r="455" spans="6:6" ht="15.95" customHeight="1">
      <c r="F455" s="68" t="s">
        <v>246</v>
      </c>
    </row>
    <row r="456" spans="6:6" ht="15.95" customHeight="1">
      <c r="F456" s="68" t="s">
        <v>246</v>
      </c>
    </row>
    <row r="457" spans="6:6" ht="15.95" customHeight="1">
      <c r="F457" s="68" t="s">
        <v>246</v>
      </c>
    </row>
    <row r="458" spans="6:6" ht="15.95" customHeight="1">
      <c r="F458" s="68" t="s">
        <v>246</v>
      </c>
    </row>
    <row r="459" spans="6:6" ht="15.95" customHeight="1">
      <c r="F459" s="68" t="s">
        <v>246</v>
      </c>
    </row>
    <row r="460" spans="6:6" ht="15.95" customHeight="1">
      <c r="F460" s="68" t="s">
        <v>246</v>
      </c>
    </row>
    <row r="461" spans="6:6" ht="15.95" customHeight="1">
      <c r="F461" s="68" t="s">
        <v>246</v>
      </c>
    </row>
    <row r="462" spans="6:6" ht="15.95" customHeight="1">
      <c r="F462" s="68" t="s">
        <v>246</v>
      </c>
    </row>
    <row r="463" spans="6:6" ht="15.95" customHeight="1">
      <c r="F463" s="68" t="s">
        <v>246</v>
      </c>
    </row>
    <row r="464" spans="6:6" ht="15.95" customHeight="1">
      <c r="F464" s="68" t="s">
        <v>246</v>
      </c>
    </row>
    <row r="465" spans="6:6" ht="15.95" customHeight="1">
      <c r="F465" s="68" t="s">
        <v>246</v>
      </c>
    </row>
    <row r="466" spans="6:6" ht="15.95" customHeight="1">
      <c r="F466" s="68" t="s">
        <v>246</v>
      </c>
    </row>
    <row r="467" spans="6:6" ht="15.95" customHeight="1">
      <c r="F467" s="68" t="s">
        <v>246</v>
      </c>
    </row>
    <row r="468" spans="6:6" ht="15.95" customHeight="1">
      <c r="F468" s="68" t="s">
        <v>246</v>
      </c>
    </row>
    <row r="469" spans="6:6" ht="15.95" customHeight="1">
      <c r="F469" s="68" t="s">
        <v>246</v>
      </c>
    </row>
    <row r="470" spans="6:6" ht="15.95" customHeight="1">
      <c r="F470" s="68" t="s">
        <v>246</v>
      </c>
    </row>
    <row r="471" spans="6:6" ht="15.95" customHeight="1">
      <c r="F471" s="68" t="s">
        <v>246</v>
      </c>
    </row>
    <row r="472" spans="6:6" ht="15.95" customHeight="1">
      <c r="F472" s="68" t="s">
        <v>246</v>
      </c>
    </row>
    <row r="473" spans="6:6" ht="15.95" customHeight="1">
      <c r="F473" s="68" t="s">
        <v>246</v>
      </c>
    </row>
    <row r="474" spans="6:6" ht="15.95" customHeight="1">
      <c r="F474" s="68" t="s">
        <v>246</v>
      </c>
    </row>
    <row r="475" spans="6:6" ht="15.95" customHeight="1">
      <c r="F475" s="68" t="s">
        <v>246</v>
      </c>
    </row>
    <row r="476" spans="6:6" ht="15.95" customHeight="1">
      <c r="F476" s="68" t="s">
        <v>246</v>
      </c>
    </row>
    <row r="477" spans="6:6" ht="15.95" customHeight="1">
      <c r="F477" s="68" t="s">
        <v>246</v>
      </c>
    </row>
    <row r="478" spans="6:6" ht="15.95" customHeight="1">
      <c r="F478" s="68" t="s">
        <v>246</v>
      </c>
    </row>
    <row r="479" spans="6:6" ht="15.95" customHeight="1">
      <c r="F479" s="68" t="s">
        <v>246</v>
      </c>
    </row>
    <row r="480" spans="6:6" ht="15.95" customHeight="1">
      <c r="F480" s="68" t="s">
        <v>246</v>
      </c>
    </row>
    <row r="481" spans="6:6" ht="15.95" customHeight="1">
      <c r="F481" s="68" t="s">
        <v>246</v>
      </c>
    </row>
    <row r="482" spans="6:6" ht="15.95" customHeight="1">
      <c r="F482" s="68" t="s">
        <v>246</v>
      </c>
    </row>
    <row r="483" spans="6:6" ht="15.95" customHeight="1">
      <c r="F483" s="68" t="s">
        <v>246</v>
      </c>
    </row>
    <row r="484" spans="6:6" ht="15.95" customHeight="1">
      <c r="F484" s="68" t="s">
        <v>246</v>
      </c>
    </row>
    <row r="485" spans="6:6" ht="15.95" customHeight="1">
      <c r="F485" s="68" t="s">
        <v>246</v>
      </c>
    </row>
    <row r="486" spans="6:6" ht="15.95" customHeight="1">
      <c r="F486" s="68" t="s">
        <v>246</v>
      </c>
    </row>
    <row r="487" spans="6:6" ht="15.95" customHeight="1">
      <c r="F487" s="68" t="s">
        <v>246</v>
      </c>
    </row>
    <row r="488" spans="6:6" ht="15.95" customHeight="1">
      <c r="F488" s="68" t="s">
        <v>246</v>
      </c>
    </row>
    <row r="489" spans="6:6" ht="15.95" customHeight="1">
      <c r="F489" s="68" t="s">
        <v>246</v>
      </c>
    </row>
    <row r="490" spans="6:6" ht="15.95" customHeight="1">
      <c r="F490" s="68" t="s">
        <v>246</v>
      </c>
    </row>
    <row r="491" spans="6:6" ht="15.95" customHeight="1">
      <c r="F491" s="68" t="s">
        <v>246</v>
      </c>
    </row>
    <row r="492" spans="6:6" ht="15.95" customHeight="1">
      <c r="F492" s="68" t="s">
        <v>246</v>
      </c>
    </row>
    <row r="493" spans="6:6" ht="15.95" customHeight="1">
      <c r="F493" s="68" t="s">
        <v>246</v>
      </c>
    </row>
    <row r="494" spans="6:6" ht="15.95" customHeight="1">
      <c r="F494" s="68" t="s">
        <v>246</v>
      </c>
    </row>
    <row r="495" spans="6:6" ht="15.95" customHeight="1">
      <c r="F495" s="68" t="s">
        <v>246</v>
      </c>
    </row>
    <row r="496" spans="6:6" ht="15.95" customHeight="1">
      <c r="F496" s="68" t="s">
        <v>246</v>
      </c>
    </row>
    <row r="497" spans="6:6" ht="15.95" customHeight="1">
      <c r="F497" s="68" t="s">
        <v>246</v>
      </c>
    </row>
    <row r="498" spans="6:6" ht="15.95" customHeight="1">
      <c r="F498" s="68" t="s">
        <v>246</v>
      </c>
    </row>
    <row r="499" spans="6:6" ht="15.95" customHeight="1">
      <c r="F499" s="68" t="s">
        <v>246</v>
      </c>
    </row>
    <row r="500" spans="6:6" ht="15.95" customHeight="1">
      <c r="F500" s="68" t="s">
        <v>246</v>
      </c>
    </row>
    <row r="501" spans="6:6" ht="15.95" customHeight="1">
      <c r="F501" s="68" t="s">
        <v>246</v>
      </c>
    </row>
    <row r="502" spans="6:6" ht="15.95" customHeight="1">
      <c r="F502" s="68" t="s">
        <v>246</v>
      </c>
    </row>
    <row r="503" spans="6:6" ht="15.95" customHeight="1">
      <c r="F503" s="68" t="s">
        <v>246</v>
      </c>
    </row>
    <row r="504" spans="6:6" ht="15.95" customHeight="1">
      <c r="F504" s="68" t="s">
        <v>246</v>
      </c>
    </row>
    <row r="505" spans="6:6" ht="15.95" customHeight="1">
      <c r="F505" s="68" t="s">
        <v>246</v>
      </c>
    </row>
    <row r="506" spans="6:6" ht="15.95" customHeight="1">
      <c r="F506" s="68" t="s">
        <v>246</v>
      </c>
    </row>
    <row r="507" spans="6:6" ht="15.95" customHeight="1">
      <c r="F507" s="68" t="s">
        <v>246</v>
      </c>
    </row>
    <row r="508" spans="6:6" ht="15.95" customHeight="1">
      <c r="F508" s="68" t="s">
        <v>246</v>
      </c>
    </row>
    <row r="509" spans="6:6" ht="15.95" customHeight="1">
      <c r="F509" s="68" t="s">
        <v>246</v>
      </c>
    </row>
    <row r="510" spans="6:6" ht="15.95" customHeight="1">
      <c r="F510" s="68" t="s">
        <v>246</v>
      </c>
    </row>
    <row r="511" spans="6:6" ht="15.95" customHeight="1">
      <c r="F511" s="68" t="s">
        <v>246</v>
      </c>
    </row>
    <row r="512" spans="6:6" ht="15.95" customHeight="1">
      <c r="F512" s="68" t="s">
        <v>246</v>
      </c>
    </row>
    <row r="513" spans="6:6" ht="15.95" customHeight="1">
      <c r="F513" s="68" t="s">
        <v>246</v>
      </c>
    </row>
    <row r="514" spans="6:6" ht="15.95" customHeight="1">
      <c r="F514" s="68" t="s">
        <v>246</v>
      </c>
    </row>
    <row r="515" spans="6:6" ht="15.95" customHeight="1">
      <c r="F515" s="68" t="s">
        <v>246</v>
      </c>
    </row>
  </sheetData>
  <mergeCells count="9">
    <mergeCell ref="B4:C5"/>
    <mergeCell ref="D4:E5"/>
    <mergeCell ref="AE5:AF5"/>
    <mergeCell ref="V4:AA5"/>
    <mergeCell ref="AK1:AM1"/>
    <mergeCell ref="AL2:AM2"/>
    <mergeCell ref="G4:Q5"/>
    <mergeCell ref="T4:U5"/>
    <mergeCell ref="S4:S5"/>
  </mergeCells>
  <phoneticPr fontId="4"/>
  <conditionalFormatting sqref="H9:H30 T9:T30">
    <cfRule type="cellIs" dxfId="35" priority="1" stopIfTrue="1" operator="greaterThan">
      <formula>G9</formula>
    </cfRule>
  </conditionalFormatting>
  <conditionalFormatting sqref="H33:H37">
    <cfRule type="cellIs" dxfId="34" priority="2" stopIfTrue="1" operator="greaterThan">
      <formula>G33</formula>
    </cfRule>
  </conditionalFormatting>
  <conditionalFormatting sqref="H45:H49">
    <cfRule type="cellIs" dxfId="33" priority="5" stopIfTrue="1" operator="greaterThan">
      <formula>G45</formula>
    </cfRule>
  </conditionalFormatting>
  <conditionalFormatting sqref="N9:N30">
    <cfRule type="cellIs" dxfId="32" priority="10" stopIfTrue="1" operator="greaterThan">
      <formula>M9</formula>
    </cfRule>
  </conditionalFormatting>
  <conditionalFormatting sqref="N33:N37">
    <cfRule type="cellIs" dxfId="31" priority="8" stopIfTrue="1" operator="greaterThan">
      <formula>M33</formula>
    </cfRule>
  </conditionalFormatting>
  <conditionalFormatting sqref="N45:N49">
    <cfRule type="cellIs" dxfId="30" priority="3" stopIfTrue="1" operator="greaterThan">
      <formula>M45</formula>
    </cfRule>
  </conditionalFormatting>
  <conditionalFormatting sqref="T33:T37">
    <cfRule type="cellIs" dxfId="29" priority="7" stopIfTrue="1" operator="greaterThan">
      <formula>S33</formula>
    </cfRule>
  </conditionalFormatting>
  <conditionalFormatting sqref="T45:T49">
    <cfRule type="cellIs" dxfId="28" priority="4" stopIfTrue="1" operator="greaterThan">
      <formula>S45</formula>
    </cfRule>
  </conditionalFormatting>
  <conditionalFormatting sqref="Z9:Z30">
    <cfRule type="cellIs" dxfId="27" priority="9" stopIfTrue="1" operator="greaterThan">
      <formula>Y9</formula>
    </cfRule>
  </conditionalFormatting>
  <conditionalFormatting sqref="Z33:Z37">
    <cfRule type="cellIs" dxfId="26" priority="6" stopIfTrue="1" operator="greaterThan">
      <formula>Y33</formula>
    </cfRule>
  </conditionalFormatting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9">
    <pageSetUpPr fitToPage="1"/>
  </sheetPr>
  <dimension ref="A1:AQ515"/>
  <sheetViews>
    <sheetView showGridLines="0" showZeros="0" zoomScale="70" zoomScaleNormal="70" zoomScaleSheetLayoutView="70" workbookViewId="0">
      <pane ySplit="8" topLeftCell="A9" activePane="bottomLeft" state="frozen"/>
      <selection activeCell="Q32" sqref="Q32"/>
      <selection pane="bottomLeft" activeCell="H9" sqref="H9"/>
    </sheetView>
  </sheetViews>
  <sheetFormatPr defaultColWidth="8.875" defaultRowHeight="15.95" customHeight="1"/>
  <cols>
    <col min="1" max="1" width="0.875" style="68" customWidth="1"/>
    <col min="2" max="2" width="10.375" style="68" customWidth="1"/>
    <col min="3" max="3" width="12.375" style="28" customWidth="1"/>
    <col min="4" max="4" width="4" style="28" customWidth="1"/>
    <col min="5" max="5" width="11.625" style="68" customWidth="1"/>
    <col min="6" max="6" width="9.25" style="68" hidden="1" customWidth="1"/>
    <col min="7" max="8" width="9.125" style="68" customWidth="1"/>
    <col min="9" max="9" width="3.375" style="68" customWidth="1"/>
    <col min="10" max="10" width="4" style="28" customWidth="1"/>
    <col min="11" max="11" width="13.75" style="68" customWidth="1"/>
    <col min="12" max="12" width="0.25" style="68" hidden="1" customWidth="1"/>
    <col min="13" max="14" width="9.125" style="68" customWidth="1"/>
    <col min="15" max="15" width="3.375" style="68" customWidth="1"/>
    <col min="16" max="16" width="4" style="28" customWidth="1"/>
    <col min="17" max="17" width="11.875" style="68" customWidth="1"/>
    <col min="18" max="18" width="19.75" style="68" hidden="1" customWidth="1"/>
    <col min="19" max="20" width="9.125" style="68" customWidth="1"/>
    <col min="21" max="21" width="3" style="68" customWidth="1"/>
    <col min="22" max="22" width="4" style="28" customWidth="1"/>
    <col min="23" max="23" width="12.125" style="68" customWidth="1"/>
    <col min="24" max="24" width="9.375" style="68" hidden="1" customWidth="1"/>
    <col min="25" max="26" width="9.125" style="68" customWidth="1"/>
    <col min="27" max="27" width="3.625" style="68" customWidth="1"/>
    <col min="28" max="28" width="3.625" style="28" customWidth="1"/>
    <col min="29" max="29" width="12.25" style="68" customWidth="1"/>
    <col min="30" max="30" width="12.125" style="68" hidden="1" customWidth="1"/>
    <col min="31" max="32" width="9.125" style="68" customWidth="1"/>
    <col min="33" max="33" width="3.375" style="68" customWidth="1"/>
    <col min="34" max="34" width="4" style="28" customWidth="1"/>
    <col min="35" max="35" width="12.125" style="68" customWidth="1"/>
    <col min="36" max="36" width="12.125" style="68" hidden="1" customWidth="1"/>
    <col min="37" max="38" width="9.125" style="68" customWidth="1"/>
    <col min="39" max="39" width="3.375" style="68" customWidth="1"/>
    <col min="40" max="42" width="8.875" style="68" customWidth="1"/>
    <col min="43" max="16384" width="8.875" style="68"/>
  </cols>
  <sheetData>
    <row r="1" spans="1:43" s="64" customFormat="1" ht="22.5" customHeight="1">
      <c r="A1" s="60"/>
      <c r="B1" s="61" t="s">
        <v>343</v>
      </c>
      <c r="C1" s="62"/>
      <c r="D1" s="62"/>
      <c r="E1" s="60"/>
      <c r="F1" s="60"/>
      <c r="G1" s="60"/>
      <c r="H1" s="60"/>
      <c r="I1" s="60"/>
      <c r="J1" s="62"/>
      <c r="K1" s="60"/>
      <c r="L1" s="60"/>
      <c r="M1" s="60"/>
      <c r="N1" s="60"/>
      <c r="O1" s="60"/>
      <c r="P1" s="62"/>
      <c r="Q1" s="60"/>
      <c r="R1" s="60"/>
      <c r="S1" s="60"/>
      <c r="T1" s="60"/>
      <c r="U1" s="60"/>
      <c r="V1" s="62"/>
      <c r="W1" s="60"/>
      <c r="X1" s="60"/>
      <c r="Y1" s="60"/>
      <c r="Z1" s="60"/>
      <c r="AA1" s="60"/>
      <c r="AB1" s="62"/>
      <c r="AC1" s="60"/>
      <c r="AD1" s="60"/>
      <c r="AE1" s="60"/>
      <c r="AF1" s="60"/>
      <c r="AG1" s="63"/>
      <c r="AH1" s="62"/>
      <c r="AI1" s="60"/>
      <c r="AJ1" s="60"/>
      <c r="AK1" s="354">
        <v>45748</v>
      </c>
      <c r="AL1" s="354"/>
      <c r="AM1" s="354"/>
    </row>
    <row r="2" spans="1:43" s="65" customFormat="1" ht="17.25" customHeight="1" thickBot="1">
      <c r="B2" s="66"/>
      <c r="C2" s="62"/>
      <c r="D2" s="67"/>
      <c r="E2" s="66"/>
      <c r="F2" s="196"/>
      <c r="G2" s="196"/>
      <c r="H2" s="196"/>
      <c r="I2" s="197"/>
      <c r="J2" s="198"/>
      <c r="K2" s="63"/>
      <c r="L2" s="63"/>
      <c r="M2" s="63"/>
      <c r="N2" s="63"/>
      <c r="O2" s="63"/>
      <c r="P2" s="67"/>
      <c r="Q2" s="63"/>
      <c r="R2" s="63"/>
      <c r="S2" s="63"/>
      <c r="T2" s="63"/>
      <c r="U2" s="63"/>
      <c r="V2" s="67"/>
      <c r="W2" s="63"/>
      <c r="X2" s="63"/>
      <c r="Y2" s="68"/>
      <c r="AA2" s="63"/>
      <c r="AB2" s="67"/>
      <c r="AE2" s="63"/>
      <c r="AG2" s="69"/>
      <c r="AH2" s="67"/>
      <c r="AI2" s="69" t="s">
        <v>131</v>
      </c>
      <c r="AK2" s="132" t="s">
        <v>156</v>
      </c>
      <c r="AL2" s="355">
        <f>+入力!N7</f>
        <v>0</v>
      </c>
      <c r="AM2" s="355"/>
    </row>
    <row r="3" spans="1:43" ht="19.5" customHeight="1">
      <c r="B3" s="70" t="s">
        <v>157</v>
      </c>
      <c r="C3" s="72"/>
      <c r="D3" s="70" t="s">
        <v>158</v>
      </c>
      <c r="E3" s="74"/>
      <c r="F3" s="105"/>
      <c r="G3" s="70" t="s">
        <v>159</v>
      </c>
      <c r="H3" s="73"/>
      <c r="I3" s="73"/>
      <c r="J3" s="73"/>
      <c r="K3" s="71"/>
      <c r="L3" s="71"/>
      <c r="M3" s="73"/>
      <c r="N3" s="73"/>
      <c r="O3" s="73"/>
      <c r="P3" s="73"/>
      <c r="Q3" s="73"/>
      <c r="R3" s="106"/>
      <c r="S3" s="107" t="s">
        <v>160</v>
      </c>
      <c r="T3" s="70" t="s">
        <v>161</v>
      </c>
      <c r="U3" s="74"/>
      <c r="V3" s="70" t="s">
        <v>162</v>
      </c>
      <c r="W3" s="73"/>
      <c r="X3" s="73"/>
      <c r="Y3" s="73"/>
      <c r="Z3" s="71"/>
      <c r="AA3" s="74" t="s">
        <v>163</v>
      </c>
      <c r="AB3" s="108" t="s">
        <v>164</v>
      </c>
      <c r="AC3" s="108"/>
      <c r="AD3" s="108"/>
      <c r="AE3" s="63"/>
      <c r="AF3" s="109"/>
      <c r="AG3" s="109"/>
      <c r="AH3" s="75"/>
      <c r="AK3" s="76"/>
      <c r="AL3" s="76"/>
      <c r="AM3" s="77" t="s">
        <v>165</v>
      </c>
      <c r="AO3" s="78"/>
    </row>
    <row r="4" spans="1:43" ht="15.75" customHeight="1">
      <c r="B4" s="339">
        <f>+入力!F2</f>
        <v>0</v>
      </c>
      <c r="C4" s="340"/>
      <c r="D4" s="343">
        <f>B4</f>
        <v>0</v>
      </c>
      <c r="E4" s="344"/>
      <c r="F4" s="110"/>
      <c r="G4" s="356" t="str">
        <f>CONCATENATE(入力!F3,入力!S3)&amp;"　/　"&amp;入力!F4</f>
        <v>様　/　</v>
      </c>
      <c r="H4" s="357"/>
      <c r="I4" s="357"/>
      <c r="J4" s="357"/>
      <c r="K4" s="357"/>
      <c r="L4" s="357"/>
      <c r="M4" s="357"/>
      <c r="N4" s="357"/>
      <c r="O4" s="357"/>
      <c r="P4" s="357"/>
      <c r="Q4" s="357"/>
      <c r="R4" s="19"/>
      <c r="S4" s="364">
        <f>+入力!F5</f>
        <v>0</v>
      </c>
      <c r="T4" s="360">
        <f>+入力!N5</f>
        <v>0</v>
      </c>
      <c r="U4" s="361"/>
      <c r="V4" s="348">
        <f>+入力!F6</f>
        <v>0</v>
      </c>
      <c r="W4" s="349"/>
      <c r="X4" s="349"/>
      <c r="Y4" s="349"/>
      <c r="Z4" s="349"/>
      <c r="AA4" s="350"/>
      <c r="AB4" s="111"/>
      <c r="AC4" s="111"/>
      <c r="AD4" s="79"/>
      <c r="AE4" s="112"/>
      <c r="AF4" s="112"/>
      <c r="AG4" s="112"/>
      <c r="AH4" s="1"/>
      <c r="AM4" s="77" t="s">
        <v>166</v>
      </c>
      <c r="AN4" s="65"/>
    </row>
    <row r="5" spans="1:43" ht="15.75" customHeight="1" thickBot="1">
      <c r="B5" s="341"/>
      <c r="C5" s="342"/>
      <c r="D5" s="345"/>
      <c r="E5" s="346"/>
      <c r="F5" s="113"/>
      <c r="G5" s="358"/>
      <c r="H5" s="359"/>
      <c r="I5" s="359"/>
      <c r="J5" s="359"/>
      <c r="K5" s="359"/>
      <c r="L5" s="359"/>
      <c r="M5" s="359"/>
      <c r="N5" s="359"/>
      <c r="O5" s="359"/>
      <c r="P5" s="359"/>
      <c r="Q5" s="359"/>
      <c r="R5" s="20"/>
      <c r="S5" s="365"/>
      <c r="T5" s="362"/>
      <c r="U5" s="363"/>
      <c r="V5" s="351"/>
      <c r="W5" s="352"/>
      <c r="X5" s="352"/>
      <c r="Y5" s="352"/>
      <c r="Z5" s="352"/>
      <c r="AA5" s="353"/>
      <c r="AB5" s="78" t="s">
        <v>167</v>
      </c>
      <c r="AC5" s="111"/>
      <c r="AD5" s="79"/>
      <c r="AE5" s="347">
        <f>+入力!M6</f>
        <v>0</v>
      </c>
      <c r="AF5" s="347"/>
      <c r="AG5" s="114" t="s">
        <v>168</v>
      </c>
      <c r="AH5" s="21"/>
      <c r="AM5" s="77" t="s">
        <v>135</v>
      </c>
    </row>
    <row r="6" spans="1:43" ht="9.75" customHeight="1" thickBot="1">
      <c r="M6" s="63"/>
    </row>
    <row r="7" spans="1:43" ht="19.5" customHeight="1">
      <c r="B7" s="80"/>
      <c r="C7" s="81"/>
      <c r="D7" s="82" t="s">
        <v>169</v>
      </c>
      <c r="E7" s="73"/>
      <c r="F7" s="73"/>
      <c r="G7" s="73"/>
      <c r="H7" s="73"/>
      <c r="I7" s="83"/>
      <c r="J7" s="82" t="s">
        <v>170</v>
      </c>
      <c r="K7" s="73"/>
      <c r="L7" s="73"/>
      <c r="M7" s="73"/>
      <c r="N7" s="73"/>
      <c r="O7" s="73"/>
      <c r="P7" s="82" t="s">
        <v>171</v>
      </c>
      <c r="Q7" s="73"/>
      <c r="R7" s="73"/>
      <c r="S7" s="73"/>
      <c r="T7" s="73"/>
      <c r="U7" s="83"/>
      <c r="V7" s="82" t="s">
        <v>172</v>
      </c>
      <c r="W7" s="73"/>
      <c r="X7" s="73"/>
      <c r="Y7" s="73"/>
      <c r="Z7" s="73"/>
      <c r="AA7" s="73"/>
      <c r="AB7" s="82" t="s">
        <v>173</v>
      </c>
      <c r="AC7" s="73"/>
      <c r="AD7" s="73"/>
      <c r="AE7" s="73"/>
      <c r="AF7" s="73"/>
      <c r="AG7" s="73"/>
      <c r="AH7" s="82" t="s">
        <v>174</v>
      </c>
      <c r="AI7" s="73"/>
      <c r="AJ7" s="73"/>
      <c r="AK7" s="73"/>
      <c r="AL7" s="73"/>
      <c r="AM7" s="74"/>
    </row>
    <row r="8" spans="1:43" ht="17.25" customHeight="1" thickBot="1">
      <c r="B8" s="84"/>
      <c r="C8" s="85"/>
      <c r="D8" s="86"/>
      <c r="E8" s="87" t="s">
        <v>175</v>
      </c>
      <c r="F8" s="87" t="s">
        <v>176</v>
      </c>
      <c r="G8" s="88" t="s">
        <v>177</v>
      </c>
      <c r="H8" s="88" t="s">
        <v>178</v>
      </c>
      <c r="I8" s="89" t="s">
        <v>179</v>
      </c>
      <c r="J8" s="86"/>
      <c r="K8" s="87" t="s">
        <v>175</v>
      </c>
      <c r="L8" s="87" t="s">
        <v>180</v>
      </c>
      <c r="M8" s="88" t="s">
        <v>177</v>
      </c>
      <c r="N8" s="88" t="s">
        <v>178</v>
      </c>
      <c r="O8" s="89" t="s">
        <v>179</v>
      </c>
      <c r="P8" s="86"/>
      <c r="Q8" s="87" t="s">
        <v>175</v>
      </c>
      <c r="R8" s="87" t="s">
        <v>180</v>
      </c>
      <c r="S8" s="88" t="s">
        <v>177</v>
      </c>
      <c r="T8" s="88" t="s">
        <v>178</v>
      </c>
      <c r="U8" s="89" t="s">
        <v>179</v>
      </c>
      <c r="V8" s="86"/>
      <c r="W8" s="87" t="s">
        <v>175</v>
      </c>
      <c r="X8" s="87" t="s">
        <v>180</v>
      </c>
      <c r="Y8" s="88" t="s">
        <v>177</v>
      </c>
      <c r="Z8" s="88" t="s">
        <v>178</v>
      </c>
      <c r="AA8" s="89" t="s">
        <v>179</v>
      </c>
      <c r="AB8" s="86"/>
      <c r="AC8" s="87" t="s">
        <v>175</v>
      </c>
      <c r="AD8" s="87" t="s">
        <v>176</v>
      </c>
      <c r="AE8" s="88" t="s">
        <v>177</v>
      </c>
      <c r="AF8" s="88" t="s">
        <v>178</v>
      </c>
      <c r="AG8" s="90" t="s">
        <v>179</v>
      </c>
      <c r="AH8" s="86"/>
      <c r="AI8" s="87" t="s">
        <v>175</v>
      </c>
      <c r="AJ8" s="87"/>
      <c r="AK8" s="88" t="s">
        <v>177</v>
      </c>
      <c r="AL8" s="88" t="s">
        <v>178</v>
      </c>
      <c r="AM8" s="91" t="s">
        <v>179</v>
      </c>
    </row>
    <row r="9" spans="1:43" ht="15.75" customHeight="1">
      <c r="A9" s="68">
        <v>40131</v>
      </c>
      <c r="B9" s="22" t="s">
        <v>148</v>
      </c>
      <c r="C9" s="23"/>
      <c r="D9" s="24" t="s">
        <v>286</v>
      </c>
      <c r="E9" s="176" t="s">
        <v>344</v>
      </c>
      <c r="F9" s="209" t="s">
        <v>345</v>
      </c>
      <c r="G9" s="213">
        <v>440</v>
      </c>
      <c r="H9" s="263"/>
      <c r="I9" s="164"/>
      <c r="J9" s="24" t="s">
        <v>286</v>
      </c>
      <c r="K9" s="25" t="s">
        <v>346</v>
      </c>
      <c r="L9" s="26" t="s">
        <v>347</v>
      </c>
      <c r="M9" s="167">
        <v>2460</v>
      </c>
      <c r="N9" s="263"/>
      <c r="O9" s="164"/>
      <c r="P9" s="24" t="s">
        <v>286</v>
      </c>
      <c r="Q9" s="29" t="s">
        <v>348</v>
      </c>
      <c r="R9" s="261" t="s">
        <v>349</v>
      </c>
      <c r="S9" s="167">
        <v>1580</v>
      </c>
      <c r="T9" s="263"/>
      <c r="U9" s="164"/>
      <c r="V9" s="24" t="s">
        <v>286</v>
      </c>
      <c r="W9" s="25" t="s">
        <v>350</v>
      </c>
      <c r="X9" s="26" t="s">
        <v>351</v>
      </c>
      <c r="Y9" s="163">
        <v>550</v>
      </c>
      <c r="Z9" s="264"/>
      <c r="AA9" s="166"/>
      <c r="AB9" s="24"/>
      <c r="AC9" s="29" t="s">
        <v>352</v>
      </c>
      <c r="AD9" s="30" t="s">
        <v>353</v>
      </c>
      <c r="AE9" s="178" t="s">
        <v>192</v>
      </c>
      <c r="AF9" s="213"/>
      <c r="AG9" s="168"/>
      <c r="AH9" s="27"/>
      <c r="AI9" s="29"/>
      <c r="AJ9" s="29"/>
      <c r="AK9" s="167"/>
      <c r="AL9" s="217"/>
      <c r="AM9" s="169"/>
      <c r="AN9" s="31"/>
    </row>
    <row r="10" spans="1:43" ht="16.5" customHeight="1">
      <c r="B10" s="22">
        <v>40206</v>
      </c>
      <c r="D10" s="24" t="s">
        <v>286</v>
      </c>
      <c r="E10" s="176" t="s">
        <v>354</v>
      </c>
      <c r="F10" s="268" t="s">
        <v>355</v>
      </c>
      <c r="G10" s="213">
        <v>500</v>
      </c>
      <c r="H10" s="263"/>
      <c r="I10" s="172"/>
      <c r="J10" s="24" t="s">
        <v>286</v>
      </c>
      <c r="K10" s="29" t="s">
        <v>356</v>
      </c>
      <c r="L10" s="155" t="s">
        <v>357</v>
      </c>
      <c r="M10" s="167">
        <v>270</v>
      </c>
      <c r="N10" s="263"/>
      <c r="O10" s="172"/>
      <c r="P10" s="24"/>
      <c r="Q10" s="29" t="s">
        <v>358</v>
      </c>
      <c r="R10" s="30" t="s">
        <v>359</v>
      </c>
      <c r="S10" s="178" t="s">
        <v>209</v>
      </c>
      <c r="T10" s="263"/>
      <c r="U10" s="173"/>
      <c r="V10" s="24" t="s">
        <v>286</v>
      </c>
      <c r="W10" s="29" t="s">
        <v>360</v>
      </c>
      <c r="X10" s="30" t="s">
        <v>361</v>
      </c>
      <c r="Y10" s="167">
        <v>240</v>
      </c>
      <c r="Z10" s="264"/>
      <c r="AA10" s="168"/>
      <c r="AB10" s="24"/>
      <c r="AC10" s="29" t="s">
        <v>362</v>
      </c>
      <c r="AD10" s="30" t="s">
        <v>363</v>
      </c>
      <c r="AE10" s="178" t="s">
        <v>192</v>
      </c>
      <c r="AF10" s="213"/>
      <c r="AG10" s="174"/>
      <c r="AH10" s="27"/>
      <c r="AI10" s="29"/>
      <c r="AJ10" s="29"/>
      <c r="AK10" s="167"/>
      <c r="AL10" s="217"/>
      <c r="AM10" s="175"/>
      <c r="AN10" s="31"/>
      <c r="AO10" s="23"/>
      <c r="AP10" s="251"/>
      <c r="AQ10" s="252"/>
    </row>
    <row r="11" spans="1:43" ht="16.5" customHeight="1">
      <c r="B11" s="31"/>
      <c r="D11" s="24"/>
      <c r="E11" s="176"/>
      <c r="F11" s="209"/>
      <c r="G11" s="278"/>
      <c r="H11" s="263"/>
      <c r="I11" s="173"/>
      <c r="J11" s="24" t="s">
        <v>181</v>
      </c>
      <c r="K11" s="29" t="s">
        <v>364</v>
      </c>
      <c r="L11" s="269" t="s">
        <v>365</v>
      </c>
      <c r="M11" s="167">
        <v>420</v>
      </c>
      <c r="N11" s="263"/>
      <c r="O11" s="173"/>
      <c r="P11" s="24"/>
      <c r="Q11" s="29"/>
      <c r="R11" s="30"/>
      <c r="S11" s="178"/>
      <c r="T11" s="263"/>
      <c r="U11" s="173"/>
      <c r="V11" s="24" t="s">
        <v>286</v>
      </c>
      <c r="W11" s="29" t="s">
        <v>366</v>
      </c>
      <c r="X11" s="30" t="s">
        <v>367</v>
      </c>
      <c r="Y11" s="167">
        <v>1580</v>
      </c>
      <c r="Z11" s="264"/>
      <c r="AA11" s="168"/>
      <c r="AB11" s="24"/>
      <c r="AC11" s="29" t="s">
        <v>368</v>
      </c>
      <c r="AD11" s="30" t="s">
        <v>369</v>
      </c>
      <c r="AE11" s="178" t="s">
        <v>192</v>
      </c>
      <c r="AF11" s="213"/>
      <c r="AG11" s="168"/>
      <c r="AH11" s="27"/>
      <c r="AI11" s="29"/>
      <c r="AJ11" s="29"/>
      <c r="AK11" s="167"/>
      <c r="AL11" s="217"/>
      <c r="AM11" s="169"/>
      <c r="AN11" s="31"/>
      <c r="AO11" s="23"/>
      <c r="AP11" s="23"/>
      <c r="AQ11" s="253"/>
    </row>
    <row r="12" spans="1:43" ht="16.5" customHeight="1">
      <c r="B12" s="31"/>
      <c r="D12" s="24"/>
      <c r="E12" s="176"/>
      <c r="F12" s="209"/>
      <c r="G12" s="278"/>
      <c r="H12" s="263"/>
      <c r="I12" s="173"/>
      <c r="J12" s="24"/>
      <c r="K12" s="25" t="s">
        <v>370</v>
      </c>
      <c r="L12" s="26"/>
      <c r="M12" s="178" t="s">
        <v>198</v>
      </c>
      <c r="N12" s="263"/>
      <c r="O12" s="173"/>
      <c r="P12" s="24"/>
      <c r="Q12" s="29"/>
      <c r="R12" s="30"/>
      <c r="S12" s="178"/>
      <c r="T12" s="263"/>
      <c r="U12" s="173"/>
      <c r="V12" s="24" t="s">
        <v>286</v>
      </c>
      <c r="W12" s="29" t="s">
        <v>371</v>
      </c>
      <c r="X12" s="155" t="s">
        <v>372</v>
      </c>
      <c r="Y12" s="167">
        <v>1160</v>
      </c>
      <c r="Z12" s="264"/>
      <c r="AA12" s="168"/>
      <c r="AB12" s="24"/>
      <c r="AC12" s="29"/>
      <c r="AD12" s="30"/>
      <c r="AE12" s="178"/>
      <c r="AF12" s="217"/>
      <c r="AG12" s="168"/>
      <c r="AH12" s="27"/>
      <c r="AI12" s="29"/>
      <c r="AJ12" s="29"/>
      <c r="AK12" s="167"/>
      <c r="AL12" s="217"/>
      <c r="AM12" s="169"/>
      <c r="AN12" s="31"/>
    </row>
    <row r="13" spans="1:43" ht="16.5" customHeight="1">
      <c r="B13" s="31"/>
      <c r="D13" s="24"/>
      <c r="E13" s="171"/>
      <c r="F13" s="171"/>
      <c r="G13" s="278"/>
      <c r="H13" s="263"/>
      <c r="I13" s="173"/>
      <c r="J13" s="24"/>
      <c r="K13" s="29"/>
      <c r="L13" s="30"/>
      <c r="M13" s="178"/>
      <c r="N13" s="263"/>
      <c r="O13" s="173"/>
      <c r="P13" s="24"/>
      <c r="Q13" s="25"/>
      <c r="R13" s="26"/>
      <c r="S13" s="178"/>
      <c r="T13" s="263"/>
      <c r="U13" s="173"/>
      <c r="V13" s="24"/>
      <c r="W13" s="29" t="s">
        <v>373</v>
      </c>
      <c r="X13" s="30"/>
      <c r="Y13" s="178" t="s">
        <v>198</v>
      </c>
      <c r="Z13" s="286"/>
      <c r="AA13" s="168"/>
      <c r="AB13" s="24"/>
      <c r="AC13" s="29"/>
      <c r="AD13" s="30"/>
      <c r="AE13" s="213"/>
      <c r="AF13" s="217"/>
      <c r="AG13" s="168"/>
      <c r="AH13" s="27"/>
      <c r="AI13" s="29"/>
      <c r="AJ13" s="29"/>
      <c r="AK13" s="167"/>
      <c r="AL13" s="217"/>
      <c r="AM13" s="169"/>
      <c r="AN13" s="31"/>
    </row>
    <row r="14" spans="1:43" ht="16.5" customHeight="1">
      <c r="B14" s="31"/>
      <c r="D14" s="24"/>
      <c r="E14" s="171"/>
      <c r="F14" s="171"/>
      <c r="G14" s="278"/>
      <c r="H14" s="263"/>
      <c r="I14" s="173"/>
      <c r="J14" s="24"/>
      <c r="K14" s="25"/>
      <c r="L14" s="254"/>
      <c r="M14" s="270"/>
      <c r="N14" s="263"/>
      <c r="O14" s="173"/>
      <c r="P14" s="24"/>
      <c r="Q14" s="29"/>
      <c r="R14" s="30"/>
      <c r="S14" s="167"/>
      <c r="T14" s="263"/>
      <c r="U14" s="173"/>
      <c r="V14" s="24"/>
      <c r="W14" s="29" t="s">
        <v>374</v>
      </c>
      <c r="X14" s="155"/>
      <c r="Y14" s="178" t="s">
        <v>198</v>
      </c>
      <c r="Z14" s="286"/>
      <c r="AA14" s="168"/>
      <c r="AB14" s="24"/>
      <c r="AC14" s="29"/>
      <c r="AD14" s="30"/>
      <c r="AE14" s="167"/>
      <c r="AF14" s="217"/>
      <c r="AG14" s="168"/>
      <c r="AH14" s="27"/>
      <c r="AI14" s="29"/>
      <c r="AJ14" s="29"/>
      <c r="AK14" s="167"/>
      <c r="AL14" s="217"/>
      <c r="AM14" s="169"/>
      <c r="AN14" s="31"/>
    </row>
    <row r="15" spans="1:43" ht="16.5" customHeight="1">
      <c r="B15" s="31"/>
      <c r="D15" s="24"/>
      <c r="E15" s="171"/>
      <c r="F15" s="171"/>
      <c r="G15" s="213"/>
      <c r="H15" s="263"/>
      <c r="I15" s="173"/>
      <c r="J15" s="24"/>
      <c r="K15" s="176"/>
      <c r="L15" s="209"/>
      <c r="M15" s="178"/>
      <c r="N15" s="263"/>
      <c r="O15" s="173"/>
      <c r="P15" s="24"/>
      <c r="Q15" s="29"/>
      <c r="R15" s="30"/>
      <c r="S15" s="167"/>
      <c r="T15" s="263"/>
      <c r="U15" s="173"/>
      <c r="V15" s="24"/>
      <c r="W15" s="29"/>
      <c r="X15" s="30"/>
      <c r="Y15" s="178"/>
      <c r="Z15" s="264"/>
      <c r="AA15" s="168"/>
      <c r="AB15" s="24"/>
      <c r="AC15" s="29"/>
      <c r="AD15" s="30"/>
      <c r="AE15" s="167"/>
      <c r="AF15" s="217"/>
      <c r="AG15" s="168"/>
      <c r="AH15" s="27"/>
      <c r="AI15" s="29"/>
      <c r="AJ15" s="29"/>
      <c r="AK15" s="167"/>
      <c r="AL15" s="217"/>
      <c r="AM15" s="169"/>
      <c r="AN15" s="31"/>
      <c r="AO15" s="23"/>
      <c r="AP15" s="251"/>
      <c r="AQ15" s="252"/>
    </row>
    <row r="16" spans="1:43" ht="16.5" customHeight="1">
      <c r="B16" s="31"/>
      <c r="D16" s="24"/>
      <c r="E16" s="176"/>
      <c r="F16" s="209"/>
      <c r="G16" s="178"/>
      <c r="H16" s="263"/>
      <c r="I16" s="173"/>
      <c r="J16" s="24"/>
      <c r="K16" s="176"/>
      <c r="L16" s="209"/>
      <c r="M16" s="178"/>
      <c r="N16" s="263"/>
      <c r="O16" s="173"/>
      <c r="P16" s="24"/>
      <c r="Q16" s="29"/>
      <c r="R16" s="30"/>
      <c r="S16" s="167"/>
      <c r="T16" s="263"/>
      <c r="U16" s="173"/>
      <c r="V16" s="24"/>
      <c r="W16" s="29"/>
      <c r="X16" s="30"/>
      <c r="Y16" s="178"/>
      <c r="Z16" s="263"/>
      <c r="AA16" s="168"/>
      <c r="AB16" s="24"/>
      <c r="AC16" s="29"/>
      <c r="AD16" s="30"/>
      <c r="AE16" s="167"/>
      <c r="AF16" s="217"/>
      <c r="AG16" s="168"/>
      <c r="AH16" s="27"/>
      <c r="AI16" s="29"/>
      <c r="AJ16" s="29"/>
      <c r="AK16" s="167"/>
      <c r="AL16" s="217"/>
      <c r="AM16" s="169"/>
      <c r="AN16" s="31"/>
      <c r="AO16" s="23"/>
      <c r="AP16" s="23"/>
      <c r="AQ16" s="253"/>
    </row>
    <row r="17" spans="2:43" ht="16.5" customHeight="1">
      <c r="B17" s="31"/>
      <c r="D17" s="170"/>
      <c r="E17" s="176"/>
      <c r="F17" s="189"/>
      <c r="G17" s="178"/>
      <c r="H17" s="217"/>
      <c r="I17" s="173"/>
      <c r="J17" s="24"/>
      <c r="K17" s="176"/>
      <c r="L17" s="209"/>
      <c r="M17" s="178"/>
      <c r="N17" s="217"/>
      <c r="O17" s="173"/>
      <c r="P17" s="24"/>
      <c r="Q17" s="29"/>
      <c r="R17" s="30"/>
      <c r="S17" s="167"/>
      <c r="T17" s="217"/>
      <c r="U17" s="173"/>
      <c r="V17" s="24"/>
      <c r="W17" s="29"/>
      <c r="X17" s="30"/>
      <c r="Y17" s="178"/>
      <c r="Z17" s="217"/>
      <c r="AA17" s="168"/>
      <c r="AB17" s="24"/>
      <c r="AC17" s="29"/>
      <c r="AD17" s="30"/>
      <c r="AE17" s="167"/>
      <c r="AF17" s="217"/>
      <c r="AG17" s="168"/>
      <c r="AH17" s="27"/>
      <c r="AI17" s="29"/>
      <c r="AJ17" s="29"/>
      <c r="AK17" s="167"/>
      <c r="AL17" s="217"/>
      <c r="AM17" s="169"/>
      <c r="AN17" s="31"/>
    </row>
    <row r="18" spans="2:43" ht="16.5" customHeight="1" thickBot="1">
      <c r="B18" s="31"/>
      <c r="D18" s="170"/>
      <c r="E18" s="176"/>
      <c r="F18" s="209"/>
      <c r="G18" s="178"/>
      <c r="H18" s="217"/>
      <c r="I18" s="173"/>
      <c r="J18" s="24"/>
      <c r="K18" s="176"/>
      <c r="L18" s="189"/>
      <c r="M18" s="178"/>
      <c r="N18" s="217"/>
      <c r="O18" s="173"/>
      <c r="P18" s="24"/>
      <c r="Q18" s="29"/>
      <c r="R18" s="30" t="s">
        <v>246</v>
      </c>
      <c r="S18" s="167"/>
      <c r="T18" s="217"/>
      <c r="U18" s="173"/>
      <c r="V18" s="24"/>
      <c r="W18" s="176"/>
      <c r="X18" s="176" t="s">
        <v>246</v>
      </c>
      <c r="Y18" s="167"/>
      <c r="Z18" s="217"/>
      <c r="AA18" s="168"/>
      <c r="AB18" s="170"/>
      <c r="AC18" s="29"/>
      <c r="AD18" s="29" t="s">
        <v>246</v>
      </c>
      <c r="AE18" s="167"/>
      <c r="AF18" s="217"/>
      <c r="AG18" s="174"/>
      <c r="AH18" s="27"/>
      <c r="AI18" s="29"/>
      <c r="AJ18" s="29"/>
      <c r="AK18" s="167"/>
      <c r="AL18" s="217"/>
      <c r="AM18" s="175"/>
      <c r="AN18" s="31"/>
    </row>
    <row r="19" spans="2:43" ht="16.5" customHeight="1">
      <c r="B19" s="32" t="s">
        <v>279</v>
      </c>
      <c r="C19" s="33">
        <f>SUM(G19:AG19)</f>
        <v>9200</v>
      </c>
      <c r="D19" s="34"/>
      <c r="E19" s="214"/>
      <c r="F19" s="214" t="s">
        <v>246</v>
      </c>
      <c r="G19" s="180">
        <f>SUM(G9:G18)</f>
        <v>940</v>
      </c>
      <c r="H19" s="218"/>
      <c r="I19" s="181"/>
      <c r="J19" s="34"/>
      <c r="K19" s="179"/>
      <c r="L19" s="179" t="s">
        <v>246</v>
      </c>
      <c r="M19" s="180">
        <f>SUM(M9:M18)</f>
        <v>3150</v>
      </c>
      <c r="N19" s="218"/>
      <c r="O19" s="181"/>
      <c r="P19" s="34"/>
      <c r="Q19" s="179"/>
      <c r="R19" s="179" t="s">
        <v>246</v>
      </c>
      <c r="S19" s="180">
        <f>SUM(S9:S18)</f>
        <v>1580</v>
      </c>
      <c r="T19" s="218"/>
      <c r="U19" s="181"/>
      <c r="V19" s="34"/>
      <c r="W19" s="179"/>
      <c r="X19" s="179" t="s">
        <v>246</v>
      </c>
      <c r="Y19" s="180">
        <f>SUM(Y9:Y18)</f>
        <v>3530</v>
      </c>
      <c r="Z19" s="218"/>
      <c r="AA19" s="181"/>
      <c r="AB19" s="34"/>
      <c r="AC19" s="179"/>
      <c r="AD19" s="179" t="s">
        <v>246</v>
      </c>
      <c r="AE19" s="180">
        <f>SUM(AE9:AE18)</f>
        <v>0</v>
      </c>
      <c r="AF19" s="218"/>
      <c r="AG19" s="182"/>
      <c r="AH19" s="39"/>
      <c r="AI19" s="179"/>
      <c r="AJ19" s="179"/>
      <c r="AK19" s="180">
        <f>SUM(AK2:AK18)</f>
        <v>0</v>
      </c>
      <c r="AL19" s="218"/>
      <c r="AM19" s="183"/>
      <c r="AN19" s="31"/>
    </row>
    <row r="20" spans="2:43" ht="16.5" customHeight="1" thickBot="1">
      <c r="B20" s="41" t="s">
        <v>280</v>
      </c>
      <c r="C20" s="42">
        <f>SUM(H20,N20,T20,Z20,AF20,AL20)</f>
        <v>0</v>
      </c>
      <c r="D20" s="43"/>
      <c r="E20" s="215"/>
      <c r="F20" s="215" t="s">
        <v>246</v>
      </c>
      <c r="G20" s="185"/>
      <c r="H20" s="185">
        <f>SUM(H9:H18)</f>
        <v>0</v>
      </c>
      <c r="I20" s="186"/>
      <c r="J20" s="43"/>
      <c r="K20" s="184"/>
      <c r="L20" s="184" t="s">
        <v>246</v>
      </c>
      <c r="M20" s="185"/>
      <c r="N20" s="185">
        <f>SUM(N9:N18)</f>
        <v>0</v>
      </c>
      <c r="O20" s="186"/>
      <c r="P20" s="43"/>
      <c r="Q20" s="184"/>
      <c r="R20" s="184" t="s">
        <v>246</v>
      </c>
      <c r="S20" s="185"/>
      <c r="T20" s="185">
        <f>SUM(T9:T18)</f>
        <v>0</v>
      </c>
      <c r="U20" s="186"/>
      <c r="V20" s="43"/>
      <c r="W20" s="184"/>
      <c r="X20" s="184" t="s">
        <v>246</v>
      </c>
      <c r="Y20" s="185"/>
      <c r="Z20" s="185">
        <f>SUM(Z9:Z18)</f>
        <v>0</v>
      </c>
      <c r="AA20" s="186"/>
      <c r="AB20" s="43"/>
      <c r="AC20" s="184"/>
      <c r="AD20" s="184" t="s">
        <v>246</v>
      </c>
      <c r="AE20" s="185"/>
      <c r="AF20" s="185">
        <f>SUM(AF9:AF18)</f>
        <v>0</v>
      </c>
      <c r="AG20" s="187"/>
      <c r="AH20" s="48"/>
      <c r="AI20" s="184"/>
      <c r="AJ20" s="184"/>
      <c r="AK20" s="185"/>
      <c r="AL20" s="185">
        <f>SUM(AL2:AL18)</f>
        <v>0</v>
      </c>
      <c r="AM20" s="188"/>
      <c r="AN20" s="31"/>
      <c r="AO20" s="23"/>
      <c r="AP20" s="251"/>
      <c r="AQ20" s="252"/>
    </row>
    <row r="21" spans="2:43" ht="16.5" customHeight="1">
      <c r="B21" s="22" t="s">
        <v>149</v>
      </c>
      <c r="D21" s="24" t="s">
        <v>286</v>
      </c>
      <c r="E21" s="274" t="s">
        <v>375</v>
      </c>
      <c r="F21" s="209" t="s">
        <v>376</v>
      </c>
      <c r="G21" s="213">
        <v>310</v>
      </c>
      <c r="H21" s="263"/>
      <c r="I21" s="173"/>
      <c r="J21" s="24" t="s">
        <v>286</v>
      </c>
      <c r="K21" s="29" t="s">
        <v>377</v>
      </c>
      <c r="L21" s="271" t="s">
        <v>378</v>
      </c>
      <c r="M21" s="167">
        <v>1560</v>
      </c>
      <c r="N21" s="263"/>
      <c r="O21" s="173"/>
      <c r="P21" s="24"/>
      <c r="Q21" s="29" t="s">
        <v>379</v>
      </c>
      <c r="R21" s="155" t="s">
        <v>380</v>
      </c>
      <c r="S21" s="178" t="s">
        <v>209</v>
      </c>
      <c r="T21" s="263"/>
      <c r="U21" s="173"/>
      <c r="V21" s="24" t="s">
        <v>286</v>
      </c>
      <c r="W21" s="29" t="s">
        <v>381</v>
      </c>
      <c r="X21" s="30" t="s">
        <v>382</v>
      </c>
      <c r="Y21" s="167">
        <v>200</v>
      </c>
      <c r="Z21" s="264"/>
      <c r="AA21" s="168"/>
      <c r="AB21" s="24"/>
      <c r="AC21" s="29" t="s">
        <v>383</v>
      </c>
      <c r="AD21" s="29" t="s">
        <v>384</v>
      </c>
      <c r="AE21" s="178" t="s">
        <v>234</v>
      </c>
      <c r="AF21" s="213"/>
      <c r="AG21" s="174"/>
      <c r="AH21" s="27"/>
      <c r="AI21" s="29"/>
      <c r="AJ21" s="29"/>
      <c r="AK21" s="167"/>
      <c r="AL21" s="217"/>
      <c r="AM21" s="175"/>
      <c r="AN21" s="31"/>
      <c r="AO21" s="23"/>
      <c r="AP21" s="23"/>
      <c r="AQ21" s="253"/>
    </row>
    <row r="22" spans="2:43" ht="16.5" customHeight="1">
      <c r="B22" s="22">
        <v>40600</v>
      </c>
      <c r="D22" s="24"/>
      <c r="E22" s="176"/>
      <c r="F22" s="209"/>
      <c r="G22" s="278"/>
      <c r="H22" s="263"/>
      <c r="I22" s="173"/>
      <c r="J22" s="24" t="s">
        <v>286</v>
      </c>
      <c r="K22" s="29" t="s">
        <v>385</v>
      </c>
      <c r="L22" s="29" t="s">
        <v>386</v>
      </c>
      <c r="M22" s="167">
        <v>940</v>
      </c>
      <c r="N22" s="263"/>
      <c r="O22" s="173"/>
      <c r="P22" s="24"/>
      <c r="Q22" s="29" t="s">
        <v>381</v>
      </c>
      <c r="R22" s="29" t="s">
        <v>387</v>
      </c>
      <c r="S22" s="178" t="s">
        <v>209</v>
      </c>
      <c r="T22" s="263"/>
      <c r="U22" s="173"/>
      <c r="V22" s="24" t="s">
        <v>286</v>
      </c>
      <c r="W22" s="29" t="s">
        <v>388</v>
      </c>
      <c r="X22" s="209" t="s">
        <v>389</v>
      </c>
      <c r="Y22" s="167">
        <v>80</v>
      </c>
      <c r="Z22" s="264"/>
      <c r="AA22" s="168"/>
      <c r="AB22" s="24"/>
      <c r="AC22" s="29" t="s">
        <v>390</v>
      </c>
      <c r="AD22" s="29" t="s">
        <v>391</v>
      </c>
      <c r="AE22" s="178" t="s">
        <v>192</v>
      </c>
      <c r="AF22" s="213"/>
      <c r="AG22" s="174"/>
      <c r="AH22" s="170"/>
      <c r="AI22" s="29"/>
      <c r="AJ22" s="29"/>
      <c r="AK22" s="167"/>
      <c r="AL22" s="217"/>
      <c r="AM22" s="175"/>
      <c r="AN22" s="31"/>
    </row>
    <row r="23" spans="2:43" ht="16.5" customHeight="1">
      <c r="B23" s="31"/>
      <c r="D23" s="24"/>
      <c r="E23" s="176"/>
      <c r="F23" s="209"/>
      <c r="G23" s="278"/>
      <c r="H23" s="263"/>
      <c r="I23" s="173"/>
      <c r="J23" s="24" t="s">
        <v>286</v>
      </c>
      <c r="K23" s="29" t="s">
        <v>392</v>
      </c>
      <c r="L23" s="29" t="s">
        <v>393</v>
      </c>
      <c r="M23" s="167">
        <v>750</v>
      </c>
      <c r="N23" s="263"/>
      <c r="O23" s="173"/>
      <c r="P23" s="24"/>
      <c r="Q23" s="29" t="s">
        <v>394</v>
      </c>
      <c r="R23" s="29" t="s">
        <v>395</v>
      </c>
      <c r="S23" s="178" t="s">
        <v>209</v>
      </c>
      <c r="T23" s="263"/>
      <c r="U23" s="173"/>
      <c r="V23" s="24" t="s">
        <v>286</v>
      </c>
      <c r="W23" s="29" t="s">
        <v>396</v>
      </c>
      <c r="X23" s="209" t="s">
        <v>397</v>
      </c>
      <c r="Y23" s="167">
        <v>400</v>
      </c>
      <c r="Z23" s="264"/>
      <c r="AA23" s="168"/>
      <c r="AB23" s="24"/>
      <c r="AC23" s="29" t="s">
        <v>398</v>
      </c>
      <c r="AD23" s="29" t="s">
        <v>399</v>
      </c>
      <c r="AE23" s="178" t="s">
        <v>192</v>
      </c>
      <c r="AF23" s="213"/>
      <c r="AG23" s="174"/>
      <c r="AH23" s="170"/>
      <c r="AI23" s="29"/>
      <c r="AJ23" s="29"/>
      <c r="AK23" s="167"/>
      <c r="AL23" s="217"/>
      <c r="AM23" s="175"/>
      <c r="AN23" s="31"/>
    </row>
    <row r="24" spans="2:43" ht="16.5" customHeight="1">
      <c r="B24" s="31"/>
      <c r="D24" s="24"/>
      <c r="E24" s="176"/>
      <c r="F24" s="209"/>
      <c r="G24" s="278"/>
      <c r="H24" s="263"/>
      <c r="I24" s="173"/>
      <c r="J24" s="24" t="s">
        <v>286</v>
      </c>
      <c r="K24" s="29" t="s">
        <v>400</v>
      </c>
      <c r="L24" s="29" t="s">
        <v>401</v>
      </c>
      <c r="M24" s="167">
        <v>820</v>
      </c>
      <c r="N24" s="263"/>
      <c r="O24" s="173"/>
      <c r="P24" s="24"/>
      <c r="Q24" s="29" t="s">
        <v>402</v>
      </c>
      <c r="R24" s="29" t="s">
        <v>403</v>
      </c>
      <c r="S24" s="178" t="s">
        <v>209</v>
      </c>
      <c r="T24" s="263"/>
      <c r="U24" s="173"/>
      <c r="V24" s="24" t="s">
        <v>286</v>
      </c>
      <c r="W24" s="29" t="s">
        <v>404</v>
      </c>
      <c r="X24" s="209" t="s">
        <v>405</v>
      </c>
      <c r="Y24" s="167">
        <v>650</v>
      </c>
      <c r="Z24" s="264"/>
      <c r="AA24" s="168"/>
      <c r="AB24" s="24"/>
      <c r="AC24" s="29" t="s">
        <v>406</v>
      </c>
      <c r="AD24" s="29" t="s">
        <v>407</v>
      </c>
      <c r="AE24" s="178" t="s">
        <v>192</v>
      </c>
      <c r="AF24" s="213"/>
      <c r="AG24" s="174"/>
      <c r="AH24" s="170"/>
      <c r="AI24" s="29"/>
      <c r="AJ24" s="29"/>
      <c r="AK24" s="167"/>
      <c r="AL24" s="217"/>
      <c r="AM24" s="175"/>
      <c r="AN24" s="31"/>
    </row>
    <row r="25" spans="2:43" ht="16.5" customHeight="1">
      <c r="B25" s="31"/>
      <c r="D25" s="24"/>
      <c r="E25" s="274"/>
      <c r="F25" s="209"/>
      <c r="G25" s="276"/>
      <c r="H25" s="263"/>
      <c r="I25" s="173"/>
      <c r="J25" s="24"/>
      <c r="K25" s="176" t="s">
        <v>408</v>
      </c>
      <c r="L25" s="29"/>
      <c r="M25" s="178" t="s">
        <v>198</v>
      </c>
      <c r="N25" s="263"/>
      <c r="O25" s="173"/>
      <c r="P25" s="24"/>
      <c r="Q25" s="29" t="s">
        <v>409</v>
      </c>
      <c r="R25" s="29" t="s">
        <v>410</v>
      </c>
      <c r="S25" s="178" t="s">
        <v>209</v>
      </c>
      <c r="T25" s="263"/>
      <c r="U25" s="173"/>
      <c r="V25" s="24" t="s">
        <v>286</v>
      </c>
      <c r="W25" s="29" t="s">
        <v>411</v>
      </c>
      <c r="X25" s="283" t="s">
        <v>412</v>
      </c>
      <c r="Y25" s="167">
        <v>320</v>
      </c>
      <c r="Z25" s="264"/>
      <c r="AA25" s="168"/>
      <c r="AB25" s="24"/>
      <c r="AC25" s="29" t="s">
        <v>413</v>
      </c>
      <c r="AD25" s="29" t="s">
        <v>414</v>
      </c>
      <c r="AE25" s="178" t="s">
        <v>234</v>
      </c>
      <c r="AF25" s="213"/>
      <c r="AG25" s="174"/>
      <c r="AH25" s="170"/>
      <c r="AI25" s="29"/>
      <c r="AJ25" s="29"/>
      <c r="AK25" s="167"/>
      <c r="AL25" s="217"/>
      <c r="AM25" s="175"/>
      <c r="AN25" s="31"/>
      <c r="AO25" s="23"/>
      <c r="AP25" s="251"/>
      <c r="AQ25" s="252"/>
    </row>
    <row r="26" spans="2:43" ht="16.5" customHeight="1">
      <c r="B26" s="31"/>
      <c r="D26" s="170"/>
      <c r="E26" s="176"/>
      <c r="F26" s="209"/>
      <c r="G26" s="178"/>
      <c r="H26" s="263"/>
      <c r="I26" s="173"/>
      <c r="J26" s="24"/>
      <c r="K26" s="29" t="s">
        <v>415</v>
      </c>
      <c r="L26" s="271"/>
      <c r="M26" s="178" t="s">
        <v>198</v>
      </c>
      <c r="N26" s="263"/>
      <c r="O26" s="173"/>
      <c r="P26" s="24"/>
      <c r="Q26" s="176" t="s">
        <v>416</v>
      </c>
      <c r="R26" s="155" t="s">
        <v>417</v>
      </c>
      <c r="S26" s="178" t="s">
        <v>209</v>
      </c>
      <c r="T26" s="263"/>
      <c r="U26" s="173"/>
      <c r="V26" s="170"/>
      <c r="W26" s="29"/>
      <c r="X26" s="29"/>
      <c r="Y26" s="277"/>
      <c r="Z26" s="264"/>
      <c r="AA26" s="168"/>
      <c r="AB26" s="170"/>
      <c r="AC26" s="29"/>
      <c r="AD26" s="29" t="s">
        <v>246</v>
      </c>
      <c r="AE26" s="167"/>
      <c r="AF26" s="217"/>
      <c r="AG26" s="174"/>
      <c r="AH26" s="170"/>
      <c r="AI26" s="29"/>
      <c r="AJ26" s="29"/>
      <c r="AK26" s="167"/>
      <c r="AL26" s="217"/>
      <c r="AM26" s="175"/>
      <c r="AN26" s="31"/>
      <c r="AO26" s="23"/>
      <c r="AP26" s="23"/>
      <c r="AQ26" s="253"/>
    </row>
    <row r="27" spans="2:43" ht="16.5" customHeight="1">
      <c r="B27" s="31"/>
      <c r="D27" s="170"/>
      <c r="E27" s="176"/>
      <c r="F27" s="209"/>
      <c r="G27" s="178"/>
      <c r="H27" s="263"/>
      <c r="I27" s="173"/>
      <c r="J27" s="24"/>
      <c r="K27" s="29" t="s">
        <v>418</v>
      </c>
      <c r="L27" s="29"/>
      <c r="M27" s="178" t="s">
        <v>198</v>
      </c>
      <c r="N27" s="263"/>
      <c r="O27" s="173"/>
      <c r="P27" s="24"/>
      <c r="Q27" s="29"/>
      <c r="R27" s="29"/>
      <c r="S27" s="178"/>
      <c r="T27" s="263"/>
      <c r="U27" s="173"/>
      <c r="V27" s="170"/>
      <c r="W27" s="29"/>
      <c r="X27" s="29"/>
      <c r="Y27" s="178"/>
      <c r="Z27" s="264"/>
      <c r="AA27" s="168"/>
      <c r="AB27" s="170"/>
      <c r="AC27" s="29"/>
      <c r="AD27" s="29" t="s">
        <v>246</v>
      </c>
      <c r="AE27" s="167"/>
      <c r="AF27" s="217"/>
      <c r="AG27" s="174"/>
      <c r="AH27" s="24"/>
      <c r="AI27" s="29"/>
      <c r="AJ27" s="155"/>
      <c r="AK27" s="213"/>
      <c r="AL27" s="213"/>
      <c r="AM27" s="175"/>
      <c r="AN27" s="31"/>
    </row>
    <row r="28" spans="2:43" ht="16.5" customHeight="1">
      <c r="B28" s="31"/>
      <c r="D28" s="24"/>
      <c r="E28" s="171"/>
      <c r="F28" s="171"/>
      <c r="G28" s="213"/>
      <c r="H28" s="263"/>
      <c r="I28" s="173"/>
      <c r="J28" s="24"/>
      <c r="K28" s="29" t="s">
        <v>419</v>
      </c>
      <c r="L28" s="176"/>
      <c r="M28" s="178" t="s">
        <v>198</v>
      </c>
      <c r="N28" s="263"/>
      <c r="O28" s="173"/>
      <c r="P28" s="24"/>
      <c r="Q28" s="29"/>
      <c r="R28" s="30"/>
      <c r="S28" s="167"/>
      <c r="T28" s="263"/>
      <c r="U28" s="173"/>
      <c r="V28" s="24"/>
      <c r="W28" s="29"/>
      <c r="X28" s="30"/>
      <c r="Y28" s="178"/>
      <c r="Z28" s="264"/>
      <c r="AA28" s="168"/>
      <c r="AB28" s="24"/>
      <c r="AC28" s="29"/>
      <c r="AD28" s="30"/>
      <c r="AE28" s="167"/>
      <c r="AF28" s="217"/>
      <c r="AG28" s="168"/>
      <c r="AH28" s="27"/>
      <c r="AI28" s="29"/>
      <c r="AJ28" s="29"/>
      <c r="AK28" s="167"/>
      <c r="AL28" s="217"/>
      <c r="AM28" s="169"/>
      <c r="AN28" s="31"/>
    </row>
    <row r="29" spans="2:43" ht="16.5" customHeight="1">
      <c r="B29" s="31"/>
      <c r="D29" s="170"/>
      <c r="E29" s="176"/>
      <c r="F29" s="176"/>
      <c r="G29" s="178"/>
      <c r="H29" s="263"/>
      <c r="I29" s="173"/>
      <c r="J29" s="24"/>
      <c r="K29" s="29"/>
      <c r="L29" s="29"/>
      <c r="M29" s="277"/>
      <c r="N29" s="263"/>
      <c r="O29" s="173"/>
      <c r="P29" s="24"/>
      <c r="Q29" s="29"/>
      <c r="R29" s="29"/>
      <c r="S29" s="178"/>
      <c r="T29" s="263"/>
      <c r="U29" s="173"/>
      <c r="V29" s="170"/>
      <c r="W29" s="29"/>
      <c r="X29" s="30"/>
      <c r="Y29" s="178"/>
      <c r="Z29" s="264"/>
      <c r="AA29" s="168"/>
      <c r="AB29" s="170"/>
      <c r="AC29" s="29"/>
      <c r="AD29" s="29" t="s">
        <v>246</v>
      </c>
      <c r="AE29" s="167"/>
      <c r="AF29" s="217"/>
      <c r="AG29" s="174"/>
      <c r="AH29" s="24"/>
      <c r="AI29" s="29"/>
      <c r="AJ29" s="155"/>
      <c r="AK29" s="167"/>
      <c r="AL29" s="167"/>
      <c r="AM29" s="175"/>
      <c r="AN29" s="31"/>
    </row>
    <row r="30" spans="2:43" ht="16.5" customHeight="1">
      <c r="B30" s="31"/>
      <c r="D30" s="170"/>
      <c r="E30" s="176"/>
      <c r="F30" s="176"/>
      <c r="G30" s="178"/>
      <c r="H30" s="263"/>
      <c r="I30" s="173"/>
      <c r="J30" s="24"/>
      <c r="K30" s="29"/>
      <c r="L30" s="209"/>
      <c r="M30" s="277"/>
      <c r="N30" s="263"/>
      <c r="O30" s="173"/>
      <c r="P30" s="24"/>
      <c r="Q30" s="29"/>
      <c r="R30" s="155"/>
      <c r="S30" s="178"/>
      <c r="T30" s="263"/>
      <c r="U30" s="173"/>
      <c r="V30" s="170"/>
      <c r="W30" s="29"/>
      <c r="X30" s="29"/>
      <c r="Y30" s="167"/>
      <c r="Z30" s="264"/>
      <c r="AA30" s="168"/>
      <c r="AB30" s="170"/>
      <c r="AC30" s="29"/>
      <c r="AD30" s="29"/>
      <c r="AE30" s="167"/>
      <c r="AF30" s="217"/>
      <c r="AG30" s="174"/>
      <c r="AH30" s="170"/>
      <c r="AI30" s="29"/>
      <c r="AJ30" s="29"/>
      <c r="AK30" s="167"/>
      <c r="AL30" s="217"/>
      <c r="AM30" s="175"/>
      <c r="AN30" s="31"/>
      <c r="AO30" s="23"/>
      <c r="AP30" s="251"/>
      <c r="AQ30" s="252"/>
    </row>
    <row r="31" spans="2:43" ht="16.5" customHeight="1">
      <c r="B31" s="31"/>
      <c r="D31" s="170"/>
      <c r="E31" s="176"/>
      <c r="F31" s="176"/>
      <c r="G31" s="178"/>
      <c r="H31" s="217"/>
      <c r="I31" s="173"/>
      <c r="J31" s="24"/>
      <c r="K31" s="176"/>
      <c r="L31" s="209"/>
      <c r="M31" s="277"/>
      <c r="N31" s="217"/>
      <c r="O31" s="173"/>
      <c r="P31" s="24"/>
      <c r="Q31" s="29"/>
      <c r="R31" s="155"/>
      <c r="S31" s="178"/>
      <c r="T31" s="217"/>
      <c r="U31" s="173"/>
      <c r="V31" s="170"/>
      <c r="W31" s="29"/>
      <c r="X31" s="29"/>
      <c r="Y31" s="167"/>
      <c r="Z31" s="217"/>
      <c r="AA31" s="168"/>
      <c r="AB31" s="170"/>
      <c r="AC31" s="29"/>
      <c r="AD31" s="29"/>
      <c r="AE31" s="167"/>
      <c r="AF31" s="217"/>
      <c r="AG31" s="174"/>
      <c r="AH31" s="170"/>
      <c r="AI31" s="29"/>
      <c r="AJ31" s="29"/>
      <c r="AK31" s="167"/>
      <c r="AL31" s="217"/>
      <c r="AM31" s="175"/>
      <c r="AN31" s="31"/>
      <c r="AO31" s="23"/>
      <c r="AP31" s="23"/>
      <c r="AQ31" s="253"/>
    </row>
    <row r="32" spans="2:43" ht="16.5" customHeight="1" thickBot="1">
      <c r="B32" s="31"/>
      <c r="D32" s="170"/>
      <c r="E32" s="176"/>
      <c r="F32" s="176"/>
      <c r="G32" s="178"/>
      <c r="H32" s="217"/>
      <c r="I32" s="173"/>
      <c r="J32" s="170"/>
      <c r="K32" s="29"/>
      <c r="L32" s="29"/>
      <c r="M32" s="167"/>
      <c r="N32" s="217"/>
      <c r="O32" s="173"/>
      <c r="P32" s="24"/>
      <c r="Q32" s="29"/>
      <c r="R32" s="155"/>
      <c r="S32" s="178"/>
      <c r="T32" s="217"/>
      <c r="U32" s="173"/>
      <c r="V32" s="170"/>
      <c r="W32" s="29"/>
      <c r="X32" s="29"/>
      <c r="Y32" s="167"/>
      <c r="Z32" s="217"/>
      <c r="AA32" s="168"/>
      <c r="AB32" s="170"/>
      <c r="AC32" s="29"/>
      <c r="AD32" s="29"/>
      <c r="AE32" s="167"/>
      <c r="AF32" s="217"/>
      <c r="AG32" s="174"/>
      <c r="AH32" s="170"/>
      <c r="AI32" s="29"/>
      <c r="AJ32" s="29"/>
      <c r="AK32" s="167"/>
      <c r="AL32" s="217"/>
      <c r="AM32" s="175"/>
      <c r="AN32" s="31"/>
    </row>
    <row r="33" spans="2:43" ht="16.5" customHeight="1">
      <c r="B33" s="32" t="s">
        <v>279</v>
      </c>
      <c r="C33" s="33">
        <f>SUM(G33:AG33)</f>
        <v>6030</v>
      </c>
      <c r="D33" s="34"/>
      <c r="E33" s="214"/>
      <c r="F33" s="214" t="s">
        <v>246</v>
      </c>
      <c r="G33" s="180">
        <f>SUM(G21:G32)</f>
        <v>310</v>
      </c>
      <c r="H33" s="218"/>
      <c r="I33" s="181"/>
      <c r="J33" s="34"/>
      <c r="K33" s="179"/>
      <c r="L33" s="179"/>
      <c r="M33" s="180">
        <f>SUM(M21:M32)</f>
        <v>4070</v>
      </c>
      <c r="N33" s="218"/>
      <c r="O33" s="181"/>
      <c r="P33" s="34"/>
      <c r="Q33" s="179"/>
      <c r="R33" s="179"/>
      <c r="S33" s="180">
        <f>SUM(S21:S32)</f>
        <v>0</v>
      </c>
      <c r="T33" s="218"/>
      <c r="U33" s="181"/>
      <c r="V33" s="34"/>
      <c r="W33" s="179"/>
      <c r="X33" s="179" t="s">
        <v>246</v>
      </c>
      <c r="Y33" s="180">
        <f>SUM(Y21:Y32)</f>
        <v>1650</v>
      </c>
      <c r="Z33" s="218"/>
      <c r="AA33" s="181"/>
      <c r="AB33" s="34"/>
      <c r="AC33" s="179"/>
      <c r="AD33" s="179" t="s">
        <v>246</v>
      </c>
      <c r="AE33" s="180">
        <f>SUM(AE21:AE32)</f>
        <v>0</v>
      </c>
      <c r="AF33" s="218"/>
      <c r="AG33" s="182"/>
      <c r="AH33" s="39"/>
      <c r="AI33" s="179"/>
      <c r="AJ33" s="179"/>
      <c r="AK33" s="180">
        <f>SUM(AK21:AK32)</f>
        <v>0</v>
      </c>
      <c r="AL33" s="218"/>
      <c r="AM33" s="183"/>
      <c r="AN33" s="31"/>
    </row>
    <row r="34" spans="2:43" ht="16.5" customHeight="1" thickBot="1">
      <c r="B34" s="41" t="s">
        <v>280</v>
      </c>
      <c r="C34" s="42">
        <f>SUM(H34,N34,T34,Z34,AF34,AL34)</f>
        <v>0</v>
      </c>
      <c r="D34" s="43"/>
      <c r="E34" s="215"/>
      <c r="F34" s="215" t="s">
        <v>246</v>
      </c>
      <c r="G34" s="185"/>
      <c r="H34" s="185">
        <f>SUM(H21:H32)</f>
        <v>0</v>
      </c>
      <c r="I34" s="186"/>
      <c r="J34" s="43"/>
      <c r="K34" s="184"/>
      <c r="L34" s="184"/>
      <c r="M34" s="185"/>
      <c r="N34" s="185">
        <f>SUM(N21:N32)</f>
        <v>0</v>
      </c>
      <c r="O34" s="186"/>
      <c r="P34" s="43"/>
      <c r="Q34" s="184"/>
      <c r="R34" s="184"/>
      <c r="S34" s="185"/>
      <c r="T34" s="185">
        <f>SUM(T21:T32)</f>
        <v>0</v>
      </c>
      <c r="U34" s="186"/>
      <c r="V34" s="43"/>
      <c r="W34" s="184"/>
      <c r="X34" s="184" t="s">
        <v>246</v>
      </c>
      <c r="Y34" s="185"/>
      <c r="Z34" s="185">
        <f>SUM(Z21:Z32)</f>
        <v>0</v>
      </c>
      <c r="AA34" s="186"/>
      <c r="AB34" s="43"/>
      <c r="AC34" s="184"/>
      <c r="AD34" s="184" t="s">
        <v>246</v>
      </c>
      <c r="AE34" s="185"/>
      <c r="AF34" s="185">
        <f>SUM(AF21:AF32)</f>
        <v>0</v>
      </c>
      <c r="AG34" s="187"/>
      <c r="AH34" s="48"/>
      <c r="AI34" s="184"/>
      <c r="AJ34" s="184"/>
      <c r="AK34" s="185"/>
      <c r="AL34" s="185">
        <f>SUM(AL21:AL32)</f>
        <v>0</v>
      </c>
      <c r="AM34" s="188"/>
      <c r="AN34" s="31"/>
    </row>
    <row r="35" spans="2:43" ht="16.5" customHeight="1">
      <c r="B35" s="22" t="s">
        <v>150</v>
      </c>
      <c r="C35" s="23"/>
      <c r="D35" s="24" t="s">
        <v>286</v>
      </c>
      <c r="E35" s="171" t="s">
        <v>420</v>
      </c>
      <c r="F35" s="171" t="s">
        <v>421</v>
      </c>
      <c r="G35" s="213">
        <v>1820</v>
      </c>
      <c r="H35" s="263"/>
      <c r="I35" s="164"/>
      <c r="J35" s="24" t="s">
        <v>286</v>
      </c>
      <c r="K35" s="25" t="s">
        <v>422</v>
      </c>
      <c r="L35" s="26" t="s">
        <v>423</v>
      </c>
      <c r="M35" s="213">
        <v>3260</v>
      </c>
      <c r="N35" s="263"/>
      <c r="O35" s="164"/>
      <c r="P35" s="24" t="s">
        <v>286</v>
      </c>
      <c r="Q35" s="165" t="s">
        <v>424</v>
      </c>
      <c r="R35" s="26" t="s">
        <v>425</v>
      </c>
      <c r="S35" s="163">
        <v>440</v>
      </c>
      <c r="T35" s="263"/>
      <c r="U35" s="164"/>
      <c r="V35" s="24" t="s">
        <v>286</v>
      </c>
      <c r="W35" s="29" t="s">
        <v>426</v>
      </c>
      <c r="X35" s="30" t="s">
        <v>427</v>
      </c>
      <c r="Y35" s="213">
        <v>930</v>
      </c>
      <c r="Z35" s="263"/>
      <c r="AA35" s="166"/>
      <c r="AB35" s="24"/>
      <c r="AC35" s="29" t="s">
        <v>428</v>
      </c>
      <c r="AD35" s="30" t="s">
        <v>429</v>
      </c>
      <c r="AE35" s="178" t="s">
        <v>192</v>
      </c>
      <c r="AF35" s="213"/>
      <c r="AG35" s="168"/>
      <c r="AH35" s="27"/>
      <c r="AI35" s="29"/>
      <c r="AJ35" s="29"/>
      <c r="AK35" s="167"/>
      <c r="AL35" s="217"/>
      <c r="AM35" s="169"/>
      <c r="AN35" s="31"/>
      <c r="AO35" s="23"/>
      <c r="AP35" s="251"/>
      <c r="AQ35" s="252"/>
    </row>
    <row r="36" spans="2:43" ht="16.5" customHeight="1">
      <c r="B36" s="22">
        <v>40204</v>
      </c>
      <c r="D36" s="24"/>
      <c r="E36" s="171" t="s">
        <v>430</v>
      </c>
      <c r="F36" s="189"/>
      <c r="G36" s="178" t="s">
        <v>198</v>
      </c>
      <c r="H36" s="263"/>
      <c r="I36" s="172"/>
      <c r="J36" s="24"/>
      <c r="K36" s="29" t="s">
        <v>431</v>
      </c>
      <c r="L36" s="155"/>
      <c r="M36" s="178" t="s">
        <v>198</v>
      </c>
      <c r="N36" s="263"/>
      <c r="O36" s="172"/>
      <c r="P36" s="24"/>
      <c r="Q36" s="29" t="s">
        <v>432</v>
      </c>
      <c r="R36" s="155" t="s">
        <v>433</v>
      </c>
      <c r="S36" s="178" t="s">
        <v>209</v>
      </c>
      <c r="T36" s="263"/>
      <c r="U36" s="173"/>
      <c r="V36" s="24" t="s">
        <v>286</v>
      </c>
      <c r="W36" s="29" t="s">
        <v>434</v>
      </c>
      <c r="X36" s="30" t="s">
        <v>435</v>
      </c>
      <c r="Y36" s="213">
        <v>1290</v>
      </c>
      <c r="Z36" s="263"/>
      <c r="AA36" s="168"/>
      <c r="AB36" s="24"/>
      <c r="AC36" s="29" t="s">
        <v>436</v>
      </c>
      <c r="AD36" s="30" t="s">
        <v>437</v>
      </c>
      <c r="AE36" s="178" t="s">
        <v>192</v>
      </c>
      <c r="AF36" s="213"/>
      <c r="AG36" s="174"/>
      <c r="AH36" s="27"/>
      <c r="AI36" s="29"/>
      <c r="AJ36" s="29"/>
      <c r="AK36" s="167"/>
      <c r="AL36" s="217"/>
      <c r="AM36" s="175"/>
    </row>
    <row r="37" spans="2:43" ht="15.75" customHeight="1">
      <c r="B37" s="31"/>
      <c r="D37" s="24"/>
      <c r="E37" s="171"/>
      <c r="F37" s="171"/>
      <c r="G37" s="276"/>
      <c r="H37" s="263"/>
      <c r="I37" s="173"/>
      <c r="J37" s="24"/>
      <c r="K37" s="25"/>
      <c r="L37" s="26"/>
      <c r="M37" s="276"/>
      <c r="N37" s="263"/>
      <c r="O37" s="173"/>
      <c r="P37" s="24"/>
      <c r="Q37" s="29" t="s">
        <v>438</v>
      </c>
      <c r="R37" s="155" t="s">
        <v>439</v>
      </c>
      <c r="S37" s="178" t="s">
        <v>209</v>
      </c>
      <c r="T37" s="263"/>
      <c r="U37" s="173"/>
      <c r="V37" s="24" t="s">
        <v>286</v>
      </c>
      <c r="W37" s="25" t="s">
        <v>440</v>
      </c>
      <c r="X37" s="26" t="s">
        <v>441</v>
      </c>
      <c r="Y37" s="213">
        <v>1490</v>
      </c>
      <c r="Z37" s="263"/>
      <c r="AA37" s="168"/>
      <c r="AB37" s="24"/>
      <c r="AC37" s="29"/>
      <c r="AD37" s="30"/>
      <c r="AE37" s="178"/>
      <c r="AF37" s="217"/>
      <c r="AG37" s="168"/>
      <c r="AH37" s="27"/>
      <c r="AI37" s="29"/>
      <c r="AJ37" s="29"/>
      <c r="AK37" s="167"/>
      <c r="AL37" s="217"/>
      <c r="AM37" s="169"/>
    </row>
    <row r="38" spans="2:43" ht="15.75" customHeight="1">
      <c r="B38" s="31"/>
      <c r="D38" s="170"/>
      <c r="E38" s="176"/>
      <c r="F38" s="176"/>
      <c r="G38" s="177"/>
      <c r="H38" s="263"/>
      <c r="I38" s="173"/>
      <c r="J38" s="24"/>
      <c r="K38" s="29"/>
      <c r="L38" s="30" t="s">
        <v>246</v>
      </c>
      <c r="M38" s="167"/>
      <c r="N38" s="263"/>
      <c r="O38" s="173"/>
      <c r="P38" s="24"/>
      <c r="Q38" s="29"/>
      <c r="R38" s="30"/>
      <c r="S38" s="178"/>
      <c r="T38" s="263"/>
      <c r="U38" s="173"/>
      <c r="V38" s="24"/>
      <c r="W38" s="25"/>
      <c r="X38" s="26"/>
      <c r="Y38" s="163"/>
      <c r="Z38" s="263"/>
      <c r="AA38" s="168"/>
      <c r="AB38" s="24"/>
      <c r="AC38" s="29"/>
      <c r="AD38" s="30"/>
      <c r="AE38" s="178"/>
      <c r="AF38" s="217"/>
      <c r="AG38" s="168"/>
      <c r="AH38" s="27"/>
      <c r="AI38" s="29"/>
      <c r="AJ38" s="29"/>
      <c r="AK38" s="167"/>
      <c r="AL38" s="217"/>
      <c r="AM38" s="169"/>
    </row>
    <row r="39" spans="2:43" ht="16.5" customHeight="1">
      <c r="B39" s="31"/>
      <c r="D39" s="170"/>
      <c r="E39" s="176"/>
      <c r="F39" s="176" t="s">
        <v>246</v>
      </c>
      <c r="G39" s="177"/>
      <c r="H39" s="263"/>
      <c r="I39" s="173"/>
      <c r="J39" s="24"/>
      <c r="K39" s="29"/>
      <c r="L39" s="30" t="s">
        <v>246</v>
      </c>
      <c r="M39" s="167"/>
      <c r="N39" s="263"/>
      <c r="O39" s="173"/>
      <c r="P39" s="24"/>
      <c r="Q39" s="29"/>
      <c r="R39" s="155"/>
      <c r="S39" s="178"/>
      <c r="T39" s="263"/>
      <c r="U39" s="173"/>
      <c r="V39" s="24"/>
      <c r="W39" s="29"/>
      <c r="X39" s="30" t="s">
        <v>246</v>
      </c>
      <c r="Y39" s="167"/>
      <c r="Z39" s="263"/>
      <c r="AA39" s="168"/>
      <c r="AB39" s="24"/>
      <c r="AC39" s="29"/>
      <c r="AD39" s="30" t="s">
        <v>246</v>
      </c>
      <c r="AE39" s="167"/>
      <c r="AF39" s="217"/>
      <c r="AG39" s="168"/>
      <c r="AH39" s="27"/>
      <c r="AI39" s="29"/>
      <c r="AJ39" s="29"/>
      <c r="AK39" s="167"/>
      <c r="AL39" s="217"/>
      <c r="AM39" s="169"/>
    </row>
    <row r="40" spans="2:43" ht="16.5" customHeight="1">
      <c r="B40" s="31"/>
      <c r="D40" s="170"/>
      <c r="E40" s="176"/>
      <c r="F40" s="176"/>
      <c r="G40" s="177"/>
      <c r="H40" s="263"/>
      <c r="I40" s="173"/>
      <c r="J40" s="24"/>
      <c r="K40" s="29"/>
      <c r="L40" s="30"/>
      <c r="M40" s="167"/>
      <c r="N40" s="263"/>
      <c r="O40" s="173"/>
      <c r="P40" s="24"/>
      <c r="Q40" s="29"/>
      <c r="R40" s="30"/>
      <c r="S40" s="178"/>
      <c r="T40" s="263"/>
      <c r="U40" s="173"/>
      <c r="V40" s="24"/>
      <c r="W40" s="29"/>
      <c r="X40" s="30"/>
      <c r="Y40" s="167"/>
      <c r="Z40" s="263"/>
      <c r="AA40" s="168"/>
      <c r="AB40" s="24"/>
      <c r="AC40" s="29"/>
      <c r="AD40" s="30"/>
      <c r="AE40" s="167"/>
      <c r="AF40" s="217"/>
      <c r="AG40" s="168"/>
      <c r="AH40" s="27"/>
      <c r="AI40" s="29"/>
      <c r="AJ40" s="29"/>
      <c r="AK40" s="167"/>
      <c r="AL40" s="217"/>
      <c r="AM40" s="169"/>
    </row>
    <row r="41" spans="2:43" ht="16.5" customHeight="1" thickBot="1">
      <c r="B41" s="31"/>
      <c r="D41" s="170"/>
      <c r="E41" s="176"/>
      <c r="F41" s="176" t="s">
        <v>246</v>
      </c>
      <c r="G41" s="177"/>
      <c r="H41" s="217"/>
      <c r="I41" s="173"/>
      <c r="J41" s="24"/>
      <c r="K41" s="29"/>
      <c r="L41" s="30" t="s">
        <v>246</v>
      </c>
      <c r="M41" s="167"/>
      <c r="N41" s="217"/>
      <c r="O41" s="173"/>
      <c r="P41" s="170"/>
      <c r="Q41" s="29"/>
      <c r="R41" s="30"/>
      <c r="S41" s="178"/>
      <c r="T41" s="217"/>
      <c r="U41" s="173"/>
      <c r="V41" s="24"/>
      <c r="W41" s="176"/>
      <c r="X41" s="176" t="s">
        <v>246</v>
      </c>
      <c r="Y41" s="167"/>
      <c r="Z41" s="217"/>
      <c r="AA41" s="168"/>
      <c r="AB41" s="170"/>
      <c r="AC41" s="29"/>
      <c r="AD41" s="29" t="s">
        <v>246</v>
      </c>
      <c r="AE41" s="167"/>
      <c r="AF41" s="217"/>
      <c r="AG41" s="174"/>
      <c r="AH41" s="27"/>
      <c r="AI41" s="29"/>
      <c r="AJ41" s="29"/>
      <c r="AK41" s="167"/>
      <c r="AL41" s="217"/>
      <c r="AM41" s="175"/>
    </row>
    <row r="42" spans="2:43" ht="16.5" customHeight="1">
      <c r="B42" s="32" t="s">
        <v>279</v>
      </c>
      <c r="C42" s="33">
        <f>SUM(G42:AG42)</f>
        <v>9230</v>
      </c>
      <c r="D42" s="34"/>
      <c r="E42" s="214"/>
      <c r="F42" s="214" t="s">
        <v>246</v>
      </c>
      <c r="G42" s="180">
        <f>SUM(G35:G41)</f>
        <v>1820</v>
      </c>
      <c r="H42" s="218"/>
      <c r="I42" s="181"/>
      <c r="J42" s="34"/>
      <c r="K42" s="179"/>
      <c r="L42" s="179" t="s">
        <v>246</v>
      </c>
      <c r="M42" s="180">
        <f>SUM(M35:M41)</f>
        <v>3260</v>
      </c>
      <c r="N42" s="218"/>
      <c r="O42" s="181"/>
      <c r="P42" s="34"/>
      <c r="Q42" s="179"/>
      <c r="R42" s="179" t="s">
        <v>246</v>
      </c>
      <c r="S42" s="180">
        <f>SUM(S35:S41)</f>
        <v>440</v>
      </c>
      <c r="T42" s="218"/>
      <c r="U42" s="181"/>
      <c r="V42" s="34"/>
      <c r="W42" s="179"/>
      <c r="X42" s="179" t="s">
        <v>246</v>
      </c>
      <c r="Y42" s="180">
        <f>SUM(Y35:Y41)</f>
        <v>3710</v>
      </c>
      <c r="Z42" s="218"/>
      <c r="AA42" s="181"/>
      <c r="AB42" s="34"/>
      <c r="AC42" s="179"/>
      <c r="AD42" s="179" t="s">
        <v>246</v>
      </c>
      <c r="AE42" s="180">
        <f>SUM(AE35:AE41)</f>
        <v>0</v>
      </c>
      <c r="AF42" s="218"/>
      <c r="AG42" s="182"/>
      <c r="AH42" s="39"/>
      <c r="AI42" s="179"/>
      <c r="AJ42" s="179"/>
      <c r="AK42" s="180">
        <f>SUM(AK35:AK41)</f>
        <v>0</v>
      </c>
      <c r="AL42" s="218"/>
      <c r="AM42" s="183"/>
    </row>
    <row r="43" spans="2:43" ht="16.5" customHeight="1" thickBot="1">
      <c r="B43" s="41" t="s">
        <v>280</v>
      </c>
      <c r="C43" s="42">
        <f>SUM(H43,N43,T43,Z43,AF43,AL43)</f>
        <v>0</v>
      </c>
      <c r="D43" s="43"/>
      <c r="E43" s="215"/>
      <c r="F43" s="215" t="s">
        <v>246</v>
      </c>
      <c r="G43" s="185"/>
      <c r="H43" s="185">
        <f>SUM(H35:H41)</f>
        <v>0</v>
      </c>
      <c r="I43" s="186"/>
      <c r="J43" s="43"/>
      <c r="K43" s="184"/>
      <c r="L43" s="184" t="s">
        <v>246</v>
      </c>
      <c r="M43" s="185"/>
      <c r="N43" s="185">
        <f>SUM(N35:N41)</f>
        <v>0</v>
      </c>
      <c r="O43" s="186"/>
      <c r="P43" s="43"/>
      <c r="Q43" s="184"/>
      <c r="R43" s="184" t="s">
        <v>246</v>
      </c>
      <c r="S43" s="185"/>
      <c r="T43" s="185">
        <f>SUM(T35:T41)</f>
        <v>0</v>
      </c>
      <c r="U43" s="186"/>
      <c r="V43" s="43"/>
      <c r="W43" s="184"/>
      <c r="X43" s="184" t="s">
        <v>246</v>
      </c>
      <c r="Y43" s="185"/>
      <c r="Z43" s="185">
        <f>SUM(Z35:Z41)</f>
        <v>0</v>
      </c>
      <c r="AA43" s="186"/>
      <c r="AB43" s="43"/>
      <c r="AC43" s="184"/>
      <c r="AD43" s="184" t="s">
        <v>246</v>
      </c>
      <c r="AE43" s="185"/>
      <c r="AF43" s="185">
        <f>SUM(AF35:AF41)</f>
        <v>0</v>
      </c>
      <c r="AG43" s="187"/>
      <c r="AH43" s="48"/>
      <c r="AI43" s="184"/>
      <c r="AJ43" s="184"/>
      <c r="AK43" s="185"/>
      <c r="AL43" s="185">
        <f>SUM(AL35:AL41)</f>
        <v>0</v>
      </c>
      <c r="AM43" s="188"/>
    </row>
    <row r="44" spans="2:43" ht="16.5" customHeight="1">
      <c r="B44" s="22" t="s">
        <v>151</v>
      </c>
      <c r="C44" s="23"/>
      <c r="D44" s="24" t="s">
        <v>286</v>
      </c>
      <c r="E44" s="171" t="s">
        <v>442</v>
      </c>
      <c r="F44" s="171" t="s">
        <v>443</v>
      </c>
      <c r="G44" s="213">
        <v>530</v>
      </c>
      <c r="H44" s="263"/>
      <c r="I44" s="164"/>
      <c r="J44" s="24"/>
      <c r="K44" s="25"/>
      <c r="L44" s="249"/>
      <c r="M44" s="278"/>
      <c r="N44" s="263"/>
      <c r="O44" s="164"/>
      <c r="P44" s="24"/>
      <c r="Q44" s="250" t="s">
        <v>444</v>
      </c>
      <c r="R44" s="155" t="s">
        <v>445</v>
      </c>
      <c r="S44" s="178" t="s">
        <v>209</v>
      </c>
      <c r="T44" s="263"/>
      <c r="U44" s="164"/>
      <c r="V44" s="24" t="s">
        <v>286</v>
      </c>
      <c r="W44" s="29" t="s">
        <v>446</v>
      </c>
      <c r="X44" s="30" t="s">
        <v>447</v>
      </c>
      <c r="Y44" s="167">
        <v>1060</v>
      </c>
      <c r="Z44" s="263"/>
      <c r="AA44" s="166"/>
      <c r="AB44" s="24"/>
      <c r="AC44" s="29" t="s">
        <v>448</v>
      </c>
      <c r="AD44" s="30" t="s">
        <v>449</v>
      </c>
      <c r="AE44" s="178" t="s">
        <v>234</v>
      </c>
      <c r="AF44" s="213"/>
      <c r="AG44" s="168"/>
      <c r="AH44" s="27"/>
      <c r="AI44" s="29"/>
      <c r="AJ44" s="29"/>
      <c r="AK44" s="167"/>
      <c r="AL44" s="217"/>
      <c r="AM44" s="169"/>
    </row>
    <row r="45" spans="2:43" ht="16.5" customHeight="1">
      <c r="B45" s="22">
        <v>40400</v>
      </c>
      <c r="D45" s="24" t="s">
        <v>286</v>
      </c>
      <c r="E45" s="171" t="s">
        <v>450</v>
      </c>
      <c r="F45" s="171" t="s">
        <v>451</v>
      </c>
      <c r="G45" s="213">
        <v>1560</v>
      </c>
      <c r="H45" s="263"/>
      <c r="I45" s="172"/>
      <c r="J45" s="24"/>
      <c r="K45" s="29"/>
      <c r="L45" s="155"/>
      <c r="M45" s="178"/>
      <c r="N45" s="263"/>
      <c r="O45" s="172"/>
      <c r="P45" s="24"/>
      <c r="Q45" s="29" t="s">
        <v>452</v>
      </c>
      <c r="R45" s="155" t="s">
        <v>453</v>
      </c>
      <c r="S45" s="178" t="s">
        <v>209</v>
      </c>
      <c r="T45" s="263"/>
      <c r="U45" s="173"/>
      <c r="V45" s="24" t="s">
        <v>286</v>
      </c>
      <c r="W45" s="29" t="s">
        <v>454</v>
      </c>
      <c r="X45" s="272" t="s">
        <v>455</v>
      </c>
      <c r="Y45" s="167">
        <v>230</v>
      </c>
      <c r="Z45" s="263"/>
      <c r="AA45" s="168"/>
      <c r="AB45" s="24"/>
      <c r="AC45" s="29" t="s">
        <v>456</v>
      </c>
      <c r="AD45" s="30" t="s">
        <v>457</v>
      </c>
      <c r="AE45" s="178" t="s">
        <v>192</v>
      </c>
      <c r="AF45" s="213"/>
      <c r="AG45" s="174"/>
      <c r="AH45" s="27"/>
      <c r="AI45" s="29"/>
      <c r="AJ45" s="29"/>
      <c r="AK45" s="167"/>
      <c r="AL45" s="217"/>
      <c r="AM45" s="175"/>
    </row>
    <row r="46" spans="2:43" ht="16.5" customHeight="1">
      <c r="B46" s="22"/>
      <c r="D46" s="24"/>
      <c r="E46" s="171" t="s">
        <v>458</v>
      </c>
      <c r="F46" s="171"/>
      <c r="G46" s="178" t="s">
        <v>198</v>
      </c>
      <c r="H46" s="263"/>
      <c r="I46" s="172"/>
      <c r="J46" s="24"/>
      <c r="K46" s="29"/>
      <c r="L46" s="30"/>
      <c r="M46" s="167"/>
      <c r="N46" s="263"/>
      <c r="O46" s="172"/>
      <c r="P46" s="24"/>
      <c r="Q46" s="250"/>
      <c r="R46" s="155"/>
      <c r="S46" s="178"/>
      <c r="T46" s="263"/>
      <c r="U46" s="173"/>
      <c r="V46" s="24"/>
      <c r="W46" s="25"/>
      <c r="X46" s="26"/>
      <c r="Y46" s="178"/>
      <c r="Z46" s="263"/>
      <c r="AA46" s="168"/>
      <c r="AB46" s="24"/>
      <c r="AC46" s="29"/>
      <c r="AD46" s="30"/>
      <c r="AE46" s="213"/>
      <c r="AF46" s="213"/>
      <c r="AG46" s="174"/>
      <c r="AH46" s="27"/>
      <c r="AI46" s="29"/>
      <c r="AJ46" s="29"/>
      <c r="AK46" s="167"/>
      <c r="AL46" s="217"/>
      <c r="AM46" s="175"/>
    </row>
    <row r="47" spans="2:43" ht="18.75" customHeight="1" thickBot="1">
      <c r="B47" s="31"/>
      <c r="D47" s="170"/>
      <c r="E47" s="176"/>
      <c r="F47" s="176" t="s">
        <v>246</v>
      </c>
      <c r="G47" s="177"/>
      <c r="H47" s="263"/>
      <c r="I47" s="173"/>
      <c r="J47" s="24"/>
      <c r="K47" s="29"/>
      <c r="L47" s="30" t="s">
        <v>246</v>
      </c>
      <c r="M47" s="167"/>
      <c r="N47" s="263"/>
      <c r="O47" s="173"/>
      <c r="P47" s="24"/>
      <c r="Q47" s="29"/>
      <c r="R47" s="26"/>
      <c r="S47" s="178"/>
      <c r="T47" s="263"/>
      <c r="U47" s="173"/>
      <c r="V47" s="24"/>
      <c r="W47" s="176"/>
      <c r="X47" s="176" t="s">
        <v>246</v>
      </c>
      <c r="Y47" s="167"/>
      <c r="Z47" s="263"/>
      <c r="AA47" s="168"/>
      <c r="AB47" s="170"/>
      <c r="AC47" s="29"/>
      <c r="AD47" s="29" t="s">
        <v>246</v>
      </c>
      <c r="AE47" s="167"/>
      <c r="AF47" s="217"/>
      <c r="AG47" s="174"/>
      <c r="AH47" s="27"/>
      <c r="AI47" s="29"/>
      <c r="AJ47" s="29"/>
      <c r="AK47" s="167"/>
      <c r="AL47" s="217"/>
      <c r="AM47" s="175"/>
    </row>
    <row r="48" spans="2:43" ht="16.5" customHeight="1">
      <c r="B48" s="32" t="s">
        <v>279</v>
      </c>
      <c r="C48" s="33">
        <f>SUM(G48:AG48)</f>
        <v>3380</v>
      </c>
      <c r="D48" s="34"/>
      <c r="E48" s="214"/>
      <c r="F48" s="214" t="s">
        <v>246</v>
      </c>
      <c r="G48" s="180">
        <f>SUM(G44:G47)</f>
        <v>2090</v>
      </c>
      <c r="H48" s="218"/>
      <c r="I48" s="181"/>
      <c r="J48" s="34"/>
      <c r="K48" s="179"/>
      <c r="L48" s="179" t="s">
        <v>246</v>
      </c>
      <c r="M48" s="180">
        <f>SUM(M44:M47)</f>
        <v>0</v>
      </c>
      <c r="N48" s="218"/>
      <c r="O48" s="181"/>
      <c r="P48" s="34"/>
      <c r="Q48" s="179"/>
      <c r="R48" s="179" t="s">
        <v>246</v>
      </c>
      <c r="S48" s="180">
        <f>SUM(S44:S47)</f>
        <v>0</v>
      </c>
      <c r="T48" s="218"/>
      <c r="U48" s="181"/>
      <c r="V48" s="34"/>
      <c r="W48" s="179"/>
      <c r="X48" s="179" t="s">
        <v>246</v>
      </c>
      <c r="Y48" s="180">
        <f>SUM(Y44:Y47)</f>
        <v>1290</v>
      </c>
      <c r="Z48" s="218"/>
      <c r="AA48" s="181"/>
      <c r="AB48" s="34"/>
      <c r="AC48" s="179"/>
      <c r="AD48" s="179" t="s">
        <v>246</v>
      </c>
      <c r="AE48" s="180">
        <f>SUM(AE44:AE47)</f>
        <v>0</v>
      </c>
      <c r="AF48" s="218"/>
      <c r="AG48" s="182"/>
      <c r="AH48" s="39"/>
      <c r="AI48" s="179"/>
      <c r="AJ48" s="179"/>
      <c r="AK48" s="180">
        <f>SUM(AK39:AK47)</f>
        <v>0</v>
      </c>
      <c r="AL48" s="218"/>
      <c r="AM48" s="183"/>
    </row>
    <row r="49" spans="2:39" ht="16.5" customHeight="1" thickBot="1">
      <c r="B49" s="41" t="s">
        <v>280</v>
      </c>
      <c r="C49" s="42">
        <f>SUM(H49,N49,T49,Z49,AF49,AL49)</f>
        <v>0</v>
      </c>
      <c r="D49" s="43"/>
      <c r="E49" s="215"/>
      <c r="F49" s="215" t="s">
        <v>246</v>
      </c>
      <c r="G49" s="185"/>
      <c r="H49" s="185">
        <f>SUM(H44:H47)</f>
        <v>0</v>
      </c>
      <c r="I49" s="186"/>
      <c r="J49" s="43"/>
      <c r="K49" s="184"/>
      <c r="L49" s="184" t="s">
        <v>246</v>
      </c>
      <c r="M49" s="185"/>
      <c r="N49" s="185">
        <f>SUM(N44:N47)</f>
        <v>0</v>
      </c>
      <c r="O49" s="186"/>
      <c r="P49" s="43"/>
      <c r="Q49" s="184"/>
      <c r="R49" s="184" t="s">
        <v>246</v>
      </c>
      <c r="S49" s="185"/>
      <c r="T49" s="185">
        <f>SUM(T44:T47)</f>
        <v>0</v>
      </c>
      <c r="U49" s="186"/>
      <c r="V49" s="43"/>
      <c r="W49" s="184"/>
      <c r="X49" s="184" t="s">
        <v>246</v>
      </c>
      <c r="Y49" s="185"/>
      <c r="Z49" s="185">
        <f>SUM(Z44:Z47)</f>
        <v>0</v>
      </c>
      <c r="AA49" s="186"/>
      <c r="AB49" s="43"/>
      <c r="AC49" s="184"/>
      <c r="AD49" s="184" t="s">
        <v>246</v>
      </c>
      <c r="AE49" s="185"/>
      <c r="AF49" s="185">
        <f>SUM(AF44:AF47)</f>
        <v>0</v>
      </c>
      <c r="AG49" s="187"/>
      <c r="AH49" s="48"/>
      <c r="AI49" s="184"/>
      <c r="AJ49" s="184"/>
      <c r="AK49" s="185"/>
      <c r="AL49" s="185">
        <f>SUM(AL39:AL47)</f>
        <v>0</v>
      </c>
      <c r="AM49" s="188"/>
    </row>
    <row r="50" spans="2:39" ht="16.5" customHeight="1">
      <c r="B50" s="22" t="s">
        <v>459</v>
      </c>
      <c r="C50" s="23"/>
      <c r="D50" s="24" t="s">
        <v>286</v>
      </c>
      <c r="E50" s="273" t="s">
        <v>460</v>
      </c>
      <c r="F50" s="258" t="s">
        <v>461</v>
      </c>
      <c r="G50" s="259">
        <v>800</v>
      </c>
      <c r="H50" s="263"/>
      <c r="I50" s="164"/>
      <c r="J50" s="24" t="s">
        <v>286</v>
      </c>
      <c r="K50" s="25" t="s">
        <v>462</v>
      </c>
      <c r="L50" s="26" t="s">
        <v>463</v>
      </c>
      <c r="M50" s="163">
        <v>990</v>
      </c>
      <c r="N50" s="263"/>
      <c r="O50" s="164"/>
      <c r="P50" s="24"/>
      <c r="Q50" s="165" t="s">
        <v>464</v>
      </c>
      <c r="R50" s="249" t="s">
        <v>465</v>
      </c>
      <c r="S50" s="178" t="s">
        <v>209</v>
      </c>
      <c r="T50" s="263"/>
      <c r="U50" s="164"/>
      <c r="V50" s="24" t="s">
        <v>286</v>
      </c>
      <c r="W50" s="25" t="s">
        <v>466</v>
      </c>
      <c r="X50" s="26" t="s">
        <v>467</v>
      </c>
      <c r="Y50" s="163">
        <v>550</v>
      </c>
      <c r="Z50" s="263"/>
      <c r="AA50" s="166"/>
      <c r="AB50" s="24"/>
      <c r="AC50" s="29" t="s">
        <v>468</v>
      </c>
      <c r="AD50" s="30" t="s">
        <v>469</v>
      </c>
      <c r="AE50" s="178" t="s">
        <v>192</v>
      </c>
      <c r="AF50" s="213"/>
      <c r="AG50" s="168"/>
      <c r="AH50" s="27"/>
      <c r="AI50" s="29"/>
      <c r="AJ50" s="29"/>
      <c r="AK50" s="167"/>
      <c r="AL50" s="217"/>
      <c r="AM50" s="169"/>
    </row>
    <row r="51" spans="2:39" ht="16.5" customHeight="1">
      <c r="B51" s="22">
        <v>40226</v>
      </c>
      <c r="D51" s="24" t="s">
        <v>286</v>
      </c>
      <c r="E51" s="258" t="s">
        <v>470</v>
      </c>
      <c r="F51" s="266" t="s">
        <v>471</v>
      </c>
      <c r="G51" s="259">
        <v>700</v>
      </c>
      <c r="H51" s="263"/>
      <c r="I51" s="172"/>
      <c r="J51" s="24"/>
      <c r="K51" s="25" t="s">
        <v>472</v>
      </c>
      <c r="L51" s="26"/>
      <c r="M51" s="178" t="s">
        <v>198</v>
      </c>
      <c r="N51" s="263"/>
      <c r="O51" s="172"/>
      <c r="P51" s="24"/>
      <c r="Q51" s="29"/>
      <c r="R51" s="26"/>
      <c r="S51" s="178"/>
      <c r="T51" s="263"/>
      <c r="U51" s="173"/>
      <c r="V51" s="24" t="s">
        <v>286</v>
      </c>
      <c r="W51" s="256" t="s">
        <v>473</v>
      </c>
      <c r="X51" s="257" t="s">
        <v>474</v>
      </c>
      <c r="Y51" s="267">
        <v>110</v>
      </c>
      <c r="Z51" s="263"/>
      <c r="AA51" s="168"/>
      <c r="AB51" s="24"/>
      <c r="AC51" s="29" t="s">
        <v>475</v>
      </c>
      <c r="AD51" s="30" t="s">
        <v>476</v>
      </c>
      <c r="AE51" s="178" t="s">
        <v>234</v>
      </c>
      <c r="AF51" s="213"/>
      <c r="AG51" s="174"/>
      <c r="AH51" s="24"/>
      <c r="AI51" s="29"/>
      <c r="AJ51" s="30"/>
      <c r="AK51" s="167"/>
      <c r="AL51" s="217"/>
      <c r="AM51" s="175"/>
    </row>
    <row r="52" spans="2:39" ht="16.5" customHeight="1">
      <c r="B52" s="31"/>
      <c r="D52" s="24"/>
      <c r="E52" s="258"/>
      <c r="F52" s="266"/>
      <c r="G52" s="278"/>
      <c r="H52" s="263"/>
      <c r="I52" s="173"/>
      <c r="J52" s="24"/>
      <c r="K52" s="29"/>
      <c r="L52" s="30"/>
      <c r="M52" s="167"/>
      <c r="N52" s="263"/>
      <c r="O52" s="173"/>
      <c r="P52" s="24"/>
      <c r="Q52" s="29"/>
      <c r="R52" s="155"/>
      <c r="S52" s="178"/>
      <c r="T52" s="263"/>
      <c r="U52" s="173"/>
      <c r="V52" s="255" t="s">
        <v>286</v>
      </c>
      <c r="W52" s="29" t="s">
        <v>477</v>
      </c>
      <c r="X52" s="155" t="s">
        <v>478</v>
      </c>
      <c r="Y52" s="167">
        <v>330</v>
      </c>
      <c r="Z52" s="263"/>
      <c r="AA52" s="168"/>
      <c r="AB52" s="24"/>
      <c r="AC52" s="29"/>
      <c r="AD52" s="30" t="s">
        <v>246</v>
      </c>
      <c r="AE52" s="167"/>
      <c r="AF52" s="217"/>
      <c r="AG52" s="168"/>
      <c r="AH52" s="24"/>
      <c r="AI52" s="29"/>
      <c r="AJ52" s="30"/>
      <c r="AK52" s="167"/>
      <c r="AL52" s="217"/>
      <c r="AM52" s="169"/>
    </row>
    <row r="53" spans="2:39" ht="16.5" customHeight="1">
      <c r="B53" s="31"/>
      <c r="D53" s="170"/>
      <c r="E53" s="260"/>
      <c r="F53" s="260"/>
      <c r="G53" s="178"/>
      <c r="H53" s="217"/>
      <c r="I53" s="173"/>
      <c r="J53" s="24"/>
      <c r="K53" s="29"/>
      <c r="L53" s="30"/>
      <c r="M53" s="167"/>
      <c r="N53" s="217"/>
      <c r="O53" s="173"/>
      <c r="P53" s="24"/>
      <c r="Q53" s="29"/>
      <c r="R53" s="155"/>
      <c r="S53" s="178"/>
      <c r="T53" s="217"/>
      <c r="U53" s="173"/>
      <c r="V53" s="24"/>
      <c r="W53" s="29"/>
      <c r="X53" s="30"/>
      <c r="Y53" s="178"/>
      <c r="Z53" s="217"/>
      <c r="AA53" s="168"/>
      <c r="AB53" s="24"/>
      <c r="AC53" s="29"/>
      <c r="AD53" s="30"/>
      <c r="AE53" s="167"/>
      <c r="AF53" s="217"/>
      <c r="AG53" s="168"/>
      <c r="AH53" s="27"/>
      <c r="AI53" s="29"/>
      <c r="AJ53" s="29"/>
      <c r="AK53" s="167"/>
      <c r="AL53" s="217"/>
      <c r="AM53" s="169"/>
    </row>
    <row r="54" spans="2:39" ht="16.5" customHeight="1" thickBot="1">
      <c r="B54" s="31"/>
      <c r="D54" s="170"/>
      <c r="E54" s="258"/>
      <c r="F54" s="258"/>
      <c r="G54" s="178"/>
      <c r="H54" s="263"/>
      <c r="I54" s="173"/>
      <c r="J54" s="24"/>
      <c r="K54" s="29"/>
      <c r="L54" s="30"/>
      <c r="M54" s="167"/>
      <c r="N54" s="263"/>
      <c r="O54" s="173"/>
      <c r="P54" s="24"/>
      <c r="Q54" s="29"/>
      <c r="R54" s="30"/>
      <c r="S54" s="167"/>
      <c r="T54" s="263"/>
      <c r="U54" s="173"/>
      <c r="V54" s="24"/>
      <c r="W54" s="29"/>
      <c r="X54" s="30"/>
      <c r="Y54" s="178"/>
      <c r="Z54" s="263"/>
      <c r="AA54" s="168"/>
      <c r="AB54" s="170"/>
      <c r="AC54" s="29"/>
      <c r="AD54" s="29" t="s">
        <v>246</v>
      </c>
      <c r="AE54" s="167"/>
      <c r="AF54" s="217"/>
      <c r="AG54" s="174"/>
      <c r="AH54" s="27"/>
      <c r="AI54" s="29"/>
      <c r="AJ54" s="29"/>
      <c r="AK54" s="167"/>
      <c r="AL54" s="217"/>
      <c r="AM54" s="175"/>
    </row>
    <row r="55" spans="2:39" ht="15.75" customHeight="1">
      <c r="B55" s="32" t="s">
        <v>279</v>
      </c>
      <c r="C55" s="33">
        <f>SUM(G55:AG55)</f>
        <v>3480</v>
      </c>
      <c r="D55" s="34"/>
      <c r="E55" s="214"/>
      <c r="F55" s="214" t="s">
        <v>246</v>
      </c>
      <c r="G55" s="180">
        <f>SUM(G50:G54)</f>
        <v>1500</v>
      </c>
      <c r="H55" s="199"/>
      <c r="I55" s="37"/>
      <c r="J55" s="34"/>
      <c r="K55" s="179"/>
      <c r="L55" s="179"/>
      <c r="M55" s="180">
        <f>SUM(M50:M54)</f>
        <v>990</v>
      </c>
      <c r="N55" s="180"/>
      <c r="O55" s="37"/>
      <c r="P55" s="34"/>
      <c r="Q55" s="179"/>
      <c r="R55" s="179"/>
      <c r="S55" s="180">
        <f>SUM(S50:S54)</f>
        <v>0</v>
      </c>
      <c r="T55" s="180"/>
      <c r="U55" s="37"/>
      <c r="V55" s="34"/>
      <c r="W55" s="179"/>
      <c r="X55" s="179"/>
      <c r="Y55" s="180">
        <f>SUM(Y50:Y54)</f>
        <v>990</v>
      </c>
      <c r="Z55" s="180"/>
      <c r="AA55" s="37"/>
      <c r="AB55" s="34"/>
      <c r="AC55" s="179"/>
      <c r="AD55" s="179" t="s">
        <v>246</v>
      </c>
      <c r="AE55" s="180">
        <f>SUM(AE50:AE54)</f>
        <v>0</v>
      </c>
      <c r="AF55" s="180"/>
      <c r="AG55" s="38"/>
      <c r="AH55" s="39"/>
      <c r="AI55" s="35"/>
      <c r="AJ55" s="35"/>
      <c r="AK55" s="36">
        <f>SUM(AK45:AK54)</f>
        <v>0</v>
      </c>
      <c r="AL55" s="36"/>
      <c r="AM55" s="40"/>
    </row>
    <row r="56" spans="2:39" ht="15.75" customHeight="1" thickBot="1">
      <c r="B56" s="41" t="s">
        <v>280</v>
      </c>
      <c r="C56" s="42">
        <f>SUM(H56,N56,T56,Z56,AF56,AL56)</f>
        <v>0</v>
      </c>
      <c r="D56" s="43"/>
      <c r="E56" s="215"/>
      <c r="F56" s="215" t="s">
        <v>246</v>
      </c>
      <c r="G56" s="185"/>
      <c r="H56" s="200">
        <f>SUM(H50:H54)</f>
        <v>0</v>
      </c>
      <c r="I56" s="46"/>
      <c r="J56" s="43"/>
      <c r="K56" s="184"/>
      <c r="L56" s="184"/>
      <c r="M56" s="185"/>
      <c r="N56" s="200">
        <f>SUM(N50:N54)</f>
        <v>0</v>
      </c>
      <c r="O56" s="46"/>
      <c r="P56" s="43"/>
      <c r="Q56" s="184"/>
      <c r="R56" s="184"/>
      <c r="S56" s="185"/>
      <c r="T56" s="200">
        <f>SUM(T50:T54)</f>
        <v>0</v>
      </c>
      <c r="U56" s="46"/>
      <c r="V56" s="43"/>
      <c r="W56" s="184"/>
      <c r="X56" s="184"/>
      <c r="Y56" s="185"/>
      <c r="Z56" s="200">
        <f>SUM(Z50:Z54)</f>
        <v>0</v>
      </c>
      <c r="AA56" s="46"/>
      <c r="AB56" s="43"/>
      <c r="AC56" s="184"/>
      <c r="AD56" s="184" t="s">
        <v>246</v>
      </c>
      <c r="AE56" s="185"/>
      <c r="AF56" s="200">
        <f>SUM(AF50:AF54)</f>
        <v>0</v>
      </c>
      <c r="AG56" s="47"/>
      <c r="AH56" s="48"/>
      <c r="AI56" s="44"/>
      <c r="AJ56" s="44"/>
      <c r="AK56" s="45"/>
      <c r="AL56" s="45">
        <f>SUM(AL45:AL54)</f>
        <v>0</v>
      </c>
      <c r="AM56" s="49"/>
    </row>
    <row r="57" spans="2:39" s="92" customFormat="1" ht="15.75" customHeight="1" thickTop="1" thickBot="1">
      <c r="B57" s="50" t="s">
        <v>320</v>
      </c>
      <c r="C57" s="51">
        <f>SUM(H57,N57,T57,Z57,AF57,AL57)</f>
        <v>0</v>
      </c>
      <c r="D57" s="52"/>
      <c r="E57" s="216"/>
      <c r="F57" s="216" t="s">
        <v>246</v>
      </c>
      <c r="G57" s="202">
        <f>SUM(G19,G33,G42,G48,G55)</f>
        <v>6660</v>
      </c>
      <c r="H57" s="202">
        <f>SUM(H56,H49,H43,H34,H20)</f>
        <v>0</v>
      </c>
      <c r="I57" s="55"/>
      <c r="J57" s="52"/>
      <c r="K57" s="201"/>
      <c r="L57" s="201"/>
      <c r="M57" s="202">
        <f>SUM(M19,M33,M42,M48,M55)</f>
        <v>11470</v>
      </c>
      <c r="N57" s="202">
        <f>SUM(N56,N49,N43,N34,N20)</f>
        <v>0</v>
      </c>
      <c r="O57" s="55"/>
      <c r="P57" s="52"/>
      <c r="Q57" s="201"/>
      <c r="R57" s="201"/>
      <c r="S57" s="202">
        <f>SUM(S19,S33,S42,S48,S55)</f>
        <v>2020</v>
      </c>
      <c r="T57" s="202">
        <f>SUM(T56,T49,T43,T34,T20)</f>
        <v>0</v>
      </c>
      <c r="U57" s="55"/>
      <c r="V57" s="52"/>
      <c r="W57" s="201"/>
      <c r="X57" s="201"/>
      <c r="Y57" s="202">
        <f>SUM(Y19,Y33,Y42,Y48,Y55)</f>
        <v>11170</v>
      </c>
      <c r="Z57" s="202">
        <f>SUM(Z56,Z49,Z43,Z34,Z20)</f>
        <v>0</v>
      </c>
      <c r="AA57" s="55"/>
      <c r="AB57" s="52"/>
      <c r="AC57" s="201"/>
      <c r="AD57" s="201" t="s">
        <v>246</v>
      </c>
      <c r="AE57" s="202">
        <f>SUM(AE19,AE33,AE42,AE48,AE55)</f>
        <v>0</v>
      </c>
      <c r="AF57" s="202">
        <f>SUM(AF56,AF49,AF43,AF34,AF20)</f>
        <v>0</v>
      </c>
      <c r="AG57" s="56"/>
      <c r="AH57" s="52"/>
      <c r="AI57" s="53"/>
      <c r="AJ57" s="53"/>
      <c r="AK57" s="54"/>
      <c r="AL57" s="54">
        <f>SUM(AL56)</f>
        <v>0</v>
      </c>
      <c r="AM57" s="57"/>
    </row>
    <row r="58" spans="2:39" ht="15" customHeight="1" thickBot="1">
      <c r="B58" s="93"/>
      <c r="C58" s="94"/>
      <c r="D58" s="94"/>
      <c r="F58" s="68" t="s">
        <v>246</v>
      </c>
      <c r="G58" s="95"/>
      <c r="H58" s="95"/>
      <c r="I58" s="95"/>
      <c r="J58" s="94"/>
      <c r="K58" s="95"/>
      <c r="L58" s="95"/>
      <c r="M58" s="95"/>
      <c r="N58" s="95"/>
      <c r="O58" s="95"/>
      <c r="P58" s="94"/>
      <c r="Q58" s="95"/>
      <c r="R58" s="95"/>
      <c r="S58" s="95"/>
      <c r="T58" s="95"/>
      <c r="U58" s="95"/>
      <c r="V58" s="94"/>
      <c r="W58" s="95"/>
      <c r="X58" s="95"/>
      <c r="Y58" s="95"/>
      <c r="Z58" s="95"/>
      <c r="AA58" s="95"/>
      <c r="AB58" s="94"/>
      <c r="AC58" s="95"/>
      <c r="AD58" s="95" t="s">
        <v>246</v>
      </c>
      <c r="AE58" s="95"/>
      <c r="AF58" s="95"/>
      <c r="AG58" s="95"/>
      <c r="AH58" s="94"/>
      <c r="AI58" s="95"/>
      <c r="AJ58" s="95"/>
      <c r="AK58" s="95"/>
      <c r="AL58" s="95"/>
      <c r="AM58" s="104" t="s">
        <v>479</v>
      </c>
    </row>
    <row r="59" spans="2:39" ht="15" customHeight="1">
      <c r="B59" s="96" t="s">
        <v>322</v>
      </c>
      <c r="C59" s="136"/>
      <c r="D59" s="137"/>
      <c r="E59" s="97"/>
      <c r="F59" s="97"/>
      <c r="G59" s="138"/>
      <c r="H59" s="138"/>
      <c r="I59" s="138"/>
      <c r="J59" s="139"/>
      <c r="K59" s="138"/>
      <c r="L59" s="138"/>
      <c r="M59" s="138"/>
      <c r="N59" s="138"/>
      <c r="O59" s="138"/>
      <c r="P59" s="137"/>
      <c r="Q59" s="97"/>
      <c r="R59" s="97"/>
      <c r="S59" s="138"/>
      <c r="T59" s="138"/>
      <c r="U59" s="138"/>
      <c r="V59" s="139"/>
      <c r="W59" s="138"/>
      <c r="X59" s="138"/>
      <c r="Y59" s="138"/>
      <c r="Z59" s="138"/>
      <c r="AA59" s="140"/>
      <c r="AB59" s="139"/>
      <c r="AC59" s="138"/>
      <c r="AD59" s="138"/>
      <c r="AE59" s="138"/>
      <c r="AF59" s="138"/>
      <c r="AG59" s="138"/>
      <c r="AH59" s="139"/>
      <c r="AI59" s="138"/>
      <c r="AJ59" s="138"/>
      <c r="AK59" s="138"/>
      <c r="AL59" s="138"/>
      <c r="AM59" s="141"/>
    </row>
    <row r="60" spans="2:39" ht="15" customHeight="1">
      <c r="B60" s="98" t="s">
        <v>323</v>
      </c>
      <c r="C60" s="142"/>
      <c r="D60" s="143"/>
      <c r="E60" s="99"/>
      <c r="F60" s="99"/>
      <c r="G60" s="144"/>
      <c r="H60" s="144"/>
      <c r="I60" s="144"/>
      <c r="J60" s="145"/>
      <c r="K60" s="144"/>
      <c r="L60" s="144"/>
      <c r="M60" s="144"/>
      <c r="N60" s="144"/>
      <c r="O60" s="144"/>
      <c r="P60" s="143"/>
      <c r="Q60" s="99"/>
      <c r="R60" s="99"/>
      <c r="S60" s="144"/>
      <c r="T60" s="144"/>
      <c r="U60" s="144"/>
      <c r="V60" s="145"/>
      <c r="W60" s="144"/>
      <c r="X60" s="144"/>
      <c r="Y60" s="144"/>
      <c r="Z60" s="144"/>
      <c r="AA60" s="146"/>
      <c r="AB60" s="145"/>
      <c r="AC60" s="144"/>
      <c r="AD60" s="144"/>
      <c r="AE60" s="144"/>
      <c r="AF60" s="144"/>
      <c r="AG60" s="144"/>
      <c r="AH60" s="145"/>
      <c r="AI60" s="144"/>
      <c r="AJ60" s="144"/>
      <c r="AK60" s="144"/>
      <c r="AL60" s="144"/>
      <c r="AM60" s="147"/>
    </row>
    <row r="61" spans="2:39" ht="15" customHeight="1">
      <c r="B61" s="100"/>
      <c r="C61" s="142"/>
      <c r="D61" s="143"/>
      <c r="E61" s="99"/>
      <c r="F61" s="99"/>
      <c r="G61" s="144"/>
      <c r="H61" s="144"/>
      <c r="I61" s="144"/>
      <c r="J61" s="145"/>
      <c r="K61" s="144"/>
      <c r="L61" s="144"/>
      <c r="M61" s="144"/>
      <c r="N61" s="144"/>
      <c r="O61" s="144"/>
      <c r="P61" s="143"/>
      <c r="Q61" s="99"/>
      <c r="R61" s="99"/>
      <c r="S61" s="144"/>
      <c r="T61" s="144"/>
      <c r="U61" s="144"/>
      <c r="V61" s="145"/>
      <c r="W61" s="144"/>
      <c r="X61" s="144"/>
      <c r="Y61" s="144"/>
      <c r="Z61" s="144"/>
      <c r="AA61" s="146"/>
      <c r="AB61" s="145"/>
      <c r="AC61" s="144"/>
      <c r="AD61" s="144"/>
      <c r="AE61" s="144"/>
      <c r="AF61" s="144"/>
      <c r="AG61" s="144"/>
      <c r="AH61" s="145"/>
      <c r="AI61" s="144"/>
      <c r="AJ61" s="144"/>
      <c r="AK61" s="144"/>
      <c r="AL61" s="144"/>
      <c r="AM61" s="147"/>
    </row>
    <row r="62" spans="2:39" ht="15" customHeight="1">
      <c r="B62" s="100"/>
      <c r="C62" s="142"/>
      <c r="D62" s="143"/>
      <c r="E62" s="99"/>
      <c r="F62" s="99"/>
      <c r="G62" s="144"/>
      <c r="H62" s="144"/>
      <c r="I62" s="144"/>
      <c r="J62" s="145"/>
      <c r="K62" s="144"/>
      <c r="L62" s="144"/>
      <c r="M62" s="144"/>
      <c r="N62" s="144"/>
      <c r="O62" s="144"/>
      <c r="P62" s="143"/>
      <c r="Q62" s="99"/>
      <c r="R62" s="99"/>
      <c r="S62" s="144"/>
      <c r="T62" s="144"/>
      <c r="U62" s="144"/>
      <c r="V62" s="145"/>
      <c r="W62" s="144"/>
      <c r="X62" s="144"/>
      <c r="Y62" s="144"/>
      <c r="Z62" s="144"/>
      <c r="AA62" s="146"/>
      <c r="AB62" s="145"/>
      <c r="AC62" s="144"/>
      <c r="AD62" s="144"/>
      <c r="AE62" s="144"/>
      <c r="AF62" s="144"/>
      <c r="AG62" s="144"/>
      <c r="AH62" s="145"/>
      <c r="AI62" s="144"/>
      <c r="AJ62" s="144"/>
      <c r="AK62" s="144"/>
      <c r="AL62" s="144"/>
      <c r="AM62" s="147"/>
    </row>
    <row r="63" spans="2:39" ht="15" customHeight="1">
      <c r="B63" s="100"/>
      <c r="C63" s="142"/>
      <c r="D63" s="143"/>
      <c r="E63" s="99"/>
      <c r="F63" s="99"/>
      <c r="G63" s="144"/>
      <c r="H63" s="144"/>
      <c r="I63" s="144"/>
      <c r="J63" s="145"/>
      <c r="K63" s="144"/>
      <c r="L63" s="144"/>
      <c r="M63" s="144"/>
      <c r="N63" s="144"/>
      <c r="O63" s="144"/>
      <c r="P63" s="143"/>
      <c r="Q63" s="99"/>
      <c r="R63" s="99"/>
      <c r="S63" s="144"/>
      <c r="T63" s="144"/>
      <c r="U63" s="144"/>
      <c r="V63" s="145"/>
      <c r="W63" s="144"/>
      <c r="X63" s="144"/>
      <c r="Y63" s="144"/>
      <c r="Z63" s="144"/>
      <c r="AA63" s="146"/>
      <c r="AB63" s="145"/>
      <c r="AC63" s="144"/>
      <c r="AD63" s="144"/>
      <c r="AE63" s="144"/>
      <c r="AF63" s="144"/>
      <c r="AG63" s="144"/>
      <c r="AH63" s="145"/>
      <c r="AI63" s="144"/>
      <c r="AJ63" s="144"/>
      <c r="AK63" s="144"/>
      <c r="AL63" s="144"/>
      <c r="AM63" s="147"/>
    </row>
    <row r="64" spans="2:39" ht="15" customHeight="1">
      <c r="B64" s="100"/>
      <c r="C64" s="142"/>
      <c r="D64" s="143"/>
      <c r="E64" s="99"/>
      <c r="F64" s="99"/>
      <c r="G64" s="144"/>
      <c r="H64" s="144"/>
      <c r="I64" s="144"/>
      <c r="J64" s="145"/>
      <c r="K64" s="144"/>
      <c r="L64" s="144"/>
      <c r="M64" s="144"/>
      <c r="N64" s="144"/>
      <c r="O64" s="144"/>
      <c r="P64" s="143"/>
      <c r="Q64" s="99"/>
      <c r="R64" s="99"/>
      <c r="S64" s="144"/>
      <c r="T64" s="144"/>
      <c r="U64" s="144"/>
      <c r="V64" s="145"/>
      <c r="W64" s="144"/>
      <c r="X64" s="144"/>
      <c r="Y64" s="144"/>
      <c r="Z64" s="144"/>
      <c r="AA64" s="146"/>
      <c r="AB64" s="145"/>
      <c r="AC64" s="144"/>
      <c r="AD64" s="144"/>
      <c r="AE64" s="144"/>
      <c r="AF64" s="144"/>
      <c r="AG64" s="144"/>
      <c r="AH64" s="145"/>
      <c r="AI64" s="144"/>
      <c r="AJ64" s="144"/>
      <c r="AK64" s="144"/>
      <c r="AL64" s="144"/>
      <c r="AM64" s="147"/>
    </row>
    <row r="65" spans="2:39" ht="15" customHeight="1">
      <c r="B65" s="100"/>
      <c r="C65" s="142"/>
      <c r="D65" s="143"/>
      <c r="E65" s="99"/>
      <c r="F65" s="99"/>
      <c r="G65" s="144"/>
      <c r="H65" s="144"/>
      <c r="I65" s="144"/>
      <c r="J65" s="145"/>
      <c r="K65" s="144"/>
      <c r="L65" s="144"/>
      <c r="M65" s="144"/>
      <c r="N65" s="144"/>
      <c r="O65" s="144"/>
      <c r="P65" s="143"/>
      <c r="Q65" s="99"/>
      <c r="R65" s="99"/>
      <c r="S65" s="144"/>
      <c r="T65" s="144"/>
      <c r="U65" s="144"/>
      <c r="V65" s="145"/>
      <c r="W65" s="144"/>
      <c r="X65" s="144"/>
      <c r="Y65" s="144"/>
      <c r="Z65" s="144"/>
      <c r="AA65" s="146"/>
      <c r="AB65" s="145"/>
      <c r="AC65" s="144"/>
      <c r="AD65" s="144"/>
      <c r="AE65" s="144"/>
      <c r="AF65" s="144"/>
      <c r="AG65" s="144"/>
      <c r="AH65" s="145"/>
      <c r="AI65" s="144"/>
      <c r="AJ65" s="144"/>
      <c r="AK65" s="144"/>
      <c r="AL65" s="144"/>
      <c r="AM65" s="147"/>
    </row>
    <row r="66" spans="2:39" ht="15" customHeight="1" thickBot="1">
      <c r="B66" s="101"/>
      <c r="C66" s="148"/>
      <c r="D66" s="149"/>
      <c r="E66" s="102"/>
      <c r="F66" s="102"/>
      <c r="G66" s="150"/>
      <c r="H66" s="150"/>
      <c r="I66" s="150"/>
      <c r="J66" s="151"/>
      <c r="K66" s="150"/>
      <c r="L66" s="150"/>
      <c r="M66" s="150"/>
      <c r="N66" s="150"/>
      <c r="O66" s="150"/>
      <c r="P66" s="149"/>
      <c r="Q66" s="102"/>
      <c r="R66" s="102"/>
      <c r="S66" s="150"/>
      <c r="T66" s="150"/>
      <c r="U66" s="150"/>
      <c r="V66" s="151"/>
      <c r="W66" s="150"/>
      <c r="X66" s="150"/>
      <c r="Y66" s="150"/>
      <c r="Z66" s="150"/>
      <c r="AA66" s="152"/>
      <c r="AB66" s="151"/>
      <c r="AC66" s="150"/>
      <c r="AD66" s="150"/>
      <c r="AE66" s="150"/>
      <c r="AF66" s="150"/>
      <c r="AG66" s="150"/>
      <c r="AH66" s="151"/>
      <c r="AI66" s="150"/>
      <c r="AJ66" s="150"/>
      <c r="AK66" s="150"/>
      <c r="AL66" s="150"/>
      <c r="AM66" s="153"/>
    </row>
    <row r="67" spans="2:39" ht="16.5" customHeight="1">
      <c r="C67" s="28" t="s">
        <v>324</v>
      </c>
      <c r="D67" s="103" t="s">
        <v>480</v>
      </c>
      <c r="F67" s="65"/>
      <c r="P67" s="103" t="s">
        <v>481</v>
      </c>
      <c r="S67" s="103"/>
      <c r="V67" s="103"/>
      <c r="AB67" s="103" t="s">
        <v>482</v>
      </c>
      <c r="AD67" s="68" t="s">
        <v>246</v>
      </c>
      <c r="AG67" s="104"/>
      <c r="AM67" s="133"/>
    </row>
    <row r="68" spans="2:39" ht="15.75" customHeight="1">
      <c r="D68" s="103" t="s">
        <v>483</v>
      </c>
      <c r="P68" s="103" t="s">
        <v>484</v>
      </c>
      <c r="S68" s="103"/>
      <c r="V68" s="103"/>
      <c r="AB68" s="103" t="s">
        <v>485</v>
      </c>
      <c r="AD68" s="68" t="s">
        <v>246</v>
      </c>
    </row>
    <row r="69" spans="2:39" ht="15.75" customHeight="1">
      <c r="D69" s="103" t="s">
        <v>486</v>
      </c>
      <c r="P69" s="103" t="s">
        <v>487</v>
      </c>
      <c r="S69" s="103"/>
      <c r="V69" s="103"/>
      <c r="AB69" s="103"/>
      <c r="AD69" s="68" t="s">
        <v>246</v>
      </c>
    </row>
    <row r="70" spans="2:39" ht="15.95" customHeight="1">
      <c r="D70" s="103" t="s">
        <v>488</v>
      </c>
      <c r="P70" s="103" t="s">
        <v>489</v>
      </c>
      <c r="S70" s="103"/>
      <c r="V70" s="103"/>
      <c r="AB70" s="103"/>
      <c r="AD70" s="68" t="s">
        <v>246</v>
      </c>
    </row>
    <row r="71" spans="2:39" ht="15.95" customHeight="1">
      <c r="D71" s="103" t="s">
        <v>490</v>
      </c>
      <c r="P71" s="103" t="s">
        <v>491</v>
      </c>
      <c r="Q71" s="103"/>
      <c r="S71" s="103"/>
      <c r="V71" s="103"/>
      <c r="AB71" s="103"/>
      <c r="AD71" s="68" t="s">
        <v>246</v>
      </c>
    </row>
    <row r="72" spans="2:39" ht="15.95" customHeight="1">
      <c r="P72" s="68"/>
      <c r="AB72" s="103"/>
      <c r="AC72" s="28"/>
    </row>
    <row r="73" spans="2:39" ht="15.95" customHeight="1">
      <c r="AB73" s="68"/>
      <c r="AC73" s="28"/>
    </row>
    <row r="74" spans="2:39" ht="15.95" customHeight="1">
      <c r="G74" s="135"/>
      <c r="AB74" s="68"/>
      <c r="AC74" s="28"/>
    </row>
    <row r="78" spans="2:39" ht="15.95" customHeight="1">
      <c r="G78" s="135"/>
    </row>
    <row r="82" spans="6:30" ht="15.95" customHeight="1">
      <c r="G82" s="135"/>
    </row>
    <row r="88" spans="6:30" ht="15.95" customHeight="1">
      <c r="F88" s="68" t="s">
        <v>246</v>
      </c>
      <c r="AD88" s="68" t="s">
        <v>246</v>
      </c>
    </row>
    <row r="89" spans="6:30" ht="15.95" customHeight="1">
      <c r="F89" s="68" t="s">
        <v>246</v>
      </c>
      <c r="AD89" s="68" t="s">
        <v>246</v>
      </c>
    </row>
    <row r="90" spans="6:30" ht="15.95" customHeight="1">
      <c r="F90" s="68" t="s">
        <v>246</v>
      </c>
      <c r="AD90" s="68" t="s">
        <v>246</v>
      </c>
    </row>
    <row r="91" spans="6:30" ht="15.95" customHeight="1">
      <c r="F91" s="68" t="s">
        <v>246</v>
      </c>
      <c r="AD91" s="68" t="s">
        <v>246</v>
      </c>
    </row>
    <row r="92" spans="6:30" ht="15.95" customHeight="1">
      <c r="F92" s="68" t="s">
        <v>246</v>
      </c>
      <c r="AD92" s="68" t="s">
        <v>246</v>
      </c>
    </row>
    <row r="93" spans="6:30" ht="15.95" customHeight="1">
      <c r="F93" s="68" t="s">
        <v>246</v>
      </c>
      <c r="AD93" s="68" t="s">
        <v>246</v>
      </c>
    </row>
    <row r="94" spans="6:30" ht="15.95" customHeight="1">
      <c r="F94" s="68" t="s">
        <v>246</v>
      </c>
      <c r="AD94" s="68" t="s">
        <v>246</v>
      </c>
    </row>
    <row r="95" spans="6:30" ht="15.95" customHeight="1">
      <c r="F95" s="68" t="s">
        <v>246</v>
      </c>
      <c r="AD95" s="68" t="s">
        <v>246</v>
      </c>
    </row>
    <row r="96" spans="6:30" ht="15.95" customHeight="1">
      <c r="F96" s="68" t="s">
        <v>246</v>
      </c>
      <c r="AD96" s="68" t="s">
        <v>246</v>
      </c>
    </row>
    <row r="97" spans="6:30" ht="15.95" customHeight="1">
      <c r="F97" s="68" t="s">
        <v>246</v>
      </c>
      <c r="AD97" s="68" t="s">
        <v>246</v>
      </c>
    </row>
    <row r="98" spans="6:30" ht="15.95" customHeight="1">
      <c r="F98" s="68" t="s">
        <v>246</v>
      </c>
      <c r="AD98" s="68" t="s">
        <v>246</v>
      </c>
    </row>
    <row r="99" spans="6:30" ht="15.95" customHeight="1">
      <c r="F99" s="68" t="s">
        <v>246</v>
      </c>
      <c r="AD99" s="68" t="s">
        <v>246</v>
      </c>
    </row>
    <row r="100" spans="6:30" ht="15.95" customHeight="1">
      <c r="F100" s="68" t="s">
        <v>246</v>
      </c>
      <c r="AD100" s="68" t="s">
        <v>246</v>
      </c>
    </row>
    <row r="101" spans="6:30" ht="15.95" customHeight="1">
      <c r="F101" s="68" t="s">
        <v>246</v>
      </c>
      <c r="AD101" s="68" t="s">
        <v>246</v>
      </c>
    </row>
    <row r="102" spans="6:30" ht="15.95" customHeight="1">
      <c r="F102" s="68" t="s">
        <v>246</v>
      </c>
      <c r="AD102" s="68" t="s">
        <v>246</v>
      </c>
    </row>
    <row r="103" spans="6:30" ht="15.95" customHeight="1">
      <c r="F103" s="68" t="s">
        <v>246</v>
      </c>
      <c r="AD103" s="68" t="s">
        <v>246</v>
      </c>
    </row>
    <row r="104" spans="6:30" ht="15.95" customHeight="1">
      <c r="F104" s="68" t="s">
        <v>246</v>
      </c>
      <c r="AD104" s="68" t="s">
        <v>246</v>
      </c>
    </row>
    <row r="105" spans="6:30" ht="15.95" customHeight="1">
      <c r="F105" s="68" t="s">
        <v>246</v>
      </c>
      <c r="AD105" s="68" t="s">
        <v>246</v>
      </c>
    </row>
    <row r="106" spans="6:30" ht="15.95" customHeight="1">
      <c r="F106" s="68" t="s">
        <v>246</v>
      </c>
      <c r="AD106" s="68" t="s">
        <v>246</v>
      </c>
    </row>
    <row r="107" spans="6:30" ht="15.95" customHeight="1">
      <c r="F107" s="68" t="s">
        <v>246</v>
      </c>
      <c r="AD107" s="68" t="s">
        <v>246</v>
      </c>
    </row>
    <row r="108" spans="6:30" ht="15.95" customHeight="1">
      <c r="F108" s="68" t="s">
        <v>246</v>
      </c>
      <c r="AD108" s="68" t="s">
        <v>246</v>
      </c>
    </row>
    <row r="109" spans="6:30" ht="15.95" customHeight="1">
      <c r="F109" s="68" t="s">
        <v>246</v>
      </c>
      <c r="AD109" s="68" t="s">
        <v>246</v>
      </c>
    </row>
    <row r="110" spans="6:30" ht="15.95" customHeight="1">
      <c r="F110" s="68" t="s">
        <v>246</v>
      </c>
      <c r="AD110" s="68" t="s">
        <v>246</v>
      </c>
    </row>
    <row r="111" spans="6:30" ht="15.95" customHeight="1">
      <c r="F111" s="68" t="s">
        <v>246</v>
      </c>
      <c r="AD111" s="68" t="s">
        <v>246</v>
      </c>
    </row>
    <row r="112" spans="6:30" ht="15.95" customHeight="1">
      <c r="F112" s="68" t="s">
        <v>246</v>
      </c>
      <c r="AD112" s="68" t="s">
        <v>246</v>
      </c>
    </row>
    <row r="113" spans="6:30" ht="15.95" customHeight="1">
      <c r="F113" s="68" t="s">
        <v>246</v>
      </c>
      <c r="AD113" s="68" t="s">
        <v>246</v>
      </c>
    </row>
    <row r="114" spans="6:30" ht="15.95" customHeight="1">
      <c r="F114" s="68" t="s">
        <v>246</v>
      </c>
      <c r="AD114" s="68" t="s">
        <v>246</v>
      </c>
    </row>
    <row r="115" spans="6:30" ht="15.95" customHeight="1">
      <c r="F115" s="68" t="s">
        <v>246</v>
      </c>
      <c r="AD115" s="68" t="s">
        <v>246</v>
      </c>
    </row>
    <row r="116" spans="6:30" ht="15.95" customHeight="1">
      <c r="F116" s="68" t="s">
        <v>246</v>
      </c>
      <c r="AD116" s="68" t="s">
        <v>246</v>
      </c>
    </row>
    <row r="117" spans="6:30" ht="15.95" customHeight="1">
      <c r="F117" s="68" t="s">
        <v>246</v>
      </c>
      <c r="AD117" s="68" t="s">
        <v>246</v>
      </c>
    </row>
    <row r="118" spans="6:30" ht="15.95" customHeight="1">
      <c r="F118" s="68" t="s">
        <v>246</v>
      </c>
      <c r="AD118" s="68" t="s">
        <v>246</v>
      </c>
    </row>
    <row r="119" spans="6:30" ht="15.95" customHeight="1">
      <c r="F119" s="68" t="s">
        <v>246</v>
      </c>
      <c r="AD119" s="68" t="s">
        <v>246</v>
      </c>
    </row>
    <row r="120" spans="6:30" ht="15.95" customHeight="1">
      <c r="F120" s="68" t="s">
        <v>246</v>
      </c>
      <c r="AD120" s="68" t="s">
        <v>246</v>
      </c>
    </row>
    <row r="121" spans="6:30" ht="15.95" customHeight="1">
      <c r="F121" s="68" t="s">
        <v>246</v>
      </c>
      <c r="AD121" s="68" t="s">
        <v>246</v>
      </c>
    </row>
    <row r="122" spans="6:30" ht="15.95" customHeight="1">
      <c r="F122" s="68" t="s">
        <v>246</v>
      </c>
      <c r="AD122" s="68" t="s">
        <v>246</v>
      </c>
    </row>
    <row r="123" spans="6:30" ht="15.95" customHeight="1">
      <c r="F123" s="68" t="s">
        <v>246</v>
      </c>
      <c r="AD123" s="68" t="s">
        <v>246</v>
      </c>
    </row>
    <row r="124" spans="6:30" ht="15.95" customHeight="1">
      <c r="F124" s="68" t="s">
        <v>246</v>
      </c>
      <c r="AD124" s="68" t="s">
        <v>246</v>
      </c>
    </row>
    <row r="125" spans="6:30" ht="15.95" customHeight="1">
      <c r="F125" s="68" t="s">
        <v>246</v>
      </c>
      <c r="AD125" s="68" t="s">
        <v>246</v>
      </c>
    </row>
    <row r="126" spans="6:30" ht="15.95" customHeight="1">
      <c r="F126" s="68" t="s">
        <v>246</v>
      </c>
      <c r="AD126" s="68" t="s">
        <v>246</v>
      </c>
    </row>
    <row r="127" spans="6:30" ht="15.95" customHeight="1">
      <c r="F127" s="68" t="s">
        <v>246</v>
      </c>
      <c r="AD127" s="68" t="s">
        <v>246</v>
      </c>
    </row>
    <row r="128" spans="6:30" ht="15.95" customHeight="1">
      <c r="F128" s="68" t="s">
        <v>246</v>
      </c>
      <c r="AD128" s="68" t="s">
        <v>246</v>
      </c>
    </row>
    <row r="129" spans="6:30" ht="15.95" customHeight="1">
      <c r="F129" s="68" t="s">
        <v>246</v>
      </c>
      <c r="AD129" s="68" t="s">
        <v>246</v>
      </c>
    </row>
    <row r="130" spans="6:30" ht="15.95" customHeight="1">
      <c r="F130" s="68" t="s">
        <v>246</v>
      </c>
      <c r="AD130" s="68" t="s">
        <v>246</v>
      </c>
    </row>
    <row r="131" spans="6:30" ht="15.95" customHeight="1">
      <c r="F131" s="68" t="s">
        <v>246</v>
      </c>
      <c r="AD131" s="68" t="s">
        <v>246</v>
      </c>
    </row>
    <row r="132" spans="6:30" ht="15.95" customHeight="1">
      <c r="F132" s="68" t="s">
        <v>246</v>
      </c>
      <c r="AD132" s="68" t="s">
        <v>246</v>
      </c>
    </row>
    <row r="133" spans="6:30" ht="15.95" customHeight="1">
      <c r="F133" s="68" t="s">
        <v>246</v>
      </c>
      <c r="AD133" s="68" t="s">
        <v>246</v>
      </c>
    </row>
    <row r="134" spans="6:30" ht="15.95" customHeight="1">
      <c r="F134" s="68" t="s">
        <v>246</v>
      </c>
      <c r="AD134" s="68" t="s">
        <v>246</v>
      </c>
    </row>
    <row r="135" spans="6:30" ht="15.95" customHeight="1">
      <c r="F135" s="68" t="s">
        <v>246</v>
      </c>
      <c r="AD135" s="68" t="s">
        <v>246</v>
      </c>
    </row>
    <row r="136" spans="6:30" ht="15.95" customHeight="1">
      <c r="F136" s="68" t="s">
        <v>246</v>
      </c>
      <c r="AD136" s="68" t="s">
        <v>246</v>
      </c>
    </row>
    <row r="137" spans="6:30" ht="15.95" customHeight="1">
      <c r="F137" s="68" t="s">
        <v>246</v>
      </c>
      <c r="AD137" s="68" t="s">
        <v>246</v>
      </c>
    </row>
    <row r="138" spans="6:30" ht="15.95" customHeight="1">
      <c r="F138" s="68" t="s">
        <v>246</v>
      </c>
      <c r="AD138" s="68" t="s">
        <v>246</v>
      </c>
    </row>
    <row r="139" spans="6:30" ht="15.95" customHeight="1">
      <c r="F139" s="68" t="s">
        <v>246</v>
      </c>
      <c r="AD139" s="68" t="s">
        <v>246</v>
      </c>
    </row>
    <row r="140" spans="6:30" ht="15.95" customHeight="1">
      <c r="F140" s="68" t="s">
        <v>246</v>
      </c>
      <c r="AD140" s="68" t="s">
        <v>246</v>
      </c>
    </row>
    <row r="141" spans="6:30" ht="15.95" customHeight="1">
      <c r="F141" s="68" t="s">
        <v>246</v>
      </c>
      <c r="AD141" s="68" t="s">
        <v>246</v>
      </c>
    </row>
    <row r="142" spans="6:30" ht="15.95" customHeight="1">
      <c r="F142" s="68" t="s">
        <v>246</v>
      </c>
      <c r="AD142" s="68" t="s">
        <v>246</v>
      </c>
    </row>
    <row r="143" spans="6:30" ht="15.95" customHeight="1">
      <c r="F143" s="68" t="s">
        <v>246</v>
      </c>
      <c r="AD143" s="68" t="s">
        <v>246</v>
      </c>
    </row>
    <row r="144" spans="6:30" ht="15.95" customHeight="1">
      <c r="F144" s="68" t="s">
        <v>246</v>
      </c>
      <c r="AD144" s="68" t="s">
        <v>246</v>
      </c>
    </row>
    <row r="145" spans="6:30" ht="15.95" customHeight="1">
      <c r="F145" s="68" t="s">
        <v>246</v>
      </c>
      <c r="AD145" s="68" t="s">
        <v>246</v>
      </c>
    </row>
    <row r="146" spans="6:30" ht="15.95" customHeight="1">
      <c r="F146" s="68" t="s">
        <v>246</v>
      </c>
      <c r="AD146" s="68" t="s">
        <v>246</v>
      </c>
    </row>
    <row r="147" spans="6:30" ht="15.95" customHeight="1">
      <c r="F147" s="68" t="s">
        <v>246</v>
      </c>
      <c r="AD147" s="68" t="s">
        <v>246</v>
      </c>
    </row>
    <row r="148" spans="6:30" ht="15.95" customHeight="1">
      <c r="F148" s="68" t="s">
        <v>246</v>
      </c>
      <c r="AD148" s="68" t="s">
        <v>246</v>
      </c>
    </row>
    <row r="149" spans="6:30" ht="15.95" customHeight="1">
      <c r="F149" s="68" t="s">
        <v>246</v>
      </c>
      <c r="AD149" s="68" t="s">
        <v>246</v>
      </c>
    </row>
    <row r="150" spans="6:30" ht="15.95" customHeight="1">
      <c r="F150" s="68" t="s">
        <v>246</v>
      </c>
      <c r="AD150" s="68" t="s">
        <v>246</v>
      </c>
    </row>
    <row r="151" spans="6:30" ht="15.95" customHeight="1">
      <c r="F151" s="68" t="s">
        <v>246</v>
      </c>
      <c r="AD151" s="68" t="s">
        <v>246</v>
      </c>
    </row>
    <row r="152" spans="6:30" ht="15.95" customHeight="1">
      <c r="F152" s="68" t="s">
        <v>246</v>
      </c>
      <c r="AD152" s="68" t="s">
        <v>246</v>
      </c>
    </row>
    <row r="153" spans="6:30" ht="15.95" customHeight="1">
      <c r="F153" s="68" t="s">
        <v>246</v>
      </c>
      <c r="AD153" s="68" t="s">
        <v>246</v>
      </c>
    </row>
    <row r="154" spans="6:30" ht="15.95" customHeight="1">
      <c r="F154" s="68" t="s">
        <v>246</v>
      </c>
      <c r="AD154" s="68" t="s">
        <v>246</v>
      </c>
    </row>
    <row r="155" spans="6:30" ht="15.95" customHeight="1">
      <c r="F155" s="68" t="s">
        <v>246</v>
      </c>
      <c r="AD155" s="68" t="s">
        <v>246</v>
      </c>
    </row>
    <row r="156" spans="6:30" ht="15.95" customHeight="1">
      <c r="F156" s="68" t="s">
        <v>246</v>
      </c>
      <c r="AD156" s="68" t="s">
        <v>246</v>
      </c>
    </row>
    <row r="157" spans="6:30" ht="15.95" customHeight="1">
      <c r="F157" s="68" t="s">
        <v>246</v>
      </c>
      <c r="AD157" s="68" t="s">
        <v>246</v>
      </c>
    </row>
    <row r="158" spans="6:30" ht="15.95" customHeight="1">
      <c r="F158" s="68" t="s">
        <v>246</v>
      </c>
      <c r="AD158" s="68" t="s">
        <v>246</v>
      </c>
    </row>
    <row r="159" spans="6:30" ht="15.95" customHeight="1">
      <c r="F159" s="68" t="s">
        <v>246</v>
      </c>
      <c r="AD159" s="68" t="s">
        <v>246</v>
      </c>
    </row>
    <row r="160" spans="6:30" ht="15.95" customHeight="1">
      <c r="F160" s="68" t="s">
        <v>246</v>
      </c>
      <c r="AD160" s="68" t="s">
        <v>246</v>
      </c>
    </row>
    <row r="161" spans="6:30" ht="15.95" customHeight="1">
      <c r="F161" s="68" t="s">
        <v>246</v>
      </c>
      <c r="AD161" s="68" t="s">
        <v>246</v>
      </c>
    </row>
    <row r="162" spans="6:30" ht="15.95" customHeight="1">
      <c r="F162" s="68" t="s">
        <v>246</v>
      </c>
      <c r="AD162" s="68" t="s">
        <v>246</v>
      </c>
    </row>
    <row r="163" spans="6:30" ht="15.95" customHeight="1">
      <c r="F163" s="68" t="s">
        <v>246</v>
      </c>
      <c r="AD163" s="68" t="s">
        <v>246</v>
      </c>
    </row>
    <row r="164" spans="6:30" ht="15.95" customHeight="1">
      <c r="F164" s="68" t="s">
        <v>246</v>
      </c>
      <c r="AD164" s="68" t="s">
        <v>246</v>
      </c>
    </row>
    <row r="165" spans="6:30" ht="15.95" customHeight="1">
      <c r="F165" s="68" t="s">
        <v>246</v>
      </c>
      <c r="AD165" s="68" t="s">
        <v>246</v>
      </c>
    </row>
    <row r="166" spans="6:30" ht="15.95" customHeight="1">
      <c r="F166" s="68" t="s">
        <v>246</v>
      </c>
      <c r="AD166" s="68" t="s">
        <v>246</v>
      </c>
    </row>
    <row r="167" spans="6:30" ht="15.95" customHeight="1">
      <c r="F167" s="68" t="s">
        <v>246</v>
      </c>
      <c r="AD167" s="68" t="s">
        <v>246</v>
      </c>
    </row>
    <row r="168" spans="6:30" ht="15.95" customHeight="1">
      <c r="F168" s="68" t="s">
        <v>246</v>
      </c>
      <c r="AD168" s="68" t="s">
        <v>246</v>
      </c>
    </row>
    <row r="169" spans="6:30" ht="15.95" customHeight="1">
      <c r="F169" s="68" t="s">
        <v>246</v>
      </c>
      <c r="AD169" s="68" t="s">
        <v>246</v>
      </c>
    </row>
    <row r="170" spans="6:30" ht="15.95" customHeight="1">
      <c r="F170" s="68" t="s">
        <v>246</v>
      </c>
      <c r="AD170" s="68" t="s">
        <v>246</v>
      </c>
    </row>
    <row r="171" spans="6:30" ht="15.95" customHeight="1">
      <c r="F171" s="68" t="s">
        <v>246</v>
      </c>
      <c r="AD171" s="68" t="s">
        <v>246</v>
      </c>
    </row>
    <row r="172" spans="6:30" ht="15.95" customHeight="1">
      <c r="F172" s="68" t="s">
        <v>246</v>
      </c>
      <c r="AD172" s="68" t="s">
        <v>246</v>
      </c>
    </row>
    <row r="173" spans="6:30" ht="15.95" customHeight="1">
      <c r="F173" s="68" t="s">
        <v>246</v>
      </c>
      <c r="AD173" s="68" t="s">
        <v>246</v>
      </c>
    </row>
    <row r="174" spans="6:30" ht="15.95" customHeight="1">
      <c r="F174" s="68" t="s">
        <v>246</v>
      </c>
      <c r="AD174" s="68" t="s">
        <v>246</v>
      </c>
    </row>
    <row r="175" spans="6:30" ht="15.95" customHeight="1">
      <c r="F175" s="68" t="s">
        <v>246</v>
      </c>
      <c r="AD175" s="68" t="s">
        <v>246</v>
      </c>
    </row>
    <row r="176" spans="6:30" ht="15.95" customHeight="1">
      <c r="F176" s="68" t="s">
        <v>246</v>
      </c>
      <c r="AD176" s="68" t="s">
        <v>246</v>
      </c>
    </row>
    <row r="177" spans="6:30" ht="15.95" customHeight="1">
      <c r="F177" s="68" t="s">
        <v>246</v>
      </c>
      <c r="AD177" s="68" t="s">
        <v>246</v>
      </c>
    </row>
    <row r="178" spans="6:30" ht="15.95" customHeight="1">
      <c r="F178" s="68" t="s">
        <v>246</v>
      </c>
      <c r="AD178" s="68" t="s">
        <v>246</v>
      </c>
    </row>
    <row r="179" spans="6:30" ht="15.95" customHeight="1">
      <c r="F179" s="68" t="s">
        <v>246</v>
      </c>
      <c r="AD179" s="68" t="s">
        <v>246</v>
      </c>
    </row>
    <row r="180" spans="6:30" ht="15.95" customHeight="1">
      <c r="F180" s="68" t="s">
        <v>246</v>
      </c>
      <c r="AD180" s="68" t="s">
        <v>246</v>
      </c>
    </row>
    <row r="181" spans="6:30" ht="15.95" customHeight="1">
      <c r="F181" s="68" t="s">
        <v>246</v>
      </c>
      <c r="AD181" s="68" t="s">
        <v>246</v>
      </c>
    </row>
    <row r="182" spans="6:30" ht="15.95" customHeight="1">
      <c r="F182" s="68" t="s">
        <v>246</v>
      </c>
      <c r="AD182" s="68" t="s">
        <v>246</v>
      </c>
    </row>
    <row r="183" spans="6:30" ht="15.95" customHeight="1">
      <c r="F183" s="68" t="s">
        <v>246</v>
      </c>
      <c r="AD183" s="68" t="s">
        <v>246</v>
      </c>
    </row>
    <row r="184" spans="6:30" ht="15.95" customHeight="1">
      <c r="F184" s="68" t="s">
        <v>246</v>
      </c>
      <c r="AD184" s="68" t="s">
        <v>246</v>
      </c>
    </row>
    <row r="185" spans="6:30" ht="15.95" customHeight="1">
      <c r="F185" s="68" t="s">
        <v>246</v>
      </c>
      <c r="AD185" s="68" t="s">
        <v>246</v>
      </c>
    </row>
    <row r="186" spans="6:30" ht="15.95" customHeight="1">
      <c r="F186" s="68" t="s">
        <v>246</v>
      </c>
      <c r="AD186" s="68" t="s">
        <v>246</v>
      </c>
    </row>
    <row r="187" spans="6:30" ht="15.95" customHeight="1">
      <c r="F187" s="68" t="s">
        <v>246</v>
      </c>
      <c r="AD187" s="68" t="s">
        <v>246</v>
      </c>
    </row>
    <row r="188" spans="6:30" ht="15.95" customHeight="1">
      <c r="F188" s="68" t="s">
        <v>246</v>
      </c>
      <c r="AD188" s="68" t="s">
        <v>246</v>
      </c>
    </row>
    <row r="189" spans="6:30" ht="15.95" customHeight="1">
      <c r="F189" s="68" t="s">
        <v>246</v>
      </c>
      <c r="AD189" s="68" t="s">
        <v>246</v>
      </c>
    </row>
    <row r="190" spans="6:30" ht="15.95" customHeight="1">
      <c r="F190" s="68" t="s">
        <v>246</v>
      </c>
      <c r="AD190" s="68" t="s">
        <v>246</v>
      </c>
    </row>
    <row r="191" spans="6:30" ht="15.95" customHeight="1">
      <c r="F191" s="68" t="s">
        <v>246</v>
      </c>
      <c r="AD191" s="68" t="s">
        <v>246</v>
      </c>
    </row>
    <row r="192" spans="6:30" ht="15.95" customHeight="1">
      <c r="F192" s="68" t="s">
        <v>246</v>
      </c>
      <c r="AD192" s="68" t="s">
        <v>246</v>
      </c>
    </row>
    <row r="193" spans="6:30" ht="15.95" customHeight="1">
      <c r="F193" s="68" t="s">
        <v>246</v>
      </c>
      <c r="AD193" s="68" t="s">
        <v>246</v>
      </c>
    </row>
    <row r="194" spans="6:30" ht="15.95" customHeight="1">
      <c r="F194" s="68" t="s">
        <v>246</v>
      </c>
      <c r="AD194" s="68" t="s">
        <v>246</v>
      </c>
    </row>
    <row r="195" spans="6:30" ht="15.95" customHeight="1">
      <c r="F195" s="68" t="s">
        <v>246</v>
      </c>
      <c r="AD195" s="68" t="s">
        <v>246</v>
      </c>
    </row>
    <row r="196" spans="6:30" ht="15.95" customHeight="1">
      <c r="F196" s="68" t="s">
        <v>246</v>
      </c>
      <c r="AD196" s="68" t="s">
        <v>246</v>
      </c>
    </row>
    <row r="197" spans="6:30" ht="15.95" customHeight="1">
      <c r="F197" s="68" t="s">
        <v>246</v>
      </c>
      <c r="AD197" s="68" t="s">
        <v>246</v>
      </c>
    </row>
    <row r="198" spans="6:30" ht="15.95" customHeight="1">
      <c r="F198" s="68" t="s">
        <v>246</v>
      </c>
      <c r="AD198" s="68" t="s">
        <v>246</v>
      </c>
    </row>
    <row r="199" spans="6:30" ht="15.95" customHeight="1">
      <c r="F199" s="68" t="s">
        <v>246</v>
      </c>
      <c r="AD199" s="68" t="s">
        <v>246</v>
      </c>
    </row>
    <row r="200" spans="6:30" ht="15.95" customHeight="1">
      <c r="F200" s="68" t="s">
        <v>246</v>
      </c>
      <c r="AD200" s="68" t="s">
        <v>246</v>
      </c>
    </row>
    <row r="201" spans="6:30" ht="15.95" customHeight="1">
      <c r="F201" s="68" t="s">
        <v>246</v>
      </c>
      <c r="AD201" s="68" t="s">
        <v>246</v>
      </c>
    </row>
    <row r="202" spans="6:30" ht="15.95" customHeight="1">
      <c r="F202" s="68" t="s">
        <v>246</v>
      </c>
      <c r="AD202" s="68" t="s">
        <v>246</v>
      </c>
    </row>
    <row r="203" spans="6:30" ht="15.95" customHeight="1">
      <c r="F203" s="68" t="s">
        <v>246</v>
      </c>
      <c r="AD203" s="68" t="s">
        <v>246</v>
      </c>
    </row>
    <row r="204" spans="6:30" ht="15.95" customHeight="1">
      <c r="F204" s="68" t="s">
        <v>246</v>
      </c>
      <c r="AD204" s="68" t="s">
        <v>246</v>
      </c>
    </row>
    <row r="205" spans="6:30" ht="15.95" customHeight="1">
      <c r="F205" s="68" t="s">
        <v>246</v>
      </c>
      <c r="AD205" s="68" t="s">
        <v>246</v>
      </c>
    </row>
    <row r="206" spans="6:30" ht="15.95" customHeight="1">
      <c r="F206" s="68" t="s">
        <v>246</v>
      </c>
      <c r="AD206" s="68" t="s">
        <v>246</v>
      </c>
    </row>
    <row r="207" spans="6:30" ht="15.95" customHeight="1">
      <c r="F207" s="68" t="s">
        <v>246</v>
      </c>
      <c r="AD207" s="68" t="s">
        <v>246</v>
      </c>
    </row>
    <row r="208" spans="6:30" ht="15.95" customHeight="1">
      <c r="F208" s="68" t="s">
        <v>246</v>
      </c>
      <c r="AD208" s="68" t="s">
        <v>246</v>
      </c>
    </row>
    <row r="209" spans="6:30" ht="15.95" customHeight="1">
      <c r="F209" s="68" t="s">
        <v>246</v>
      </c>
      <c r="AD209" s="68" t="s">
        <v>246</v>
      </c>
    </row>
    <row r="210" spans="6:30" ht="15.95" customHeight="1">
      <c r="F210" s="68" t="s">
        <v>246</v>
      </c>
      <c r="AD210" s="68" t="s">
        <v>246</v>
      </c>
    </row>
    <row r="211" spans="6:30" ht="15.95" customHeight="1">
      <c r="F211" s="68" t="s">
        <v>246</v>
      </c>
      <c r="AD211" s="68" t="s">
        <v>246</v>
      </c>
    </row>
    <row r="212" spans="6:30" ht="15.95" customHeight="1">
      <c r="F212" s="68" t="s">
        <v>246</v>
      </c>
      <c r="AD212" s="68" t="s">
        <v>246</v>
      </c>
    </row>
    <row r="213" spans="6:30" ht="15.95" customHeight="1">
      <c r="F213" s="68" t="s">
        <v>246</v>
      </c>
      <c r="AD213" s="68" t="s">
        <v>246</v>
      </c>
    </row>
    <row r="214" spans="6:30" ht="15.95" customHeight="1">
      <c r="F214" s="68" t="s">
        <v>246</v>
      </c>
      <c r="AD214" s="68" t="s">
        <v>246</v>
      </c>
    </row>
    <row r="215" spans="6:30" ht="15.95" customHeight="1">
      <c r="F215" s="68" t="s">
        <v>246</v>
      </c>
      <c r="AD215" s="68" t="s">
        <v>246</v>
      </c>
    </row>
    <row r="216" spans="6:30" ht="15.95" customHeight="1">
      <c r="F216" s="68" t="s">
        <v>246</v>
      </c>
      <c r="AD216" s="68" t="s">
        <v>246</v>
      </c>
    </row>
    <row r="217" spans="6:30" ht="15.95" customHeight="1">
      <c r="F217" s="68" t="s">
        <v>246</v>
      </c>
      <c r="AD217" s="68" t="s">
        <v>246</v>
      </c>
    </row>
    <row r="218" spans="6:30" ht="15.95" customHeight="1">
      <c r="F218" s="68" t="s">
        <v>246</v>
      </c>
      <c r="AD218" s="68" t="s">
        <v>246</v>
      </c>
    </row>
    <row r="219" spans="6:30" ht="15.95" customHeight="1">
      <c r="F219" s="68" t="s">
        <v>246</v>
      </c>
      <c r="AD219" s="68" t="s">
        <v>246</v>
      </c>
    </row>
    <row r="220" spans="6:30" ht="15.95" customHeight="1">
      <c r="F220" s="68" t="s">
        <v>246</v>
      </c>
      <c r="AD220" s="68" t="s">
        <v>246</v>
      </c>
    </row>
    <row r="221" spans="6:30" ht="15.95" customHeight="1">
      <c r="F221" s="68" t="s">
        <v>246</v>
      </c>
      <c r="AD221" s="68" t="s">
        <v>246</v>
      </c>
    </row>
    <row r="222" spans="6:30" ht="15.95" customHeight="1">
      <c r="F222" s="68" t="s">
        <v>246</v>
      </c>
      <c r="AD222" s="68" t="s">
        <v>246</v>
      </c>
    </row>
    <row r="223" spans="6:30" ht="15.95" customHeight="1">
      <c r="F223" s="68" t="s">
        <v>246</v>
      </c>
      <c r="AD223" s="68" t="s">
        <v>246</v>
      </c>
    </row>
    <row r="224" spans="6:30" ht="15.95" customHeight="1">
      <c r="F224" s="68" t="s">
        <v>246</v>
      </c>
      <c r="AD224" s="68" t="s">
        <v>246</v>
      </c>
    </row>
    <row r="225" spans="6:30" ht="15.95" customHeight="1">
      <c r="F225" s="68" t="s">
        <v>246</v>
      </c>
      <c r="AD225" s="68" t="s">
        <v>246</v>
      </c>
    </row>
    <row r="226" spans="6:30" ht="15.95" customHeight="1">
      <c r="F226" s="68" t="s">
        <v>246</v>
      </c>
      <c r="AD226" s="68" t="s">
        <v>246</v>
      </c>
    </row>
    <row r="227" spans="6:30" ht="15.95" customHeight="1">
      <c r="F227" s="68" t="s">
        <v>246</v>
      </c>
      <c r="AD227" s="68" t="s">
        <v>246</v>
      </c>
    </row>
    <row r="228" spans="6:30" ht="15.95" customHeight="1">
      <c r="F228" s="68" t="s">
        <v>246</v>
      </c>
      <c r="AD228" s="68" t="s">
        <v>246</v>
      </c>
    </row>
    <row r="229" spans="6:30" ht="15.95" customHeight="1">
      <c r="F229" s="68" t="s">
        <v>246</v>
      </c>
      <c r="AD229" s="68" t="s">
        <v>246</v>
      </c>
    </row>
    <row r="230" spans="6:30" ht="15.95" customHeight="1">
      <c r="F230" s="68" t="s">
        <v>246</v>
      </c>
      <c r="AD230" s="68" t="s">
        <v>246</v>
      </c>
    </row>
    <row r="231" spans="6:30" ht="15.95" customHeight="1">
      <c r="F231" s="68" t="s">
        <v>246</v>
      </c>
      <c r="AD231" s="68" t="s">
        <v>246</v>
      </c>
    </row>
    <row r="232" spans="6:30" ht="15.95" customHeight="1">
      <c r="F232" s="68" t="s">
        <v>246</v>
      </c>
      <c r="AD232" s="68" t="s">
        <v>246</v>
      </c>
    </row>
    <row r="233" spans="6:30" ht="15.95" customHeight="1">
      <c r="F233" s="68" t="s">
        <v>246</v>
      </c>
      <c r="AD233" s="68" t="s">
        <v>246</v>
      </c>
    </row>
    <row r="234" spans="6:30" ht="15.95" customHeight="1">
      <c r="F234" s="68" t="s">
        <v>246</v>
      </c>
      <c r="AD234" s="68" t="s">
        <v>246</v>
      </c>
    </row>
    <row r="235" spans="6:30" ht="15.95" customHeight="1">
      <c r="F235" s="68" t="s">
        <v>246</v>
      </c>
      <c r="AD235" s="68" t="s">
        <v>246</v>
      </c>
    </row>
    <row r="236" spans="6:30" ht="15.95" customHeight="1">
      <c r="F236" s="68" t="s">
        <v>246</v>
      </c>
      <c r="AD236" s="68" t="s">
        <v>246</v>
      </c>
    </row>
    <row r="237" spans="6:30" ht="15.95" customHeight="1">
      <c r="F237" s="68" t="s">
        <v>246</v>
      </c>
      <c r="AD237" s="68" t="s">
        <v>246</v>
      </c>
    </row>
    <row r="238" spans="6:30" ht="15.95" customHeight="1">
      <c r="F238" s="68" t="s">
        <v>246</v>
      </c>
      <c r="AD238" s="68" t="s">
        <v>246</v>
      </c>
    </row>
    <row r="239" spans="6:30" ht="15.95" customHeight="1">
      <c r="F239" s="68" t="s">
        <v>246</v>
      </c>
      <c r="AD239" s="68" t="s">
        <v>246</v>
      </c>
    </row>
    <row r="240" spans="6:30" ht="15.95" customHeight="1">
      <c r="F240" s="68" t="s">
        <v>246</v>
      </c>
      <c r="AD240" s="68" t="s">
        <v>246</v>
      </c>
    </row>
    <row r="241" spans="6:30" ht="15.95" customHeight="1">
      <c r="F241" s="68" t="s">
        <v>246</v>
      </c>
      <c r="AD241" s="68" t="s">
        <v>246</v>
      </c>
    </row>
    <row r="242" spans="6:30" ht="15.95" customHeight="1">
      <c r="F242" s="68" t="s">
        <v>246</v>
      </c>
      <c r="AD242" s="68" t="s">
        <v>246</v>
      </c>
    </row>
    <row r="243" spans="6:30" ht="15.95" customHeight="1">
      <c r="F243" s="68" t="s">
        <v>246</v>
      </c>
      <c r="AD243" s="68" t="s">
        <v>246</v>
      </c>
    </row>
    <row r="244" spans="6:30" ht="15.95" customHeight="1">
      <c r="F244" s="68" t="s">
        <v>246</v>
      </c>
      <c r="AD244" s="68" t="s">
        <v>246</v>
      </c>
    </row>
    <row r="245" spans="6:30" ht="15.95" customHeight="1">
      <c r="F245" s="68" t="s">
        <v>246</v>
      </c>
      <c r="AD245" s="68" t="s">
        <v>246</v>
      </c>
    </row>
    <row r="246" spans="6:30" ht="15.95" customHeight="1">
      <c r="F246" s="68" t="s">
        <v>246</v>
      </c>
      <c r="AD246" s="68" t="s">
        <v>246</v>
      </c>
    </row>
    <row r="247" spans="6:30" ht="15.95" customHeight="1">
      <c r="F247" s="68" t="s">
        <v>246</v>
      </c>
      <c r="AD247" s="68" t="s">
        <v>246</v>
      </c>
    </row>
    <row r="248" spans="6:30" ht="15.95" customHeight="1">
      <c r="F248" s="68" t="s">
        <v>246</v>
      </c>
      <c r="AD248" s="68" t="s">
        <v>246</v>
      </c>
    </row>
    <row r="249" spans="6:30" ht="15.95" customHeight="1">
      <c r="F249" s="68" t="s">
        <v>246</v>
      </c>
      <c r="AD249" s="68" t="s">
        <v>246</v>
      </c>
    </row>
    <row r="250" spans="6:30" ht="15.95" customHeight="1">
      <c r="F250" s="68" t="s">
        <v>246</v>
      </c>
      <c r="AD250" s="68" t="s">
        <v>246</v>
      </c>
    </row>
    <row r="251" spans="6:30" ht="15.95" customHeight="1">
      <c r="F251" s="68" t="s">
        <v>246</v>
      </c>
      <c r="AD251" s="68" t="s">
        <v>246</v>
      </c>
    </row>
    <row r="252" spans="6:30" ht="15.95" customHeight="1">
      <c r="F252" s="68" t="s">
        <v>246</v>
      </c>
      <c r="AD252" s="68" t="s">
        <v>246</v>
      </c>
    </row>
    <row r="253" spans="6:30" ht="15.95" customHeight="1">
      <c r="F253" s="68" t="s">
        <v>246</v>
      </c>
      <c r="AD253" s="68" t="s">
        <v>246</v>
      </c>
    </row>
    <row r="254" spans="6:30" ht="15.95" customHeight="1">
      <c r="F254" s="68" t="s">
        <v>246</v>
      </c>
      <c r="AD254" s="68" t="s">
        <v>246</v>
      </c>
    </row>
    <row r="255" spans="6:30" ht="15.95" customHeight="1">
      <c r="F255" s="68" t="s">
        <v>246</v>
      </c>
      <c r="AD255" s="68" t="s">
        <v>246</v>
      </c>
    </row>
    <row r="256" spans="6:30" ht="15.95" customHeight="1">
      <c r="F256" s="68" t="s">
        <v>246</v>
      </c>
      <c r="AD256" s="68" t="s">
        <v>246</v>
      </c>
    </row>
    <row r="257" spans="6:30" ht="15.95" customHeight="1">
      <c r="F257" s="68" t="s">
        <v>246</v>
      </c>
      <c r="AD257" s="68" t="s">
        <v>246</v>
      </c>
    </row>
    <row r="258" spans="6:30" ht="15.95" customHeight="1">
      <c r="F258" s="68" t="s">
        <v>246</v>
      </c>
      <c r="AD258" s="68" t="s">
        <v>246</v>
      </c>
    </row>
    <row r="259" spans="6:30" ht="15.95" customHeight="1">
      <c r="F259" s="68" t="s">
        <v>246</v>
      </c>
      <c r="AD259" s="68" t="s">
        <v>246</v>
      </c>
    </row>
    <row r="260" spans="6:30" ht="15.95" customHeight="1">
      <c r="F260" s="68" t="s">
        <v>246</v>
      </c>
      <c r="AD260" s="68" t="s">
        <v>246</v>
      </c>
    </row>
    <row r="261" spans="6:30" ht="15.95" customHeight="1">
      <c r="F261" s="68" t="s">
        <v>246</v>
      </c>
      <c r="AD261" s="68" t="s">
        <v>246</v>
      </c>
    </row>
    <row r="262" spans="6:30" ht="15.95" customHeight="1">
      <c r="F262" s="68" t="s">
        <v>246</v>
      </c>
      <c r="AD262" s="68" t="s">
        <v>246</v>
      </c>
    </row>
    <row r="263" spans="6:30" ht="15.95" customHeight="1">
      <c r="F263" s="68" t="s">
        <v>246</v>
      </c>
      <c r="AD263" s="68" t="s">
        <v>246</v>
      </c>
    </row>
    <row r="264" spans="6:30" ht="15.95" customHeight="1">
      <c r="F264" s="68" t="s">
        <v>246</v>
      </c>
      <c r="AD264" s="68" t="s">
        <v>246</v>
      </c>
    </row>
    <row r="265" spans="6:30" ht="15.95" customHeight="1">
      <c r="F265" s="68" t="s">
        <v>246</v>
      </c>
      <c r="AD265" s="68" t="s">
        <v>246</v>
      </c>
    </row>
    <row r="266" spans="6:30" ht="15.95" customHeight="1">
      <c r="F266" s="68" t="s">
        <v>246</v>
      </c>
      <c r="AD266" s="68" t="s">
        <v>246</v>
      </c>
    </row>
    <row r="267" spans="6:30" ht="15.95" customHeight="1">
      <c r="F267" s="68" t="s">
        <v>246</v>
      </c>
      <c r="AD267" s="68" t="s">
        <v>246</v>
      </c>
    </row>
    <row r="268" spans="6:30" ht="15.95" customHeight="1">
      <c r="F268" s="68" t="s">
        <v>246</v>
      </c>
      <c r="AD268" s="68" t="s">
        <v>246</v>
      </c>
    </row>
    <row r="269" spans="6:30" ht="15.95" customHeight="1">
      <c r="F269" s="68" t="s">
        <v>246</v>
      </c>
      <c r="AD269" s="68" t="s">
        <v>246</v>
      </c>
    </row>
    <row r="270" spans="6:30" ht="15.95" customHeight="1">
      <c r="F270" s="68" t="s">
        <v>246</v>
      </c>
      <c r="AD270" s="68" t="s">
        <v>246</v>
      </c>
    </row>
    <row r="271" spans="6:30" ht="15.95" customHeight="1">
      <c r="F271" s="68" t="s">
        <v>246</v>
      </c>
      <c r="AD271" s="68" t="s">
        <v>246</v>
      </c>
    </row>
    <row r="272" spans="6:30" ht="15.95" customHeight="1">
      <c r="F272" s="68" t="s">
        <v>246</v>
      </c>
      <c r="AD272" s="68" t="s">
        <v>246</v>
      </c>
    </row>
    <row r="273" spans="6:30" ht="15.95" customHeight="1">
      <c r="F273" s="68" t="s">
        <v>246</v>
      </c>
      <c r="AD273" s="68" t="s">
        <v>246</v>
      </c>
    </row>
    <row r="274" spans="6:30" ht="15.95" customHeight="1">
      <c r="F274" s="68" t="s">
        <v>246</v>
      </c>
      <c r="AD274" s="68" t="s">
        <v>246</v>
      </c>
    </row>
    <row r="275" spans="6:30" ht="15.95" customHeight="1">
      <c r="F275" s="68" t="s">
        <v>246</v>
      </c>
      <c r="AD275" s="68" t="s">
        <v>246</v>
      </c>
    </row>
    <row r="276" spans="6:30" ht="15.95" customHeight="1">
      <c r="F276" s="68" t="s">
        <v>246</v>
      </c>
      <c r="AD276" s="68" t="s">
        <v>246</v>
      </c>
    </row>
    <row r="277" spans="6:30" ht="15.95" customHeight="1">
      <c r="F277" s="68" t="s">
        <v>246</v>
      </c>
      <c r="AD277" s="68" t="s">
        <v>246</v>
      </c>
    </row>
    <row r="278" spans="6:30" ht="15.95" customHeight="1">
      <c r="F278" s="68" t="s">
        <v>246</v>
      </c>
      <c r="AD278" s="68" t="s">
        <v>246</v>
      </c>
    </row>
    <row r="279" spans="6:30" ht="15.95" customHeight="1">
      <c r="F279" s="68" t="s">
        <v>246</v>
      </c>
      <c r="AD279" s="68" t="s">
        <v>246</v>
      </c>
    </row>
    <row r="280" spans="6:30" ht="15.95" customHeight="1">
      <c r="F280" s="68" t="s">
        <v>246</v>
      </c>
      <c r="AD280" s="68" t="s">
        <v>246</v>
      </c>
    </row>
    <row r="281" spans="6:30" ht="15.95" customHeight="1">
      <c r="F281" s="68" t="s">
        <v>246</v>
      </c>
      <c r="AD281" s="68" t="s">
        <v>246</v>
      </c>
    </row>
    <row r="282" spans="6:30" ht="15.95" customHeight="1">
      <c r="F282" s="68" t="s">
        <v>246</v>
      </c>
      <c r="AD282" s="68" t="s">
        <v>246</v>
      </c>
    </row>
    <row r="283" spans="6:30" ht="15.95" customHeight="1">
      <c r="F283" s="68" t="s">
        <v>246</v>
      </c>
      <c r="AD283" s="68" t="s">
        <v>246</v>
      </c>
    </row>
    <row r="284" spans="6:30" ht="15.95" customHeight="1">
      <c r="F284" s="68" t="s">
        <v>246</v>
      </c>
      <c r="AD284" s="68" t="s">
        <v>246</v>
      </c>
    </row>
    <row r="285" spans="6:30" ht="15.95" customHeight="1">
      <c r="F285" s="68" t="s">
        <v>246</v>
      </c>
      <c r="AD285" s="68" t="s">
        <v>246</v>
      </c>
    </row>
    <row r="286" spans="6:30" ht="15.95" customHeight="1">
      <c r="F286" s="68" t="s">
        <v>246</v>
      </c>
      <c r="AD286" s="68" t="s">
        <v>246</v>
      </c>
    </row>
    <row r="287" spans="6:30" ht="15.95" customHeight="1">
      <c r="F287" s="68" t="s">
        <v>246</v>
      </c>
      <c r="AD287" s="68" t="s">
        <v>246</v>
      </c>
    </row>
    <row r="288" spans="6:30" ht="15.95" customHeight="1">
      <c r="F288" s="68" t="s">
        <v>246</v>
      </c>
      <c r="AD288" s="68" t="s">
        <v>246</v>
      </c>
    </row>
    <row r="289" spans="6:30" ht="15.95" customHeight="1">
      <c r="F289" s="68" t="s">
        <v>246</v>
      </c>
      <c r="AD289" s="68" t="s">
        <v>246</v>
      </c>
    </row>
    <row r="290" spans="6:30" ht="15.95" customHeight="1">
      <c r="F290" s="68" t="s">
        <v>246</v>
      </c>
      <c r="AD290" s="68" t="s">
        <v>246</v>
      </c>
    </row>
    <row r="291" spans="6:30" ht="15.95" customHeight="1">
      <c r="F291" s="68" t="s">
        <v>246</v>
      </c>
      <c r="AD291" s="68" t="s">
        <v>246</v>
      </c>
    </row>
    <row r="292" spans="6:30" ht="15.95" customHeight="1">
      <c r="F292" s="68" t="s">
        <v>246</v>
      </c>
      <c r="AD292" s="68" t="s">
        <v>246</v>
      </c>
    </row>
    <row r="293" spans="6:30" ht="15.95" customHeight="1">
      <c r="F293" s="68" t="s">
        <v>246</v>
      </c>
      <c r="AD293" s="68" t="s">
        <v>246</v>
      </c>
    </row>
    <row r="294" spans="6:30" ht="15.95" customHeight="1">
      <c r="F294" s="68" t="s">
        <v>246</v>
      </c>
      <c r="AD294" s="68" t="s">
        <v>246</v>
      </c>
    </row>
    <row r="295" spans="6:30" ht="15.95" customHeight="1">
      <c r="F295" s="68" t="s">
        <v>246</v>
      </c>
      <c r="AD295" s="68" t="s">
        <v>246</v>
      </c>
    </row>
    <row r="296" spans="6:30" ht="15.95" customHeight="1">
      <c r="F296" s="68" t="s">
        <v>246</v>
      </c>
      <c r="AD296" s="68" t="s">
        <v>246</v>
      </c>
    </row>
    <row r="297" spans="6:30" ht="15.95" customHeight="1">
      <c r="F297" s="68" t="s">
        <v>246</v>
      </c>
      <c r="AD297" s="68" t="s">
        <v>246</v>
      </c>
    </row>
    <row r="298" spans="6:30" ht="15.95" customHeight="1">
      <c r="F298" s="68" t="s">
        <v>246</v>
      </c>
      <c r="AD298" s="68" t="s">
        <v>246</v>
      </c>
    </row>
    <row r="299" spans="6:30" ht="15.95" customHeight="1">
      <c r="F299" s="68" t="s">
        <v>246</v>
      </c>
      <c r="AD299" s="68" t="s">
        <v>246</v>
      </c>
    </row>
    <row r="300" spans="6:30" ht="15.95" customHeight="1">
      <c r="F300" s="68" t="s">
        <v>246</v>
      </c>
      <c r="AD300" s="68" t="s">
        <v>246</v>
      </c>
    </row>
    <row r="301" spans="6:30" ht="15.95" customHeight="1">
      <c r="F301" s="68" t="s">
        <v>246</v>
      </c>
      <c r="AD301" s="68" t="s">
        <v>246</v>
      </c>
    </row>
    <row r="302" spans="6:30" ht="15.95" customHeight="1">
      <c r="F302" s="68" t="s">
        <v>246</v>
      </c>
      <c r="AD302" s="68" t="s">
        <v>246</v>
      </c>
    </row>
    <row r="303" spans="6:30" ht="15.95" customHeight="1">
      <c r="F303" s="68" t="s">
        <v>246</v>
      </c>
      <c r="AD303" s="68" t="s">
        <v>246</v>
      </c>
    </row>
    <row r="304" spans="6:30" ht="15.95" customHeight="1">
      <c r="F304" s="68" t="s">
        <v>246</v>
      </c>
      <c r="AD304" s="68" t="s">
        <v>246</v>
      </c>
    </row>
    <row r="305" spans="6:30" ht="15.95" customHeight="1">
      <c r="F305" s="68" t="s">
        <v>246</v>
      </c>
      <c r="AD305" s="68" t="s">
        <v>246</v>
      </c>
    </row>
    <row r="306" spans="6:30" ht="15.95" customHeight="1">
      <c r="F306" s="68" t="s">
        <v>246</v>
      </c>
      <c r="AD306" s="68" t="s">
        <v>246</v>
      </c>
    </row>
    <row r="307" spans="6:30" ht="15.95" customHeight="1">
      <c r="F307" s="68" t="s">
        <v>246</v>
      </c>
      <c r="AD307" s="68" t="s">
        <v>246</v>
      </c>
    </row>
    <row r="308" spans="6:30" ht="15.95" customHeight="1">
      <c r="F308" s="68" t="s">
        <v>246</v>
      </c>
      <c r="AD308" s="68" t="s">
        <v>246</v>
      </c>
    </row>
    <row r="309" spans="6:30" ht="15.95" customHeight="1">
      <c r="F309" s="68" t="s">
        <v>246</v>
      </c>
      <c r="AD309" s="68" t="s">
        <v>246</v>
      </c>
    </row>
    <row r="310" spans="6:30" ht="15.95" customHeight="1">
      <c r="F310" s="68" t="s">
        <v>246</v>
      </c>
      <c r="AD310" s="68" t="s">
        <v>246</v>
      </c>
    </row>
    <row r="311" spans="6:30" ht="15.95" customHeight="1">
      <c r="F311" s="68" t="s">
        <v>246</v>
      </c>
      <c r="AD311" s="68" t="s">
        <v>246</v>
      </c>
    </row>
    <row r="312" spans="6:30" ht="15.95" customHeight="1">
      <c r="F312" s="68" t="s">
        <v>246</v>
      </c>
      <c r="AD312" s="68" t="s">
        <v>246</v>
      </c>
    </row>
    <row r="313" spans="6:30" ht="15.95" customHeight="1">
      <c r="F313" s="68" t="s">
        <v>246</v>
      </c>
      <c r="AD313" s="68" t="s">
        <v>246</v>
      </c>
    </row>
    <row r="314" spans="6:30" ht="15.95" customHeight="1">
      <c r="F314" s="68" t="s">
        <v>246</v>
      </c>
      <c r="AD314" s="68" t="s">
        <v>246</v>
      </c>
    </row>
    <row r="315" spans="6:30" ht="15.95" customHeight="1">
      <c r="F315" s="68" t="s">
        <v>246</v>
      </c>
      <c r="AD315" s="68" t="s">
        <v>246</v>
      </c>
    </row>
    <row r="316" spans="6:30" ht="15.95" customHeight="1">
      <c r="F316" s="68" t="s">
        <v>246</v>
      </c>
      <c r="AD316" s="68" t="s">
        <v>246</v>
      </c>
    </row>
    <row r="317" spans="6:30" ht="15.95" customHeight="1">
      <c r="F317" s="68" t="s">
        <v>246</v>
      </c>
      <c r="AD317" s="68" t="s">
        <v>246</v>
      </c>
    </row>
    <row r="318" spans="6:30" ht="15.95" customHeight="1">
      <c r="F318" s="68" t="s">
        <v>246</v>
      </c>
      <c r="AD318" s="68" t="s">
        <v>246</v>
      </c>
    </row>
    <row r="319" spans="6:30" ht="15.95" customHeight="1">
      <c r="F319" s="68" t="s">
        <v>246</v>
      </c>
      <c r="AD319" s="68" t="s">
        <v>246</v>
      </c>
    </row>
    <row r="320" spans="6:30" ht="15.95" customHeight="1">
      <c r="F320" s="68" t="s">
        <v>246</v>
      </c>
      <c r="AD320" s="68" t="s">
        <v>246</v>
      </c>
    </row>
    <row r="321" spans="6:30" ht="15.95" customHeight="1">
      <c r="F321" s="68" t="s">
        <v>246</v>
      </c>
      <c r="AD321" s="68" t="s">
        <v>246</v>
      </c>
    </row>
    <row r="322" spans="6:30" ht="15.95" customHeight="1">
      <c r="F322" s="68" t="s">
        <v>246</v>
      </c>
      <c r="AD322" s="68" t="s">
        <v>246</v>
      </c>
    </row>
    <row r="323" spans="6:30" ht="15.95" customHeight="1">
      <c r="F323" s="68" t="s">
        <v>246</v>
      </c>
      <c r="AD323" s="68" t="s">
        <v>246</v>
      </c>
    </row>
    <row r="324" spans="6:30" ht="15.95" customHeight="1">
      <c r="F324" s="68" t="s">
        <v>246</v>
      </c>
      <c r="AD324" s="68" t="s">
        <v>246</v>
      </c>
    </row>
    <row r="325" spans="6:30" ht="15.95" customHeight="1">
      <c r="F325" s="68" t="s">
        <v>246</v>
      </c>
      <c r="AD325" s="68" t="s">
        <v>246</v>
      </c>
    </row>
    <row r="326" spans="6:30" ht="15.95" customHeight="1">
      <c r="F326" s="68" t="s">
        <v>246</v>
      </c>
      <c r="AD326" s="68" t="s">
        <v>246</v>
      </c>
    </row>
    <row r="327" spans="6:30" ht="15.95" customHeight="1">
      <c r="F327" s="68" t="s">
        <v>246</v>
      </c>
      <c r="AD327" s="68" t="s">
        <v>246</v>
      </c>
    </row>
    <row r="328" spans="6:30" ht="15.95" customHeight="1">
      <c r="F328" s="68" t="s">
        <v>246</v>
      </c>
      <c r="AD328" s="68" t="s">
        <v>246</v>
      </c>
    </row>
    <row r="329" spans="6:30" ht="15.95" customHeight="1">
      <c r="F329" s="68" t="s">
        <v>246</v>
      </c>
      <c r="AD329" s="68" t="s">
        <v>246</v>
      </c>
    </row>
    <row r="330" spans="6:30" ht="15.95" customHeight="1">
      <c r="F330" s="68" t="s">
        <v>246</v>
      </c>
      <c r="AD330" s="68" t="s">
        <v>246</v>
      </c>
    </row>
    <row r="331" spans="6:30" ht="15.95" customHeight="1">
      <c r="F331" s="68" t="s">
        <v>246</v>
      </c>
      <c r="AD331" s="68" t="s">
        <v>246</v>
      </c>
    </row>
    <row r="332" spans="6:30" ht="15.95" customHeight="1">
      <c r="F332" s="68" t="s">
        <v>246</v>
      </c>
      <c r="AD332" s="68" t="s">
        <v>246</v>
      </c>
    </row>
    <row r="333" spans="6:30" ht="15.95" customHeight="1">
      <c r="F333" s="68" t="s">
        <v>246</v>
      </c>
      <c r="AD333" s="68" t="s">
        <v>246</v>
      </c>
    </row>
    <row r="334" spans="6:30" ht="15.95" customHeight="1">
      <c r="F334" s="68" t="s">
        <v>246</v>
      </c>
      <c r="AD334" s="68" t="s">
        <v>246</v>
      </c>
    </row>
    <row r="335" spans="6:30" ht="15.95" customHeight="1">
      <c r="F335" s="68" t="s">
        <v>246</v>
      </c>
      <c r="AD335" s="68" t="s">
        <v>246</v>
      </c>
    </row>
    <row r="336" spans="6:30" ht="15.95" customHeight="1">
      <c r="F336" s="68" t="s">
        <v>246</v>
      </c>
      <c r="AD336" s="68" t="s">
        <v>246</v>
      </c>
    </row>
    <row r="337" spans="6:30" ht="15.95" customHeight="1">
      <c r="F337" s="68" t="s">
        <v>246</v>
      </c>
      <c r="AD337" s="68" t="s">
        <v>246</v>
      </c>
    </row>
    <row r="338" spans="6:30" ht="15.95" customHeight="1">
      <c r="F338" s="68" t="s">
        <v>246</v>
      </c>
      <c r="AD338" s="68" t="s">
        <v>246</v>
      </c>
    </row>
    <row r="339" spans="6:30" ht="15.95" customHeight="1">
      <c r="F339" s="68" t="s">
        <v>246</v>
      </c>
      <c r="AD339" s="68" t="s">
        <v>246</v>
      </c>
    </row>
    <row r="340" spans="6:30" ht="15.95" customHeight="1">
      <c r="F340" s="68" t="s">
        <v>246</v>
      </c>
      <c r="AD340" s="68" t="s">
        <v>246</v>
      </c>
    </row>
    <row r="341" spans="6:30" ht="15.95" customHeight="1">
      <c r="F341" s="68" t="s">
        <v>246</v>
      </c>
      <c r="AD341" s="68" t="s">
        <v>246</v>
      </c>
    </row>
    <row r="342" spans="6:30" ht="15.95" customHeight="1">
      <c r="F342" s="68" t="s">
        <v>246</v>
      </c>
      <c r="AD342" s="68" t="s">
        <v>246</v>
      </c>
    </row>
    <row r="343" spans="6:30" ht="15.95" customHeight="1">
      <c r="F343" s="68" t="s">
        <v>246</v>
      </c>
      <c r="AD343" s="68" t="s">
        <v>246</v>
      </c>
    </row>
    <row r="344" spans="6:30" ht="15.95" customHeight="1">
      <c r="F344" s="68" t="s">
        <v>246</v>
      </c>
      <c r="AD344" s="68" t="s">
        <v>246</v>
      </c>
    </row>
    <row r="345" spans="6:30" ht="15.95" customHeight="1">
      <c r="F345" s="68" t="s">
        <v>246</v>
      </c>
      <c r="AD345" s="68" t="s">
        <v>246</v>
      </c>
    </row>
    <row r="346" spans="6:30" ht="15.95" customHeight="1">
      <c r="F346" s="68" t="s">
        <v>246</v>
      </c>
      <c r="AD346" s="68" t="s">
        <v>246</v>
      </c>
    </row>
    <row r="347" spans="6:30" ht="15.95" customHeight="1">
      <c r="F347" s="68" t="s">
        <v>246</v>
      </c>
      <c r="AD347" s="68" t="s">
        <v>246</v>
      </c>
    </row>
    <row r="348" spans="6:30" ht="15.95" customHeight="1">
      <c r="F348" s="68" t="s">
        <v>246</v>
      </c>
      <c r="AD348" s="68" t="s">
        <v>246</v>
      </c>
    </row>
    <row r="349" spans="6:30" ht="15.95" customHeight="1">
      <c r="F349" s="68" t="s">
        <v>246</v>
      </c>
      <c r="AD349" s="68" t="s">
        <v>246</v>
      </c>
    </row>
    <row r="350" spans="6:30" ht="15.95" customHeight="1">
      <c r="F350" s="68" t="s">
        <v>246</v>
      </c>
      <c r="AD350" s="68" t="s">
        <v>246</v>
      </c>
    </row>
    <row r="351" spans="6:30" ht="15.95" customHeight="1">
      <c r="F351" s="68" t="s">
        <v>246</v>
      </c>
      <c r="AD351" s="68" t="s">
        <v>246</v>
      </c>
    </row>
    <row r="352" spans="6:30" ht="15.95" customHeight="1">
      <c r="F352" s="68" t="s">
        <v>246</v>
      </c>
      <c r="AD352" s="68" t="s">
        <v>246</v>
      </c>
    </row>
    <row r="353" spans="6:30" ht="15.95" customHeight="1">
      <c r="F353" s="68" t="s">
        <v>246</v>
      </c>
      <c r="AD353" s="68" t="s">
        <v>246</v>
      </c>
    </row>
    <row r="354" spans="6:30" ht="15.95" customHeight="1">
      <c r="F354" s="68" t="s">
        <v>246</v>
      </c>
      <c r="AD354" s="68" t="s">
        <v>246</v>
      </c>
    </row>
    <row r="355" spans="6:30" ht="15.95" customHeight="1">
      <c r="F355" s="68" t="s">
        <v>246</v>
      </c>
      <c r="AD355" s="68" t="s">
        <v>246</v>
      </c>
    </row>
    <row r="356" spans="6:30" ht="15.95" customHeight="1">
      <c r="F356" s="68" t="s">
        <v>246</v>
      </c>
      <c r="AD356" s="68" t="s">
        <v>246</v>
      </c>
    </row>
    <row r="357" spans="6:30" ht="15.95" customHeight="1">
      <c r="F357" s="68" t="s">
        <v>246</v>
      </c>
      <c r="AD357" s="68" t="s">
        <v>246</v>
      </c>
    </row>
    <row r="358" spans="6:30" ht="15.95" customHeight="1">
      <c r="F358" s="68" t="s">
        <v>246</v>
      </c>
      <c r="AD358" s="68" t="s">
        <v>246</v>
      </c>
    </row>
    <row r="359" spans="6:30" ht="15.95" customHeight="1">
      <c r="F359" s="68" t="s">
        <v>246</v>
      </c>
      <c r="AD359" s="68" t="s">
        <v>246</v>
      </c>
    </row>
    <row r="360" spans="6:30" ht="15.95" customHeight="1">
      <c r="F360" s="68" t="s">
        <v>246</v>
      </c>
      <c r="AD360" s="68" t="s">
        <v>246</v>
      </c>
    </row>
    <row r="361" spans="6:30" ht="15.95" customHeight="1">
      <c r="F361" s="68" t="s">
        <v>246</v>
      </c>
      <c r="AD361" s="68" t="s">
        <v>246</v>
      </c>
    </row>
    <row r="362" spans="6:30" ht="15.95" customHeight="1">
      <c r="F362" s="68" t="s">
        <v>246</v>
      </c>
      <c r="AD362" s="68" t="s">
        <v>246</v>
      </c>
    </row>
    <row r="363" spans="6:30" ht="15.95" customHeight="1">
      <c r="F363" s="68" t="s">
        <v>246</v>
      </c>
      <c r="AD363" s="68" t="s">
        <v>246</v>
      </c>
    </row>
    <row r="364" spans="6:30" ht="15.95" customHeight="1">
      <c r="F364" s="68" t="s">
        <v>246</v>
      </c>
      <c r="AD364" s="68" t="s">
        <v>246</v>
      </c>
    </row>
    <row r="365" spans="6:30" ht="15.95" customHeight="1">
      <c r="F365" s="68" t="s">
        <v>246</v>
      </c>
      <c r="AD365" s="68" t="s">
        <v>246</v>
      </c>
    </row>
    <row r="366" spans="6:30" ht="15.95" customHeight="1">
      <c r="F366" s="68" t="s">
        <v>246</v>
      </c>
      <c r="AD366" s="68" t="s">
        <v>246</v>
      </c>
    </row>
    <row r="367" spans="6:30" ht="15.95" customHeight="1">
      <c r="F367" s="68" t="s">
        <v>246</v>
      </c>
      <c r="AD367" s="68" t="s">
        <v>246</v>
      </c>
    </row>
    <row r="368" spans="6:30" ht="15.95" customHeight="1">
      <c r="F368" s="68" t="s">
        <v>246</v>
      </c>
      <c r="AD368" s="68" t="s">
        <v>246</v>
      </c>
    </row>
    <row r="369" spans="6:30" ht="15.95" customHeight="1">
      <c r="F369" s="68" t="s">
        <v>246</v>
      </c>
      <c r="AD369" s="68" t="s">
        <v>246</v>
      </c>
    </row>
    <row r="370" spans="6:30" ht="15.95" customHeight="1">
      <c r="F370" s="68" t="s">
        <v>246</v>
      </c>
      <c r="AD370" s="68" t="s">
        <v>246</v>
      </c>
    </row>
    <row r="371" spans="6:30" ht="15.95" customHeight="1">
      <c r="F371" s="68" t="s">
        <v>246</v>
      </c>
      <c r="AD371" s="68" t="s">
        <v>246</v>
      </c>
    </row>
    <row r="372" spans="6:30" ht="15.95" customHeight="1">
      <c r="F372" s="68" t="s">
        <v>246</v>
      </c>
      <c r="AD372" s="68" t="s">
        <v>246</v>
      </c>
    </row>
    <row r="373" spans="6:30" ht="15.95" customHeight="1">
      <c r="F373" s="68" t="s">
        <v>246</v>
      </c>
      <c r="AD373" s="68" t="s">
        <v>246</v>
      </c>
    </row>
    <row r="374" spans="6:30" ht="15.95" customHeight="1">
      <c r="F374" s="68" t="s">
        <v>246</v>
      </c>
      <c r="AD374" s="68" t="s">
        <v>246</v>
      </c>
    </row>
    <row r="375" spans="6:30" ht="15.95" customHeight="1">
      <c r="F375" s="68" t="s">
        <v>246</v>
      </c>
      <c r="AD375" s="68" t="s">
        <v>246</v>
      </c>
    </row>
    <row r="376" spans="6:30" ht="15.95" customHeight="1">
      <c r="F376" s="68" t="s">
        <v>246</v>
      </c>
      <c r="AD376" s="68" t="s">
        <v>246</v>
      </c>
    </row>
    <row r="377" spans="6:30" ht="15.95" customHeight="1">
      <c r="F377" s="68" t="s">
        <v>246</v>
      </c>
      <c r="AD377" s="68" t="s">
        <v>246</v>
      </c>
    </row>
    <row r="378" spans="6:30" ht="15.95" customHeight="1">
      <c r="F378" s="68" t="s">
        <v>246</v>
      </c>
      <c r="AD378" s="68" t="s">
        <v>246</v>
      </c>
    </row>
    <row r="379" spans="6:30" ht="15.95" customHeight="1">
      <c r="F379" s="68" t="s">
        <v>246</v>
      </c>
      <c r="AD379" s="68" t="s">
        <v>246</v>
      </c>
    </row>
    <row r="380" spans="6:30" ht="15.95" customHeight="1">
      <c r="F380" s="68" t="s">
        <v>246</v>
      </c>
      <c r="AD380" s="68" t="s">
        <v>246</v>
      </c>
    </row>
    <row r="381" spans="6:30" ht="15.95" customHeight="1">
      <c r="F381" s="68" t="s">
        <v>246</v>
      </c>
      <c r="AD381" s="68" t="s">
        <v>246</v>
      </c>
    </row>
    <row r="382" spans="6:30" ht="15.95" customHeight="1">
      <c r="F382" s="68" t="s">
        <v>246</v>
      </c>
      <c r="AD382" s="68" t="s">
        <v>246</v>
      </c>
    </row>
    <row r="383" spans="6:30" ht="15.95" customHeight="1">
      <c r="F383" s="68" t="s">
        <v>246</v>
      </c>
      <c r="AD383" s="68" t="s">
        <v>246</v>
      </c>
    </row>
    <row r="384" spans="6:30" ht="15.95" customHeight="1">
      <c r="F384" s="68" t="s">
        <v>246</v>
      </c>
      <c r="AD384" s="68" t="s">
        <v>246</v>
      </c>
    </row>
    <row r="385" spans="6:30" ht="15.95" customHeight="1">
      <c r="F385" s="68" t="s">
        <v>246</v>
      </c>
      <c r="AD385" s="68" t="s">
        <v>246</v>
      </c>
    </row>
    <row r="386" spans="6:30" ht="15.95" customHeight="1">
      <c r="F386" s="68" t="s">
        <v>246</v>
      </c>
      <c r="AD386" s="68" t="s">
        <v>246</v>
      </c>
    </row>
    <row r="387" spans="6:30" ht="15.95" customHeight="1">
      <c r="F387" s="68" t="s">
        <v>246</v>
      </c>
      <c r="AD387" s="68" t="s">
        <v>246</v>
      </c>
    </row>
    <row r="388" spans="6:30" ht="15.95" customHeight="1">
      <c r="F388" s="68" t="s">
        <v>246</v>
      </c>
      <c r="AD388" s="68" t="s">
        <v>246</v>
      </c>
    </row>
    <row r="389" spans="6:30" ht="15.95" customHeight="1">
      <c r="F389" s="68" t="s">
        <v>246</v>
      </c>
      <c r="AD389" s="68" t="s">
        <v>246</v>
      </c>
    </row>
    <row r="390" spans="6:30" ht="15.95" customHeight="1">
      <c r="F390" s="68" t="s">
        <v>246</v>
      </c>
      <c r="AD390" s="68" t="s">
        <v>246</v>
      </c>
    </row>
    <row r="391" spans="6:30" ht="15.95" customHeight="1">
      <c r="F391" s="68" t="s">
        <v>246</v>
      </c>
      <c r="AD391" s="68" t="s">
        <v>246</v>
      </c>
    </row>
    <row r="392" spans="6:30" ht="15.95" customHeight="1">
      <c r="F392" s="68" t="s">
        <v>246</v>
      </c>
      <c r="AD392" s="68" t="s">
        <v>246</v>
      </c>
    </row>
    <row r="393" spans="6:30" ht="15.95" customHeight="1">
      <c r="F393" s="68" t="s">
        <v>246</v>
      </c>
      <c r="AD393" s="68" t="s">
        <v>246</v>
      </c>
    </row>
    <row r="394" spans="6:30" ht="15.95" customHeight="1">
      <c r="F394" s="68" t="s">
        <v>246</v>
      </c>
      <c r="AD394" s="68" t="s">
        <v>246</v>
      </c>
    </row>
    <row r="395" spans="6:30" ht="15.95" customHeight="1">
      <c r="F395" s="68" t="s">
        <v>246</v>
      </c>
      <c r="AD395" s="68" t="s">
        <v>246</v>
      </c>
    </row>
    <row r="396" spans="6:30" ht="15.95" customHeight="1">
      <c r="F396" s="68" t="s">
        <v>246</v>
      </c>
      <c r="AD396" s="68" t="s">
        <v>246</v>
      </c>
    </row>
    <row r="397" spans="6:30" ht="15.95" customHeight="1">
      <c r="F397" s="68" t="s">
        <v>246</v>
      </c>
      <c r="AD397" s="68" t="s">
        <v>246</v>
      </c>
    </row>
    <row r="398" spans="6:30" ht="15.95" customHeight="1">
      <c r="F398" s="68" t="s">
        <v>246</v>
      </c>
      <c r="AD398" s="68" t="s">
        <v>246</v>
      </c>
    </row>
    <row r="399" spans="6:30" ht="15.95" customHeight="1">
      <c r="F399" s="68" t="s">
        <v>246</v>
      </c>
      <c r="AD399" s="68" t="s">
        <v>246</v>
      </c>
    </row>
    <row r="400" spans="6:30" ht="15.95" customHeight="1">
      <c r="F400" s="68" t="s">
        <v>246</v>
      </c>
      <c r="AD400" s="68" t="s">
        <v>246</v>
      </c>
    </row>
    <row r="401" spans="6:30" ht="15.95" customHeight="1">
      <c r="F401" s="68" t="s">
        <v>246</v>
      </c>
      <c r="AD401" s="68" t="s">
        <v>246</v>
      </c>
    </row>
    <row r="402" spans="6:30" ht="15.95" customHeight="1">
      <c r="F402" s="68" t="s">
        <v>246</v>
      </c>
      <c r="AD402" s="68" t="s">
        <v>246</v>
      </c>
    </row>
    <row r="403" spans="6:30" ht="15.95" customHeight="1">
      <c r="F403" s="68" t="s">
        <v>246</v>
      </c>
      <c r="AD403" s="68" t="s">
        <v>246</v>
      </c>
    </row>
    <row r="404" spans="6:30" ht="15.95" customHeight="1">
      <c r="F404" s="68" t="s">
        <v>246</v>
      </c>
      <c r="AD404" s="68" t="s">
        <v>246</v>
      </c>
    </row>
    <row r="405" spans="6:30" ht="15.95" customHeight="1">
      <c r="F405" s="68" t="s">
        <v>246</v>
      </c>
      <c r="AD405" s="68" t="s">
        <v>246</v>
      </c>
    </row>
    <row r="406" spans="6:30" ht="15.95" customHeight="1">
      <c r="F406" s="68" t="s">
        <v>246</v>
      </c>
      <c r="AD406" s="68" t="s">
        <v>246</v>
      </c>
    </row>
    <row r="407" spans="6:30" ht="15.95" customHeight="1">
      <c r="F407" s="68" t="s">
        <v>246</v>
      </c>
      <c r="AD407" s="68" t="s">
        <v>246</v>
      </c>
    </row>
    <row r="408" spans="6:30" ht="15.95" customHeight="1">
      <c r="F408" s="68" t="s">
        <v>246</v>
      </c>
      <c r="AD408" s="68" t="s">
        <v>246</v>
      </c>
    </row>
    <row r="409" spans="6:30" ht="15.95" customHeight="1">
      <c r="F409" s="68" t="s">
        <v>246</v>
      </c>
      <c r="AD409" s="68" t="s">
        <v>246</v>
      </c>
    </row>
    <row r="410" spans="6:30" ht="15.95" customHeight="1">
      <c r="F410" s="68" t="s">
        <v>246</v>
      </c>
      <c r="AD410" s="68" t="s">
        <v>246</v>
      </c>
    </row>
    <row r="411" spans="6:30" ht="15.95" customHeight="1">
      <c r="F411" s="68" t="s">
        <v>246</v>
      </c>
      <c r="AD411" s="68" t="s">
        <v>246</v>
      </c>
    </row>
    <row r="412" spans="6:30" ht="15.95" customHeight="1">
      <c r="F412" s="68" t="s">
        <v>246</v>
      </c>
      <c r="AD412" s="68" t="s">
        <v>246</v>
      </c>
    </row>
    <row r="413" spans="6:30" ht="15.95" customHeight="1">
      <c r="F413" s="68" t="s">
        <v>246</v>
      </c>
      <c r="AD413" s="68" t="s">
        <v>246</v>
      </c>
    </row>
    <row r="414" spans="6:30" ht="15.95" customHeight="1">
      <c r="F414" s="68" t="s">
        <v>246</v>
      </c>
      <c r="AD414" s="68" t="s">
        <v>246</v>
      </c>
    </row>
    <row r="415" spans="6:30" ht="15.95" customHeight="1">
      <c r="F415" s="68" t="s">
        <v>246</v>
      </c>
      <c r="AD415" s="68" t="s">
        <v>246</v>
      </c>
    </row>
    <row r="416" spans="6:30" ht="15.95" customHeight="1">
      <c r="F416" s="68" t="s">
        <v>246</v>
      </c>
      <c r="AD416" s="68" t="s">
        <v>246</v>
      </c>
    </row>
    <row r="417" spans="6:30" ht="15.95" customHeight="1">
      <c r="F417" s="68" t="s">
        <v>246</v>
      </c>
      <c r="AD417" s="68" t="s">
        <v>246</v>
      </c>
    </row>
    <row r="418" spans="6:30" ht="15.95" customHeight="1">
      <c r="F418" s="68" t="s">
        <v>246</v>
      </c>
      <c r="AD418" s="68" t="s">
        <v>246</v>
      </c>
    </row>
    <row r="419" spans="6:30" ht="15.95" customHeight="1">
      <c r="F419" s="68" t="s">
        <v>246</v>
      </c>
      <c r="AD419" s="68" t="s">
        <v>246</v>
      </c>
    </row>
    <row r="420" spans="6:30" ht="15.95" customHeight="1">
      <c r="F420" s="68" t="s">
        <v>246</v>
      </c>
      <c r="AD420" s="68" t="s">
        <v>246</v>
      </c>
    </row>
    <row r="421" spans="6:30" ht="15.95" customHeight="1">
      <c r="F421" s="68" t="s">
        <v>246</v>
      </c>
      <c r="AD421" s="68" t="s">
        <v>246</v>
      </c>
    </row>
    <row r="422" spans="6:30" ht="15.95" customHeight="1">
      <c r="F422" s="68" t="s">
        <v>246</v>
      </c>
      <c r="AD422" s="68" t="s">
        <v>246</v>
      </c>
    </row>
    <row r="423" spans="6:30" ht="15.95" customHeight="1">
      <c r="F423" s="68" t="s">
        <v>246</v>
      </c>
      <c r="AD423" s="68" t="s">
        <v>246</v>
      </c>
    </row>
    <row r="424" spans="6:30" ht="15.95" customHeight="1">
      <c r="F424" s="68" t="s">
        <v>246</v>
      </c>
      <c r="AD424" s="68" t="s">
        <v>246</v>
      </c>
    </row>
    <row r="425" spans="6:30" ht="15.95" customHeight="1">
      <c r="F425" s="68" t="s">
        <v>246</v>
      </c>
      <c r="AD425" s="68" t="s">
        <v>246</v>
      </c>
    </row>
    <row r="426" spans="6:30" ht="15.95" customHeight="1">
      <c r="F426" s="68" t="s">
        <v>246</v>
      </c>
      <c r="AD426" s="68" t="s">
        <v>246</v>
      </c>
    </row>
    <row r="427" spans="6:30" ht="15.95" customHeight="1">
      <c r="F427" s="68" t="s">
        <v>246</v>
      </c>
      <c r="AD427" s="68" t="s">
        <v>246</v>
      </c>
    </row>
    <row r="428" spans="6:30" ht="15.95" customHeight="1">
      <c r="F428" s="68" t="s">
        <v>246</v>
      </c>
      <c r="AD428" s="68" t="s">
        <v>246</v>
      </c>
    </row>
    <row r="429" spans="6:30" ht="15.95" customHeight="1">
      <c r="F429" s="68" t="s">
        <v>246</v>
      </c>
      <c r="AD429" s="68" t="s">
        <v>246</v>
      </c>
    </row>
    <row r="430" spans="6:30" ht="15.95" customHeight="1">
      <c r="F430" s="68" t="s">
        <v>246</v>
      </c>
      <c r="AD430" s="68" t="s">
        <v>246</v>
      </c>
    </row>
    <row r="431" spans="6:30" ht="15.95" customHeight="1">
      <c r="F431" s="68" t="s">
        <v>246</v>
      </c>
      <c r="AD431" s="68" t="s">
        <v>246</v>
      </c>
    </row>
    <row r="432" spans="6:30" ht="15.95" customHeight="1">
      <c r="F432" s="68" t="s">
        <v>246</v>
      </c>
      <c r="AD432" s="68" t="s">
        <v>246</v>
      </c>
    </row>
    <row r="433" spans="6:30" ht="15.95" customHeight="1">
      <c r="F433" s="68" t="s">
        <v>246</v>
      </c>
      <c r="AD433" s="68" t="s">
        <v>246</v>
      </c>
    </row>
    <row r="434" spans="6:30" ht="15.95" customHeight="1">
      <c r="F434" s="68" t="s">
        <v>246</v>
      </c>
      <c r="AD434" s="68" t="s">
        <v>246</v>
      </c>
    </row>
    <row r="435" spans="6:30" ht="15.95" customHeight="1">
      <c r="F435" s="68" t="s">
        <v>246</v>
      </c>
      <c r="AD435" s="68" t="s">
        <v>246</v>
      </c>
    </row>
    <row r="436" spans="6:30" ht="15.95" customHeight="1">
      <c r="F436" s="68" t="s">
        <v>246</v>
      </c>
      <c r="AD436" s="68" t="s">
        <v>246</v>
      </c>
    </row>
    <row r="437" spans="6:30" ht="15.95" customHeight="1">
      <c r="F437" s="68" t="s">
        <v>246</v>
      </c>
      <c r="AD437" s="68" t="s">
        <v>246</v>
      </c>
    </row>
    <row r="438" spans="6:30" ht="15.95" customHeight="1">
      <c r="F438" s="68" t="s">
        <v>246</v>
      </c>
      <c r="AD438" s="68" t="s">
        <v>246</v>
      </c>
    </row>
    <row r="439" spans="6:30" ht="15.95" customHeight="1">
      <c r="F439" s="68" t="s">
        <v>246</v>
      </c>
      <c r="AD439" s="68" t="s">
        <v>246</v>
      </c>
    </row>
    <row r="440" spans="6:30" ht="15.95" customHeight="1">
      <c r="F440" s="68" t="s">
        <v>246</v>
      </c>
      <c r="AD440" s="68" t="s">
        <v>246</v>
      </c>
    </row>
    <row r="441" spans="6:30" ht="15.95" customHeight="1">
      <c r="F441" s="68" t="s">
        <v>246</v>
      </c>
      <c r="AD441" s="68" t="s">
        <v>246</v>
      </c>
    </row>
    <row r="442" spans="6:30" ht="15.95" customHeight="1">
      <c r="F442" s="68" t="s">
        <v>246</v>
      </c>
      <c r="AD442" s="68" t="s">
        <v>246</v>
      </c>
    </row>
    <row r="443" spans="6:30" ht="15.95" customHeight="1">
      <c r="F443" s="68" t="s">
        <v>246</v>
      </c>
      <c r="AD443" s="68" t="s">
        <v>246</v>
      </c>
    </row>
    <row r="444" spans="6:30" ht="15.95" customHeight="1">
      <c r="F444" s="68" t="s">
        <v>246</v>
      </c>
      <c r="AD444" s="68" t="s">
        <v>246</v>
      </c>
    </row>
    <row r="445" spans="6:30" ht="15.95" customHeight="1">
      <c r="F445" s="68" t="s">
        <v>246</v>
      </c>
      <c r="AD445" s="68" t="s">
        <v>246</v>
      </c>
    </row>
    <row r="446" spans="6:30" ht="15.95" customHeight="1">
      <c r="F446" s="68" t="s">
        <v>246</v>
      </c>
      <c r="AD446" s="68" t="s">
        <v>246</v>
      </c>
    </row>
    <row r="447" spans="6:30" ht="15.95" customHeight="1">
      <c r="F447" s="68" t="s">
        <v>246</v>
      </c>
      <c r="AD447" s="68" t="s">
        <v>246</v>
      </c>
    </row>
    <row r="448" spans="6:30" ht="15.95" customHeight="1">
      <c r="F448" s="68" t="s">
        <v>246</v>
      </c>
      <c r="AD448" s="68" t="s">
        <v>246</v>
      </c>
    </row>
    <row r="449" spans="6:30" ht="15.95" customHeight="1">
      <c r="F449" s="68" t="s">
        <v>246</v>
      </c>
      <c r="AD449" s="68" t="s">
        <v>246</v>
      </c>
    </row>
    <row r="450" spans="6:30" ht="15.95" customHeight="1">
      <c r="F450" s="68" t="s">
        <v>246</v>
      </c>
      <c r="AD450" s="68" t="s">
        <v>246</v>
      </c>
    </row>
    <row r="451" spans="6:30" ht="15.95" customHeight="1">
      <c r="F451" s="68" t="s">
        <v>246</v>
      </c>
      <c r="AD451" s="68" t="s">
        <v>246</v>
      </c>
    </row>
    <row r="452" spans="6:30" ht="15.95" customHeight="1">
      <c r="F452" s="68" t="s">
        <v>246</v>
      </c>
      <c r="AD452" s="68" t="s">
        <v>246</v>
      </c>
    </row>
    <row r="453" spans="6:30" ht="15.95" customHeight="1">
      <c r="F453" s="68" t="s">
        <v>246</v>
      </c>
      <c r="AD453" s="68" t="s">
        <v>246</v>
      </c>
    </row>
    <row r="454" spans="6:30" ht="15.95" customHeight="1">
      <c r="F454" s="68" t="s">
        <v>246</v>
      </c>
      <c r="AD454" s="68" t="s">
        <v>246</v>
      </c>
    </row>
    <row r="455" spans="6:30" ht="15.95" customHeight="1">
      <c r="F455" s="68" t="s">
        <v>246</v>
      </c>
      <c r="AD455" s="68" t="s">
        <v>246</v>
      </c>
    </row>
    <row r="456" spans="6:30" ht="15.95" customHeight="1">
      <c r="F456" s="68" t="s">
        <v>246</v>
      </c>
      <c r="AD456" s="68" t="s">
        <v>246</v>
      </c>
    </row>
    <row r="457" spans="6:30" ht="15.95" customHeight="1">
      <c r="F457" s="68" t="s">
        <v>246</v>
      </c>
      <c r="AD457" s="68" t="s">
        <v>246</v>
      </c>
    </row>
    <row r="458" spans="6:30" ht="15.95" customHeight="1">
      <c r="F458" s="68" t="s">
        <v>246</v>
      </c>
      <c r="AD458" s="68" t="s">
        <v>246</v>
      </c>
    </row>
    <row r="459" spans="6:30" ht="15.95" customHeight="1">
      <c r="F459" s="68" t="s">
        <v>246</v>
      </c>
      <c r="AD459" s="68" t="s">
        <v>246</v>
      </c>
    </row>
    <row r="460" spans="6:30" ht="15.95" customHeight="1">
      <c r="F460" s="68" t="s">
        <v>246</v>
      </c>
      <c r="AD460" s="68" t="s">
        <v>246</v>
      </c>
    </row>
    <row r="461" spans="6:30" ht="15.95" customHeight="1">
      <c r="F461" s="68" t="s">
        <v>246</v>
      </c>
      <c r="AD461" s="68" t="s">
        <v>246</v>
      </c>
    </row>
    <row r="462" spans="6:30" ht="15.95" customHeight="1">
      <c r="F462" s="68" t="s">
        <v>246</v>
      </c>
      <c r="AD462" s="68" t="s">
        <v>246</v>
      </c>
    </row>
    <row r="463" spans="6:30" ht="15.95" customHeight="1">
      <c r="F463" s="68" t="s">
        <v>246</v>
      </c>
      <c r="AD463" s="68" t="s">
        <v>246</v>
      </c>
    </row>
    <row r="464" spans="6:30" ht="15.95" customHeight="1">
      <c r="F464" s="68" t="s">
        <v>246</v>
      </c>
      <c r="AD464" s="68" t="s">
        <v>246</v>
      </c>
    </row>
    <row r="465" spans="6:30" ht="15.95" customHeight="1">
      <c r="F465" s="68" t="s">
        <v>246</v>
      </c>
      <c r="AD465" s="68" t="s">
        <v>246</v>
      </c>
    </row>
    <row r="466" spans="6:30" ht="15.95" customHeight="1">
      <c r="F466" s="68" t="s">
        <v>246</v>
      </c>
      <c r="AD466" s="68" t="s">
        <v>246</v>
      </c>
    </row>
    <row r="467" spans="6:30" ht="15.95" customHeight="1">
      <c r="F467" s="68" t="s">
        <v>246</v>
      </c>
      <c r="AD467" s="68" t="s">
        <v>246</v>
      </c>
    </row>
    <row r="468" spans="6:30" ht="15.95" customHeight="1">
      <c r="F468" s="68" t="s">
        <v>246</v>
      </c>
      <c r="AD468" s="68" t="s">
        <v>246</v>
      </c>
    </row>
    <row r="469" spans="6:30" ht="15.95" customHeight="1">
      <c r="F469" s="68" t="s">
        <v>246</v>
      </c>
      <c r="AD469" s="68" t="s">
        <v>246</v>
      </c>
    </row>
    <row r="470" spans="6:30" ht="15.95" customHeight="1">
      <c r="F470" s="68" t="s">
        <v>246</v>
      </c>
      <c r="AD470" s="68" t="s">
        <v>246</v>
      </c>
    </row>
    <row r="471" spans="6:30" ht="15.95" customHeight="1">
      <c r="F471" s="68" t="s">
        <v>246</v>
      </c>
      <c r="AD471" s="68" t="s">
        <v>246</v>
      </c>
    </row>
    <row r="472" spans="6:30" ht="15.95" customHeight="1">
      <c r="F472" s="68" t="s">
        <v>246</v>
      </c>
      <c r="AD472" s="68" t="s">
        <v>246</v>
      </c>
    </row>
    <row r="473" spans="6:30" ht="15.95" customHeight="1">
      <c r="F473" s="68" t="s">
        <v>246</v>
      </c>
      <c r="AD473" s="68" t="s">
        <v>246</v>
      </c>
    </row>
    <row r="474" spans="6:30" ht="15.95" customHeight="1">
      <c r="F474" s="68" t="s">
        <v>246</v>
      </c>
      <c r="AD474" s="68" t="s">
        <v>246</v>
      </c>
    </row>
    <row r="475" spans="6:30" ht="15.95" customHeight="1">
      <c r="F475" s="68" t="s">
        <v>246</v>
      </c>
      <c r="AD475" s="68" t="s">
        <v>246</v>
      </c>
    </row>
    <row r="476" spans="6:30" ht="15.95" customHeight="1">
      <c r="F476" s="68" t="s">
        <v>246</v>
      </c>
      <c r="AD476" s="68" t="s">
        <v>246</v>
      </c>
    </row>
    <row r="477" spans="6:30" ht="15.95" customHeight="1">
      <c r="F477" s="68" t="s">
        <v>246</v>
      </c>
      <c r="AD477" s="68" t="s">
        <v>246</v>
      </c>
    </row>
    <row r="478" spans="6:30" ht="15.95" customHeight="1">
      <c r="F478" s="68" t="s">
        <v>246</v>
      </c>
      <c r="AD478" s="68" t="s">
        <v>246</v>
      </c>
    </row>
    <row r="479" spans="6:30" ht="15.95" customHeight="1">
      <c r="F479" s="68" t="s">
        <v>246</v>
      </c>
      <c r="AD479" s="68" t="s">
        <v>246</v>
      </c>
    </row>
    <row r="480" spans="6:30" ht="15.95" customHeight="1">
      <c r="F480" s="68" t="s">
        <v>246</v>
      </c>
      <c r="AD480" s="68" t="s">
        <v>246</v>
      </c>
    </row>
    <row r="481" spans="6:30" ht="15.95" customHeight="1">
      <c r="F481" s="68" t="s">
        <v>246</v>
      </c>
      <c r="AD481" s="68" t="s">
        <v>246</v>
      </c>
    </row>
    <row r="482" spans="6:30" ht="15.95" customHeight="1">
      <c r="F482" s="68" t="s">
        <v>246</v>
      </c>
      <c r="AD482" s="68" t="s">
        <v>246</v>
      </c>
    </row>
    <row r="483" spans="6:30" ht="15.95" customHeight="1">
      <c r="F483" s="68" t="s">
        <v>246</v>
      </c>
      <c r="AD483" s="68" t="s">
        <v>246</v>
      </c>
    </row>
    <row r="484" spans="6:30" ht="15.95" customHeight="1">
      <c r="F484" s="68" t="s">
        <v>246</v>
      </c>
      <c r="AD484" s="68" t="s">
        <v>246</v>
      </c>
    </row>
    <row r="485" spans="6:30" ht="15.95" customHeight="1">
      <c r="F485" s="68" t="s">
        <v>246</v>
      </c>
      <c r="AD485" s="68" t="s">
        <v>246</v>
      </c>
    </row>
    <row r="486" spans="6:30" ht="15.95" customHeight="1">
      <c r="F486" s="68" t="s">
        <v>246</v>
      </c>
      <c r="AD486" s="68" t="s">
        <v>246</v>
      </c>
    </row>
    <row r="487" spans="6:30" ht="15.95" customHeight="1">
      <c r="F487" s="68" t="s">
        <v>246</v>
      </c>
      <c r="AD487" s="68" t="s">
        <v>246</v>
      </c>
    </row>
    <row r="488" spans="6:30" ht="15.95" customHeight="1">
      <c r="F488" s="68" t="s">
        <v>246</v>
      </c>
      <c r="AD488" s="68" t="s">
        <v>246</v>
      </c>
    </row>
    <row r="489" spans="6:30" ht="15.95" customHeight="1">
      <c r="F489" s="68" t="s">
        <v>246</v>
      </c>
      <c r="AD489" s="68" t="s">
        <v>246</v>
      </c>
    </row>
    <row r="490" spans="6:30" ht="15.95" customHeight="1">
      <c r="F490" s="68" t="s">
        <v>246</v>
      </c>
      <c r="AD490" s="68" t="s">
        <v>246</v>
      </c>
    </row>
    <row r="491" spans="6:30" ht="15.95" customHeight="1">
      <c r="F491" s="68" t="s">
        <v>246</v>
      </c>
      <c r="AD491" s="68" t="s">
        <v>246</v>
      </c>
    </row>
    <row r="492" spans="6:30" ht="15.95" customHeight="1">
      <c r="F492" s="68" t="s">
        <v>246</v>
      </c>
      <c r="AD492" s="68" t="s">
        <v>246</v>
      </c>
    </row>
    <row r="493" spans="6:30" ht="15.95" customHeight="1">
      <c r="F493" s="68" t="s">
        <v>246</v>
      </c>
      <c r="AD493" s="68" t="s">
        <v>246</v>
      </c>
    </row>
    <row r="494" spans="6:30" ht="15.95" customHeight="1">
      <c r="F494" s="68" t="s">
        <v>246</v>
      </c>
      <c r="AD494" s="68" t="s">
        <v>246</v>
      </c>
    </row>
    <row r="495" spans="6:30" ht="15.95" customHeight="1">
      <c r="F495" s="68" t="s">
        <v>246</v>
      </c>
      <c r="AD495" s="68" t="s">
        <v>246</v>
      </c>
    </row>
    <row r="496" spans="6:30" ht="15.95" customHeight="1">
      <c r="F496" s="68" t="s">
        <v>246</v>
      </c>
      <c r="AD496" s="68" t="s">
        <v>246</v>
      </c>
    </row>
    <row r="497" spans="6:30" ht="15.95" customHeight="1">
      <c r="F497" s="68" t="s">
        <v>246</v>
      </c>
      <c r="AD497" s="68" t="s">
        <v>246</v>
      </c>
    </row>
    <row r="498" spans="6:30" ht="15.95" customHeight="1">
      <c r="F498" s="68" t="s">
        <v>246</v>
      </c>
      <c r="AD498" s="68" t="s">
        <v>246</v>
      </c>
    </row>
    <row r="499" spans="6:30" ht="15.95" customHeight="1">
      <c r="F499" s="68" t="s">
        <v>246</v>
      </c>
      <c r="AD499" s="68" t="s">
        <v>246</v>
      </c>
    </row>
    <row r="500" spans="6:30" ht="15.95" customHeight="1">
      <c r="F500" s="68" t="s">
        <v>246</v>
      </c>
      <c r="AD500" s="68" t="s">
        <v>246</v>
      </c>
    </row>
    <row r="501" spans="6:30" ht="15.95" customHeight="1">
      <c r="F501" s="68" t="s">
        <v>246</v>
      </c>
      <c r="AD501" s="68" t="s">
        <v>246</v>
      </c>
    </row>
    <row r="502" spans="6:30" ht="15.95" customHeight="1">
      <c r="F502" s="68" t="s">
        <v>246</v>
      </c>
      <c r="AD502" s="68" t="s">
        <v>246</v>
      </c>
    </row>
    <row r="503" spans="6:30" ht="15.95" customHeight="1">
      <c r="F503" s="68" t="s">
        <v>246</v>
      </c>
      <c r="AD503" s="68" t="s">
        <v>246</v>
      </c>
    </row>
    <row r="504" spans="6:30" ht="15.95" customHeight="1">
      <c r="F504" s="68" t="s">
        <v>246</v>
      </c>
      <c r="AD504" s="68" t="s">
        <v>246</v>
      </c>
    </row>
    <row r="505" spans="6:30" ht="15.95" customHeight="1">
      <c r="F505" s="68" t="s">
        <v>246</v>
      </c>
      <c r="AD505" s="68" t="s">
        <v>246</v>
      </c>
    </row>
    <row r="506" spans="6:30" ht="15.95" customHeight="1">
      <c r="F506" s="68" t="s">
        <v>246</v>
      </c>
      <c r="AD506" s="68" t="s">
        <v>246</v>
      </c>
    </row>
    <row r="507" spans="6:30" ht="15.95" customHeight="1">
      <c r="F507" s="68" t="s">
        <v>246</v>
      </c>
      <c r="AD507" s="68" t="s">
        <v>246</v>
      </c>
    </row>
    <row r="508" spans="6:30" ht="15.95" customHeight="1">
      <c r="F508" s="68" t="s">
        <v>246</v>
      </c>
      <c r="AD508" s="68" t="s">
        <v>246</v>
      </c>
    </row>
    <row r="509" spans="6:30" ht="15.95" customHeight="1">
      <c r="F509" s="68" t="s">
        <v>246</v>
      </c>
      <c r="AD509" s="68" t="s">
        <v>246</v>
      </c>
    </row>
    <row r="510" spans="6:30" ht="15.95" customHeight="1">
      <c r="F510" s="68" t="s">
        <v>246</v>
      </c>
      <c r="AD510" s="68" t="s">
        <v>246</v>
      </c>
    </row>
    <row r="511" spans="6:30" ht="15.95" customHeight="1">
      <c r="F511" s="68" t="s">
        <v>246</v>
      </c>
      <c r="AD511" s="68" t="s">
        <v>246</v>
      </c>
    </row>
    <row r="512" spans="6:30" ht="15.95" customHeight="1">
      <c r="F512" s="68" t="s">
        <v>246</v>
      </c>
      <c r="AD512" s="68" t="s">
        <v>246</v>
      </c>
    </row>
    <row r="513" spans="6:30" ht="15.95" customHeight="1">
      <c r="F513" s="68" t="s">
        <v>246</v>
      </c>
      <c r="AD513" s="68" t="s">
        <v>246</v>
      </c>
    </row>
    <row r="514" spans="6:30" ht="15.95" customHeight="1">
      <c r="F514" s="68" t="s">
        <v>246</v>
      </c>
      <c r="AD514" s="68" t="s">
        <v>246</v>
      </c>
    </row>
    <row r="515" spans="6:30" ht="15.95" customHeight="1">
      <c r="F515" s="68" t="s">
        <v>246</v>
      </c>
      <c r="AD515" s="68" t="s">
        <v>246</v>
      </c>
    </row>
  </sheetData>
  <mergeCells count="9">
    <mergeCell ref="AK1:AM1"/>
    <mergeCell ref="AL2:AM2"/>
    <mergeCell ref="B4:C5"/>
    <mergeCell ref="D4:E5"/>
    <mergeCell ref="G4:Q5"/>
    <mergeCell ref="S4:S5"/>
    <mergeCell ref="T4:U5"/>
    <mergeCell ref="V4:AA5"/>
    <mergeCell ref="AE5:AF5"/>
  </mergeCells>
  <phoneticPr fontId="3"/>
  <conditionalFormatting sqref="AQ11 AQ16 AQ21 AQ26 AQ31">
    <cfRule type="cellIs" dxfId="25" priority="131" stopIfTrue="1" operator="greaterThan">
      <formula>AP11</formula>
    </cfRule>
  </conditionalFormatting>
  <conditionalFormatting sqref="AQ11 AQ16 AQ21 AQ26 AQ31">
    <cfRule type="cellIs" dxfId="24" priority="130" stopIfTrue="1" operator="greaterThan">
      <formula>AP11</formula>
    </cfRule>
  </conditionalFormatting>
  <conditionalFormatting sqref="G9:G10 Z9:Z12 H9:H18 N9:N18 T9:T18 AF9:AF18 AL9:AL19 G15 Z15:Z18 H21:H32 N21:N32 T21:T32 Z21:Z32 AF21:AF32 AK27:AL27 G28 AL28">
    <cfRule type="cellIs" dxfId="23" priority="1" stopIfTrue="1" operator="greaterThan">
      <formula>F9</formula>
    </cfRule>
  </conditionalFormatting>
  <conditionalFormatting sqref="G21">
    <cfRule type="cellIs" dxfId="22" priority="10" stopIfTrue="1" operator="greaterThan">
      <formula>F21</formula>
    </cfRule>
  </conditionalFormatting>
  <conditionalFormatting sqref="G35">
    <cfRule type="cellIs" dxfId="21" priority="19" stopIfTrue="1" operator="greaterThan">
      <formula>F35</formula>
    </cfRule>
  </conditionalFormatting>
  <conditionalFormatting sqref="G44:G45">
    <cfRule type="cellIs" dxfId="20" priority="18" stopIfTrue="1" operator="greaterThan">
      <formula>F44</formula>
    </cfRule>
  </conditionalFormatting>
  <conditionalFormatting sqref="H35:H41">
    <cfRule type="cellIs" dxfId="19" priority="9" stopIfTrue="1" operator="greaterThan">
      <formula>G35</formula>
    </cfRule>
  </conditionalFormatting>
  <conditionalFormatting sqref="H44:H47">
    <cfRule type="cellIs" dxfId="18" priority="5" stopIfTrue="1" operator="greaterThan">
      <formula>G44</formula>
    </cfRule>
  </conditionalFormatting>
  <conditionalFormatting sqref="M35">
    <cfRule type="cellIs" dxfId="17" priority="17" stopIfTrue="1" operator="greaterThan">
      <formula>L35</formula>
    </cfRule>
  </conditionalFormatting>
  <conditionalFormatting sqref="N35:N41">
    <cfRule type="cellIs" dxfId="16" priority="8" stopIfTrue="1" operator="greaterThan">
      <formula>M35</formula>
    </cfRule>
  </conditionalFormatting>
  <conditionalFormatting sqref="N44:N47">
    <cfRule type="cellIs" dxfId="15" priority="4" stopIfTrue="1" operator="greaterThan">
      <formula>M44</formula>
    </cfRule>
  </conditionalFormatting>
  <conditionalFormatting sqref="N50:N55 T50:T55 Z50:Z55 AL50:AL55">
    <cfRule type="cellIs" dxfId="14" priority="23" stopIfTrue="1" operator="greaterThan">
      <formula>M50</formula>
    </cfRule>
  </conditionalFormatting>
  <conditionalFormatting sqref="T35:T41">
    <cfRule type="cellIs" dxfId="13" priority="7" stopIfTrue="1" operator="greaterThan">
      <formula>S35</formula>
    </cfRule>
  </conditionalFormatting>
  <conditionalFormatting sqref="T44:T47">
    <cfRule type="cellIs" dxfId="12" priority="3" stopIfTrue="1" operator="greaterThan">
      <formula>S44</formula>
    </cfRule>
  </conditionalFormatting>
  <conditionalFormatting sqref="Y35:Y37">
    <cfRule type="cellIs" dxfId="11" priority="16" stopIfTrue="1" operator="greaterThan">
      <formula>X35</formula>
    </cfRule>
  </conditionalFormatting>
  <conditionalFormatting sqref="Z35:Z41">
    <cfRule type="cellIs" dxfId="10" priority="6" stopIfTrue="1" operator="greaterThan">
      <formula>Y35</formula>
    </cfRule>
  </conditionalFormatting>
  <conditionalFormatting sqref="Z44:Z47">
    <cfRule type="cellIs" dxfId="9" priority="2" stopIfTrue="1" operator="greaterThan">
      <formula>Y44</formula>
    </cfRule>
  </conditionalFormatting>
  <conditionalFormatting sqref="AE13">
    <cfRule type="cellIs" dxfId="8" priority="14" stopIfTrue="1" operator="greaterThan">
      <formula>AD13</formula>
    </cfRule>
  </conditionalFormatting>
  <conditionalFormatting sqref="AE46">
    <cfRule type="cellIs" dxfId="7" priority="15" stopIfTrue="1" operator="greaterThan">
      <formula>AD46</formula>
    </cfRule>
  </conditionalFormatting>
  <conditionalFormatting sqref="AF35:AF41">
    <cfRule type="cellIs" dxfId="6" priority="13" stopIfTrue="1" operator="greaterThan">
      <formula>AE35</formula>
    </cfRule>
  </conditionalFormatting>
  <conditionalFormatting sqref="AF44:AF47">
    <cfRule type="cellIs" dxfId="5" priority="12" stopIfTrue="1" operator="greaterThan">
      <formula>AE44</formula>
    </cfRule>
  </conditionalFormatting>
  <conditionalFormatting sqref="AF50:AF55">
    <cfRule type="cellIs" dxfId="4" priority="11" stopIfTrue="1" operator="greaterThan">
      <formula>AE50</formula>
    </cfRule>
  </conditionalFormatting>
  <conditionalFormatting sqref="AL21:AL26 G50:G51 H50:H55">
    <cfRule type="cellIs" dxfId="3" priority="24" stopIfTrue="1" operator="greaterThan">
      <formula>F21</formula>
    </cfRule>
  </conditionalFormatting>
  <conditionalFormatting sqref="AL30:AL33">
    <cfRule type="cellIs" dxfId="2" priority="20" stopIfTrue="1" operator="greaterThan">
      <formula>AK30</formula>
    </cfRule>
  </conditionalFormatting>
  <conditionalFormatting sqref="AL35:AL42">
    <cfRule type="cellIs" dxfId="1" priority="21" stopIfTrue="1" operator="greaterThan">
      <formula>AK35</formula>
    </cfRule>
  </conditionalFormatting>
  <conditionalFormatting sqref="AL44:AL48">
    <cfRule type="cellIs" dxfId="0" priority="22" stopIfTrue="1" operator="greaterThan">
      <formula>AK44</formula>
    </cfRule>
  </conditionalFormatting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4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D0A41558F3CFA499693E5225C61FB74" ma:contentTypeVersion="15" ma:contentTypeDescription="新しいドキュメントを作成します。" ma:contentTypeScope="" ma:versionID="8f69c8a986a558b997a950d92d19719c">
  <xsd:schema xmlns:xsd="http://www.w3.org/2001/XMLSchema" xmlns:xs="http://www.w3.org/2001/XMLSchema" xmlns:p="http://schemas.microsoft.com/office/2006/metadata/properties" xmlns:ns2="ea8fa0df-14bf-4dff-925e-dc7fc6467eb6" xmlns:ns3="faa0c3a9-5ace-46ef-a2d8-ad46f66a7fd1" targetNamespace="http://schemas.microsoft.com/office/2006/metadata/properties" ma:root="true" ma:fieldsID="774d14dbddac60cda27a577f5984472a" ns2:_="" ns3:_="">
    <xsd:import namespace="ea8fa0df-14bf-4dff-925e-dc7fc6467eb6"/>
    <xsd:import namespace="faa0c3a9-5ace-46ef-a2d8-ad46f66a7f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TaxCatchAll" minOccurs="0"/>
                <xsd:element ref="ns2:lcf76f155ced4ddcb4097134ff3c332f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8fa0df-14bf-4dff-925e-dc7fc6467e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30525199-efcc-4ab5-8550-7e895b9463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a0c3a9-5ace-46ef-a2d8-ad46f66a7fd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14329cc-b8b9-4278-8ad8-8e9686451a61}" ma:internalName="TaxCatchAll" ma:showField="CatchAllData" ma:web="faa0c3a9-5ace-46ef-a2d8-ad46f66a7f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3E3A8BE-E7D6-41A5-8C54-F4ECF92D1A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8fa0df-14bf-4dff-925e-dc7fc6467eb6"/>
    <ds:schemaRef ds:uri="faa0c3a9-5ace-46ef-a2d8-ad46f66a7f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F254C68-24FE-48F3-A82A-4336794C17C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入力</vt:lpstr>
      <vt:lpstr>集計表</vt:lpstr>
      <vt:lpstr>飯塚市・嘉麻市・嘉穂郡</vt:lpstr>
      <vt:lpstr>田川市・田川郡・直方市・鞍手郡・宮若市</vt:lpstr>
      <vt:lpstr>集計表!Print_Area</vt:lpstr>
      <vt:lpstr>田川市・田川郡・直方市・鞍手郡・宮若市!Print_Area</vt:lpstr>
      <vt:lpstr>入力!Print_Area</vt:lpstr>
      <vt:lpstr>飯塚市・嘉麻市・嘉穂郡!Print_Area</vt:lpstr>
    </vt:vector>
  </TitlesOfParts>
  <Manager/>
  <Company>西日本新聞総合オリコミ;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西日本新聞総合オリコミ</dc:creator>
  <cp:keywords>EFDP_SPECIAL_DISCRIM_CODE=18</cp:keywords>
  <dc:description/>
  <cp:lastModifiedBy>水崎 千恵</cp:lastModifiedBy>
  <cp:revision/>
  <dcterms:created xsi:type="dcterms:W3CDTF">2014-11-07T08:24:26Z</dcterms:created>
  <dcterms:modified xsi:type="dcterms:W3CDTF">2025-04-24T06:12:26Z</dcterms:modified>
  <cp:category/>
  <cp:contentStatus/>
</cp:coreProperties>
</file>