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5.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172.20.100.8\運用マニュアル\●部数表 (File-server)\部数表（マクロ無し ﾎｰﾑﾍﾟｰｼﾞ用）\"/>
    </mc:Choice>
  </mc:AlternateContent>
  <xr:revisionPtr revIDLastSave="0" documentId="8_{D94CECA1-24C1-4F08-B4BE-9E3364EC9BF0}" xr6:coauthVersionLast="47" xr6:coauthVersionMax="47" xr10:uidLastSave="{00000000-0000-0000-0000-000000000000}"/>
  <bookViews>
    <workbookView xWindow="-120" yWindow="-120" windowWidth="29040" windowHeight="15720" tabRatio="883" xr2:uid="{00000000-000D-0000-FFFF-FFFF00000000}"/>
  </bookViews>
  <sheets>
    <sheet name="入力" sheetId="14" r:id="rId1"/>
    <sheet name="集計表" sheetId="13" r:id="rId2"/>
    <sheet name="鹿児島市（南日本・日経）" sheetId="1" r:id="rId3"/>
    <sheet name="鹿児島市（他紙）" sheetId="4" r:id="rId4"/>
    <sheet name="指宿市・南九州市・南さつま市・枕崎市・いちき串木野市" sheetId="6" r:id="rId5"/>
    <sheet name="日置市・出水市・出水郡・薩摩川内市" sheetId="7" r:id="rId6"/>
    <sheet name="薩摩郡・阿久根市・伊佐市・姶良市・姶良郡・志布志市" sheetId="11" r:id="rId7"/>
    <sheet name="霧島市・曽於市・曽於郡・鹿屋市" sheetId="8" r:id="rId8"/>
    <sheet name="垂水市・肝属郡・西之表市・熊毛郡・奄美市・大島郡" sheetId="12" r:id="rId9"/>
    <sheet name="西之表市・熊毛郡・奄美市・大島郡（奄美・南海）" sheetId="15" r:id="rId10"/>
  </sheets>
  <definedNames>
    <definedName name="_xlnm._FilterDatabase" localSheetId="3" hidden="1">'鹿児島市（他紙）'!$G$55:$H$57</definedName>
    <definedName name="_xlnm.Print_Area" localSheetId="6">薩摩郡・阿久根市・伊佐市・姶良市・姶良郡・志布志市!$A$1:$AM$71</definedName>
    <definedName name="_xlnm.Print_Area" localSheetId="4">指宿市・南九州市・南さつま市・枕崎市・いちき串木野市!$A$1:$AM$70</definedName>
    <definedName name="_xlnm.Print_Area" localSheetId="3">'鹿児島市（他紙）'!$A$1:$AM$71</definedName>
    <definedName name="_xlnm.Print_Area" localSheetId="2">'鹿児島市（南日本・日経）'!$A$1:$AM$71</definedName>
    <definedName name="_xlnm.Print_Area" localSheetId="8">垂水市・肝属郡・西之表市・熊毛郡・奄美市・大島郡!$A$1:$AM$69</definedName>
    <definedName name="_xlnm.Print_Area" localSheetId="9">'西之表市・熊毛郡・奄美市・大島郡（奄美・南海）'!$A$1:$AM$57</definedName>
    <definedName name="_xlnm.Print_Area" localSheetId="5">日置市・出水市・出水郡・薩摩川内市!$A$1:$AM$71</definedName>
    <definedName name="_xlnm.Print_Area" localSheetId="0">入力!$A$1:$AY$40</definedName>
    <definedName name="_xlnm.Print_Area" localSheetId="7">霧島市・曽於市・曽於郡・鹿屋市!$A$1:$AM$71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6" i="4" l="1"/>
  <c r="G8" i="13" s="1"/>
  <c r="M55" i="4"/>
  <c r="F8" i="13" s="1"/>
  <c r="G55" i="4"/>
  <c r="D8" i="13" s="1"/>
  <c r="AE55" i="1"/>
  <c r="Y55" i="4"/>
  <c r="S55" i="4"/>
  <c r="H8" i="13" s="1"/>
  <c r="Z56" i="4"/>
  <c r="T56" i="4" l="1"/>
  <c r="I8" i="13" s="1"/>
  <c r="H56" i="4"/>
  <c r="H57" i="4" s="1"/>
  <c r="E8" i="13" s="1"/>
  <c r="AL56" i="4"/>
  <c r="AL57" i="4" s="1"/>
  <c r="AF56" i="4"/>
  <c r="AF57" i="4" s="1"/>
  <c r="AK55" i="4"/>
  <c r="AK57" i="4" s="1"/>
  <c r="AE55" i="4"/>
  <c r="AE57" i="4" s="1"/>
  <c r="H33" i="15"/>
  <c r="M32" i="15"/>
  <c r="G32" i="15"/>
  <c r="M57" i="4" l="1"/>
  <c r="Z52" i="11" l="1"/>
  <c r="Z18" i="11"/>
  <c r="AF56" i="12" l="1"/>
  <c r="Z56" i="12"/>
  <c r="T56" i="12"/>
  <c r="N56" i="12"/>
  <c r="H56" i="12"/>
  <c r="AE55" i="12"/>
  <c r="Y55" i="12"/>
  <c r="S55" i="12"/>
  <c r="M55" i="12"/>
  <c r="G55" i="12"/>
  <c r="AF44" i="12"/>
  <c r="Z44" i="12"/>
  <c r="T44" i="12"/>
  <c r="N44" i="12"/>
  <c r="H44" i="12"/>
  <c r="AE43" i="12"/>
  <c r="Y43" i="12"/>
  <c r="S43" i="12"/>
  <c r="M43" i="12"/>
  <c r="G43" i="12"/>
  <c r="AF39" i="12"/>
  <c r="Z39" i="12"/>
  <c r="T39" i="12"/>
  <c r="N39" i="12"/>
  <c r="H39" i="12"/>
  <c r="AE38" i="12"/>
  <c r="Y38" i="12"/>
  <c r="S38" i="12"/>
  <c r="M38" i="12"/>
  <c r="G38" i="12"/>
  <c r="AF31" i="12"/>
  <c r="Z31" i="12"/>
  <c r="T31" i="12"/>
  <c r="N31" i="12"/>
  <c r="H31" i="12"/>
  <c r="AE30" i="12"/>
  <c r="Y30" i="12"/>
  <c r="S30" i="12"/>
  <c r="M30" i="12"/>
  <c r="G30" i="12"/>
  <c r="AF26" i="12"/>
  <c r="Z26" i="12"/>
  <c r="T26" i="12"/>
  <c r="N26" i="12"/>
  <c r="H26" i="12"/>
  <c r="AE25" i="12"/>
  <c r="Y25" i="12"/>
  <c r="S25" i="12"/>
  <c r="M25" i="12"/>
  <c r="G25" i="12"/>
  <c r="AF15" i="12"/>
  <c r="Z15" i="12"/>
  <c r="T15" i="12"/>
  <c r="N15" i="12"/>
  <c r="H15" i="12"/>
  <c r="AE14" i="12"/>
  <c r="Y14" i="12"/>
  <c r="S14" i="12"/>
  <c r="M14" i="12"/>
  <c r="G14" i="12"/>
  <c r="AF56" i="8"/>
  <c r="Z56" i="8"/>
  <c r="T56" i="8"/>
  <c r="N56" i="8"/>
  <c r="H56" i="8"/>
  <c r="AE55" i="8"/>
  <c r="Y55" i="8"/>
  <c r="S55" i="8"/>
  <c r="M55" i="8"/>
  <c r="G55" i="8"/>
  <c r="AF41" i="8"/>
  <c r="Z41" i="8"/>
  <c r="T41" i="8"/>
  <c r="N41" i="8"/>
  <c r="H41" i="8"/>
  <c r="AE40" i="8"/>
  <c r="Y40" i="8"/>
  <c r="S40" i="8"/>
  <c r="M40" i="8"/>
  <c r="G40" i="8"/>
  <c r="AF33" i="8"/>
  <c r="Z33" i="8"/>
  <c r="T33" i="8"/>
  <c r="N33" i="8"/>
  <c r="H33" i="8"/>
  <c r="AE32" i="8"/>
  <c r="Y32" i="8"/>
  <c r="S32" i="8"/>
  <c r="M32" i="8"/>
  <c r="G32" i="8"/>
  <c r="AF23" i="8"/>
  <c r="Z23" i="8"/>
  <c r="T23" i="8"/>
  <c r="N23" i="8"/>
  <c r="H23" i="8"/>
  <c r="AE22" i="8"/>
  <c r="Y22" i="8"/>
  <c r="S22" i="8"/>
  <c r="M22" i="8"/>
  <c r="G22" i="8"/>
  <c r="AF56" i="11"/>
  <c r="Z56" i="11"/>
  <c r="T56" i="11"/>
  <c r="N56" i="11"/>
  <c r="H56" i="11"/>
  <c r="AE55" i="11"/>
  <c r="Y55" i="11"/>
  <c r="S55" i="11"/>
  <c r="M55" i="11"/>
  <c r="G55" i="11"/>
  <c r="AF47" i="11"/>
  <c r="Z47" i="11"/>
  <c r="T47" i="11"/>
  <c r="N47" i="11"/>
  <c r="H47" i="11"/>
  <c r="AE46" i="11"/>
  <c r="Y46" i="11"/>
  <c r="S46" i="11"/>
  <c r="M46" i="11"/>
  <c r="G46" i="11"/>
  <c r="AF42" i="11"/>
  <c r="Z42" i="11"/>
  <c r="T42" i="11"/>
  <c r="N42" i="11"/>
  <c r="H42" i="11"/>
  <c r="AE41" i="11"/>
  <c r="Y41" i="11"/>
  <c r="S41" i="11"/>
  <c r="M41" i="11"/>
  <c r="G41" i="11"/>
  <c r="AF30" i="11"/>
  <c r="Z30" i="11"/>
  <c r="T30" i="11"/>
  <c r="N30" i="11"/>
  <c r="H30" i="11"/>
  <c r="AE29" i="11"/>
  <c r="Y29" i="11"/>
  <c r="S29" i="11"/>
  <c r="M29" i="11"/>
  <c r="G29" i="11"/>
  <c r="AF21" i="11"/>
  <c r="T21" i="11"/>
  <c r="H21" i="11"/>
  <c r="AE20" i="11"/>
  <c r="Y20" i="11"/>
  <c r="S20" i="11"/>
  <c r="M20" i="11"/>
  <c r="G20" i="11"/>
  <c r="Z21" i="11"/>
  <c r="N21" i="11"/>
  <c r="AF15" i="11"/>
  <c r="Z15" i="11"/>
  <c r="T15" i="11"/>
  <c r="N15" i="11"/>
  <c r="H15" i="11"/>
  <c r="AE14" i="11"/>
  <c r="Y14" i="11"/>
  <c r="S14" i="11"/>
  <c r="M14" i="11"/>
  <c r="G14" i="11"/>
  <c r="AF56" i="7"/>
  <c r="Z56" i="7"/>
  <c r="T56" i="7"/>
  <c r="N56" i="7"/>
  <c r="H56" i="7"/>
  <c r="AE55" i="7"/>
  <c r="Y55" i="7"/>
  <c r="S55" i="7"/>
  <c r="M55" i="7"/>
  <c r="G55" i="7"/>
  <c r="AF34" i="7"/>
  <c r="Z34" i="7"/>
  <c r="T34" i="7"/>
  <c r="N34" i="7"/>
  <c r="H34" i="7"/>
  <c r="AE33" i="7"/>
  <c r="Y33" i="7"/>
  <c r="S33" i="7"/>
  <c r="M33" i="7"/>
  <c r="G33" i="7"/>
  <c r="AF28" i="7"/>
  <c r="Z28" i="7"/>
  <c r="T28" i="7"/>
  <c r="N28" i="7"/>
  <c r="H28" i="7"/>
  <c r="AE27" i="7"/>
  <c r="Y27" i="7"/>
  <c r="S27" i="7"/>
  <c r="M27" i="7"/>
  <c r="G27" i="7"/>
  <c r="AF19" i="7"/>
  <c r="Z19" i="7"/>
  <c r="T19" i="7"/>
  <c r="N19" i="7"/>
  <c r="H19" i="7"/>
  <c r="H57" i="7" s="1"/>
  <c r="AE18" i="7"/>
  <c r="Y18" i="7"/>
  <c r="S18" i="7"/>
  <c r="M18" i="7"/>
  <c r="G18" i="7"/>
  <c r="AF56" i="6"/>
  <c r="Z56" i="6"/>
  <c r="T56" i="6"/>
  <c r="N56" i="6"/>
  <c r="H56" i="6"/>
  <c r="AE55" i="6"/>
  <c r="Y55" i="6"/>
  <c r="S55" i="6"/>
  <c r="M55" i="6"/>
  <c r="G55" i="6"/>
  <c r="AF44" i="6"/>
  <c r="Z44" i="6"/>
  <c r="T44" i="6"/>
  <c r="N44" i="6"/>
  <c r="H44" i="6"/>
  <c r="AE43" i="6"/>
  <c r="Y43" i="6"/>
  <c r="S43" i="6"/>
  <c r="M43" i="6"/>
  <c r="G43" i="6"/>
  <c r="AF38" i="6"/>
  <c r="Z38" i="6"/>
  <c r="T38" i="6"/>
  <c r="N38" i="6"/>
  <c r="H38" i="6"/>
  <c r="AE37" i="6"/>
  <c r="Y37" i="6"/>
  <c r="S37" i="6"/>
  <c r="M37" i="6"/>
  <c r="G37" i="6"/>
  <c r="AF26" i="6"/>
  <c r="Z26" i="6"/>
  <c r="T26" i="6"/>
  <c r="N26" i="6"/>
  <c r="H26" i="6"/>
  <c r="AE25" i="6"/>
  <c r="Y25" i="6"/>
  <c r="S25" i="6"/>
  <c r="M25" i="6"/>
  <c r="G25" i="6"/>
  <c r="AF16" i="6"/>
  <c r="Z16" i="6"/>
  <c r="T16" i="6"/>
  <c r="AE15" i="6"/>
  <c r="Y15" i="6"/>
  <c r="S15" i="6"/>
  <c r="M15" i="6"/>
  <c r="G15" i="6"/>
  <c r="N12" i="6"/>
  <c r="N16" i="6" s="1"/>
  <c r="H12" i="6"/>
  <c r="H16" i="6" s="1"/>
  <c r="M57" i="6" l="1"/>
  <c r="M57" i="12"/>
  <c r="Z57" i="7"/>
  <c r="G57" i="12"/>
  <c r="N57" i="7"/>
  <c r="S57" i="12"/>
  <c r="S57" i="7"/>
  <c r="S57" i="8"/>
  <c r="AF57" i="6"/>
  <c r="T57" i="7"/>
  <c r="N57" i="6"/>
  <c r="Z57" i="6"/>
  <c r="M57" i="7"/>
  <c r="AF57" i="7"/>
  <c r="AF57" i="8"/>
  <c r="S57" i="6"/>
  <c r="AE57" i="6"/>
  <c r="T57" i="6"/>
  <c r="AE57" i="12"/>
  <c r="AE57" i="8"/>
  <c r="AE57" i="7"/>
  <c r="M57" i="8"/>
  <c r="G57" i="8"/>
  <c r="M57" i="11"/>
  <c r="G57" i="7"/>
  <c r="G57" i="6"/>
  <c r="Y57" i="12"/>
  <c r="Y57" i="8"/>
  <c r="Y57" i="11"/>
  <c r="Y57" i="7"/>
  <c r="Y57" i="6"/>
  <c r="H57" i="8"/>
  <c r="T57" i="8"/>
  <c r="N57" i="8"/>
  <c r="Z57" i="8"/>
  <c r="H57" i="12"/>
  <c r="T57" i="12"/>
  <c r="AF57" i="12"/>
  <c r="N57" i="12"/>
  <c r="Z57" i="12"/>
  <c r="H57" i="11"/>
  <c r="T57" i="11"/>
  <c r="AF57" i="11"/>
  <c r="G57" i="11"/>
  <c r="S57" i="11"/>
  <c r="AE57" i="11"/>
  <c r="N57" i="11"/>
  <c r="Z57" i="11"/>
  <c r="H57" i="6"/>
  <c r="N2" i="14"/>
  <c r="BC52" i="14"/>
  <c r="BC51" i="14"/>
  <c r="BC50" i="14"/>
  <c r="BC49" i="14"/>
  <c r="BC48" i="14"/>
  <c r="BC47" i="14"/>
  <c r="BC46" i="14"/>
  <c r="BC45" i="14"/>
  <c r="BC44" i="14"/>
  <c r="BC43" i="14"/>
  <c r="BC42" i="14"/>
  <c r="BC41" i="14"/>
  <c r="BC40" i="14"/>
  <c r="BF39" i="14"/>
  <c r="BC39" i="14"/>
  <c r="BF38" i="14"/>
  <c r="BC38" i="14"/>
  <c r="BF37" i="14"/>
  <c r="BC37" i="14"/>
  <c r="BF36" i="14"/>
  <c r="BC36" i="14"/>
  <c r="BF35" i="14"/>
  <c r="BC35" i="14"/>
  <c r="BF34" i="14"/>
  <c r="BC34" i="14"/>
  <c r="BF33" i="14"/>
  <c r="BC33" i="14"/>
  <c r="BF32" i="14"/>
  <c r="BC32" i="14"/>
  <c r="BF31" i="14"/>
  <c r="BC31" i="14"/>
  <c r="BF30" i="14"/>
  <c r="BC30" i="14"/>
  <c r="BF29" i="14"/>
  <c r="BC29" i="14"/>
  <c r="BF28" i="14"/>
  <c r="BC28" i="14"/>
  <c r="BF27" i="14"/>
  <c r="BC27" i="14"/>
  <c r="BF26" i="14"/>
  <c r="BC26" i="14"/>
  <c r="BF25" i="14"/>
  <c r="BC25" i="14"/>
  <c r="BF24" i="14"/>
  <c r="BC24" i="14"/>
  <c r="BF22" i="14"/>
  <c r="BC22" i="14"/>
  <c r="BF21" i="14"/>
  <c r="BC21" i="14"/>
  <c r="BF19" i="14"/>
  <c r="BC19" i="14"/>
  <c r="BF18" i="14"/>
  <c r="BC18" i="14"/>
  <c r="BF17" i="14"/>
  <c r="BC17" i="14"/>
  <c r="BF16" i="14"/>
  <c r="BC16" i="14"/>
  <c r="BF15" i="14"/>
  <c r="BC15" i="14"/>
  <c r="BF14" i="14"/>
  <c r="BC14" i="14"/>
  <c r="BF13" i="14"/>
  <c r="BC13" i="14"/>
  <c r="BF12" i="14"/>
  <c r="BC12" i="14"/>
  <c r="BF11" i="14"/>
  <c r="BC11" i="14"/>
  <c r="BF10" i="14"/>
  <c r="BC10" i="14"/>
  <c r="BF9" i="14"/>
  <c r="BC9" i="14"/>
  <c r="BF8" i="14"/>
  <c r="BC8" i="14"/>
  <c r="BF7" i="14"/>
  <c r="BC7" i="14"/>
  <c r="BF6" i="14"/>
  <c r="BC6" i="14"/>
  <c r="BF5" i="14"/>
  <c r="BC5" i="14"/>
  <c r="BF4" i="14"/>
  <c r="BC4" i="14"/>
  <c r="AO24" i="1"/>
  <c r="AO25" i="1"/>
  <c r="T4" i="6"/>
  <c r="T4" i="11"/>
  <c r="T4" i="15"/>
  <c r="T4" i="7"/>
  <c r="T4" i="12"/>
  <c r="T4" i="8"/>
  <c r="T4" i="4"/>
  <c r="T4" i="1"/>
  <c r="N36" i="15"/>
  <c r="N44" i="15" s="1"/>
  <c r="Q35" i="13" s="1"/>
  <c r="N33" i="15"/>
  <c r="Q34" i="13" s="1"/>
  <c r="Q8" i="13"/>
  <c r="Q9" i="13" s="1"/>
  <c r="Q31" i="13"/>
  <c r="N24" i="15"/>
  <c r="N16" i="15"/>
  <c r="M24" i="13"/>
  <c r="M20" i="13"/>
  <c r="K11" i="13"/>
  <c r="K10" i="13"/>
  <c r="K12" i="13"/>
  <c r="K13" i="13"/>
  <c r="K15" i="13"/>
  <c r="K16" i="13"/>
  <c r="K17" i="13"/>
  <c r="K18" i="13"/>
  <c r="K19" i="13"/>
  <c r="K20" i="13"/>
  <c r="K21" i="13"/>
  <c r="K22" i="13"/>
  <c r="K23" i="13"/>
  <c r="K24" i="13"/>
  <c r="K25" i="13"/>
  <c r="K26" i="13"/>
  <c r="K27" i="13"/>
  <c r="K28" i="13"/>
  <c r="K29" i="13"/>
  <c r="K30" i="13"/>
  <c r="F10" i="13"/>
  <c r="H10" i="13"/>
  <c r="J10" i="13"/>
  <c r="L10" i="13"/>
  <c r="AK15" i="6"/>
  <c r="F11" i="13"/>
  <c r="D11" i="13"/>
  <c r="H11" i="13"/>
  <c r="AK25" i="6"/>
  <c r="S57" i="4"/>
  <c r="Y57" i="1"/>
  <c r="S55" i="1"/>
  <c r="S57" i="1" s="1"/>
  <c r="J8" i="13" s="1"/>
  <c r="AL44" i="6"/>
  <c r="M14" i="13"/>
  <c r="M12" i="13"/>
  <c r="M11" i="13"/>
  <c r="M10" i="13"/>
  <c r="I13" i="13"/>
  <c r="G13" i="13"/>
  <c r="E13" i="13"/>
  <c r="AK43" i="6"/>
  <c r="C43" i="6" s="1"/>
  <c r="L13" i="13"/>
  <c r="L12" i="13"/>
  <c r="L14" i="13"/>
  <c r="L15" i="13"/>
  <c r="L16" i="13"/>
  <c r="L17" i="13"/>
  <c r="L18" i="13"/>
  <c r="L19" i="13"/>
  <c r="L20" i="13"/>
  <c r="L21" i="13"/>
  <c r="L22" i="13"/>
  <c r="L23" i="13"/>
  <c r="L24" i="13"/>
  <c r="L26" i="13"/>
  <c r="L27" i="13"/>
  <c r="L28" i="13"/>
  <c r="L29" i="13"/>
  <c r="L30" i="13"/>
  <c r="J13" i="13"/>
  <c r="H13" i="13"/>
  <c r="F13" i="13"/>
  <c r="AL38" i="6"/>
  <c r="I12" i="13"/>
  <c r="G12" i="13"/>
  <c r="E12" i="13"/>
  <c r="AK37" i="6"/>
  <c r="J12" i="13"/>
  <c r="H12" i="13"/>
  <c r="F12" i="13"/>
  <c r="D12" i="13"/>
  <c r="AL26" i="6"/>
  <c r="M15" i="13"/>
  <c r="M16" i="13"/>
  <c r="M17" i="13"/>
  <c r="M18" i="13"/>
  <c r="M19" i="13"/>
  <c r="M21" i="13"/>
  <c r="M22" i="13"/>
  <c r="M23" i="13"/>
  <c r="M25" i="13"/>
  <c r="M26" i="13"/>
  <c r="M27" i="13"/>
  <c r="M29" i="13"/>
  <c r="M30" i="13"/>
  <c r="G11" i="13"/>
  <c r="AL16" i="6"/>
  <c r="I10" i="13"/>
  <c r="E10" i="13"/>
  <c r="AL34" i="7"/>
  <c r="G17" i="13"/>
  <c r="E17" i="13"/>
  <c r="AK33" i="7"/>
  <c r="C33" i="7" s="1"/>
  <c r="J17" i="13"/>
  <c r="H17" i="13"/>
  <c r="F17" i="13"/>
  <c r="AL28" i="7"/>
  <c r="G16" i="13"/>
  <c r="AK27" i="7"/>
  <c r="J16" i="13"/>
  <c r="H16" i="13"/>
  <c r="F16" i="13"/>
  <c r="D16" i="13"/>
  <c r="AL19" i="7"/>
  <c r="G15" i="13"/>
  <c r="E15" i="13"/>
  <c r="AK18" i="7"/>
  <c r="J15" i="13"/>
  <c r="H15" i="13"/>
  <c r="F15" i="13"/>
  <c r="D15" i="13"/>
  <c r="AL47" i="11"/>
  <c r="I23" i="13"/>
  <c r="E23" i="13"/>
  <c r="AK46" i="11"/>
  <c r="J23" i="13"/>
  <c r="H23" i="13"/>
  <c r="F23" i="13"/>
  <c r="AL42" i="11"/>
  <c r="I22" i="13"/>
  <c r="G22" i="13"/>
  <c r="E22" i="13"/>
  <c r="AK41" i="11"/>
  <c r="C41" i="11" s="1"/>
  <c r="J22" i="13"/>
  <c r="H22" i="13"/>
  <c r="D22" i="13"/>
  <c r="AL30" i="11"/>
  <c r="I21" i="13"/>
  <c r="AK29" i="11"/>
  <c r="J21" i="13"/>
  <c r="F21" i="13"/>
  <c r="D21" i="13"/>
  <c r="AL21" i="11"/>
  <c r="G20" i="13"/>
  <c r="E20" i="13"/>
  <c r="AK20" i="11"/>
  <c r="J20" i="13"/>
  <c r="H20" i="13"/>
  <c r="F20" i="13"/>
  <c r="AL15" i="11"/>
  <c r="I19" i="13"/>
  <c r="E19" i="13"/>
  <c r="AK14" i="11"/>
  <c r="J19" i="13"/>
  <c r="F19" i="13"/>
  <c r="AL41" i="8"/>
  <c r="G27" i="13"/>
  <c r="AK40" i="8"/>
  <c r="H27" i="13"/>
  <c r="F27" i="13"/>
  <c r="D27" i="13"/>
  <c r="AL33" i="8"/>
  <c r="I26" i="13"/>
  <c r="G26" i="13"/>
  <c r="E26" i="13"/>
  <c r="AK32" i="8"/>
  <c r="J26" i="13"/>
  <c r="H26" i="13"/>
  <c r="F26" i="13"/>
  <c r="D26" i="13"/>
  <c r="AL23" i="8"/>
  <c r="I25" i="13"/>
  <c r="G25" i="13"/>
  <c r="E25" i="13"/>
  <c r="AK22" i="8"/>
  <c r="F25" i="13"/>
  <c r="D25" i="13"/>
  <c r="AL44" i="12"/>
  <c r="M34" i="13"/>
  <c r="K34" i="13"/>
  <c r="G34" i="13"/>
  <c r="E34" i="13"/>
  <c r="AK43" i="12"/>
  <c r="C43" i="12" s="1"/>
  <c r="L34" i="13"/>
  <c r="H34" i="13"/>
  <c r="F34" i="13"/>
  <c r="D34" i="13"/>
  <c r="AL39" i="12"/>
  <c r="M33" i="13"/>
  <c r="K33" i="13"/>
  <c r="I33" i="13"/>
  <c r="E33" i="13"/>
  <c r="AK38" i="12"/>
  <c r="L33" i="13"/>
  <c r="J33" i="13"/>
  <c r="H33" i="13"/>
  <c r="F33" i="13"/>
  <c r="AL31" i="12"/>
  <c r="M32" i="13"/>
  <c r="K32" i="13"/>
  <c r="I32" i="13"/>
  <c r="G32" i="13"/>
  <c r="AK30" i="12"/>
  <c r="L32" i="13"/>
  <c r="H32" i="13"/>
  <c r="F32" i="13"/>
  <c r="AL26" i="12"/>
  <c r="I30" i="13"/>
  <c r="E30" i="13"/>
  <c r="AK25" i="12"/>
  <c r="J30" i="13"/>
  <c r="H30" i="13"/>
  <c r="F30" i="13"/>
  <c r="D30" i="13"/>
  <c r="AL15" i="12"/>
  <c r="I29" i="13"/>
  <c r="E29" i="13"/>
  <c r="AK14" i="12"/>
  <c r="J29" i="13"/>
  <c r="F29" i="13"/>
  <c r="D29" i="13"/>
  <c r="AL44" i="15"/>
  <c r="AF44" i="15"/>
  <c r="AF33" i="15"/>
  <c r="AF24" i="15"/>
  <c r="AF16" i="15"/>
  <c r="Z44" i="15"/>
  <c r="T44" i="15"/>
  <c r="H44" i="15"/>
  <c r="AK43" i="15"/>
  <c r="AE43" i="15"/>
  <c r="Y43" i="15"/>
  <c r="S43" i="15"/>
  <c r="M43" i="15"/>
  <c r="P35" i="13" s="1"/>
  <c r="G43" i="15"/>
  <c r="N35" i="13" s="1"/>
  <c r="AL33" i="15"/>
  <c r="Z33" i="15"/>
  <c r="T33" i="15"/>
  <c r="T24" i="15"/>
  <c r="T16" i="15"/>
  <c r="O34" i="13"/>
  <c r="AK32" i="15"/>
  <c r="AE32" i="15"/>
  <c r="Y32" i="15"/>
  <c r="S32" i="15"/>
  <c r="P34" i="13"/>
  <c r="N8" i="13"/>
  <c r="N9" i="13" s="1"/>
  <c r="N31" i="13"/>
  <c r="AL24" i="15"/>
  <c r="Z24" i="15"/>
  <c r="H24" i="15"/>
  <c r="AK23" i="15"/>
  <c r="AE23" i="15"/>
  <c r="Y23" i="15"/>
  <c r="S23" i="15"/>
  <c r="M23" i="15"/>
  <c r="G23" i="15"/>
  <c r="AL16" i="15"/>
  <c r="Z16" i="15"/>
  <c r="H16" i="15"/>
  <c r="AK15" i="15"/>
  <c r="AE15" i="15"/>
  <c r="Y15" i="15"/>
  <c r="S15" i="15"/>
  <c r="M15" i="15"/>
  <c r="G15" i="15"/>
  <c r="H54" i="1"/>
  <c r="T56" i="1" s="1"/>
  <c r="T57" i="1" s="1"/>
  <c r="K8" i="13" s="1"/>
  <c r="P31" i="13"/>
  <c r="P8" i="13"/>
  <c r="P9" i="13" s="1"/>
  <c r="O31" i="13"/>
  <c r="O8" i="13"/>
  <c r="O9" i="13" s="1"/>
  <c r="AL56" i="12"/>
  <c r="AK55" i="12"/>
  <c r="M35" i="13"/>
  <c r="L35" i="13"/>
  <c r="K35" i="13"/>
  <c r="J35" i="13"/>
  <c r="I35" i="13"/>
  <c r="H35" i="13"/>
  <c r="G35" i="13"/>
  <c r="F35" i="13"/>
  <c r="E35" i="13"/>
  <c r="D35" i="13"/>
  <c r="J34" i="13"/>
  <c r="AL56" i="8"/>
  <c r="AK55" i="8"/>
  <c r="J28" i="13"/>
  <c r="I28" i="13"/>
  <c r="F28" i="13"/>
  <c r="E28" i="13"/>
  <c r="D28" i="13"/>
  <c r="J27" i="13"/>
  <c r="H21" i="13"/>
  <c r="AE5" i="15"/>
  <c r="G4" i="15"/>
  <c r="B4" i="15"/>
  <c r="D4" i="15" s="1"/>
  <c r="AL2" i="15"/>
  <c r="AL56" i="11"/>
  <c r="AK55" i="11"/>
  <c r="H24" i="13"/>
  <c r="G24" i="13"/>
  <c r="F24" i="13"/>
  <c r="J24" i="13"/>
  <c r="AL56" i="7"/>
  <c r="AK55" i="7"/>
  <c r="J18" i="13"/>
  <c r="I18" i="13"/>
  <c r="H18" i="13"/>
  <c r="G18" i="13"/>
  <c r="F18" i="13"/>
  <c r="E18" i="13"/>
  <c r="I17" i="13"/>
  <c r="I16" i="13"/>
  <c r="AL56" i="6"/>
  <c r="AK55" i="6"/>
  <c r="J14" i="13"/>
  <c r="I14" i="13"/>
  <c r="H14" i="13"/>
  <c r="G14" i="13"/>
  <c r="F14" i="13"/>
  <c r="D14" i="13"/>
  <c r="J11" i="13"/>
  <c r="D23" i="13"/>
  <c r="D20" i="13"/>
  <c r="D18" i="13"/>
  <c r="G21" i="13"/>
  <c r="Z57" i="4"/>
  <c r="Y57" i="4"/>
  <c r="T57" i="4"/>
  <c r="I9" i="13" s="1"/>
  <c r="N57" i="4"/>
  <c r="G9" i="13" s="1"/>
  <c r="E9" i="13"/>
  <c r="G57" i="4"/>
  <c r="D9" i="13" s="1"/>
  <c r="AL56" i="1"/>
  <c r="AL57" i="1" s="1"/>
  <c r="AK55" i="1"/>
  <c r="AK57" i="1" s="1"/>
  <c r="AF56" i="1"/>
  <c r="AF57" i="1" s="1"/>
  <c r="AE57" i="1"/>
  <c r="L8" i="13" s="1"/>
  <c r="Z56" i="1"/>
  <c r="Z57" i="1" s="1"/>
  <c r="M8" i="13" s="1"/>
  <c r="S4" i="1"/>
  <c r="S4" i="15"/>
  <c r="S4" i="6"/>
  <c r="S4" i="4"/>
  <c r="S4" i="11"/>
  <c r="S4" i="8"/>
  <c r="S4" i="12"/>
  <c r="S4" i="7"/>
  <c r="G4" i="6"/>
  <c r="B4" i="6"/>
  <c r="D4" i="6" s="1"/>
  <c r="G4" i="7"/>
  <c r="B4" i="7"/>
  <c r="D4" i="7" s="1"/>
  <c r="G4" i="11"/>
  <c r="B4" i="11"/>
  <c r="D4" i="11" s="1"/>
  <c r="G4" i="8"/>
  <c r="B4" i="8"/>
  <c r="D4" i="8" s="1"/>
  <c r="G4" i="12"/>
  <c r="B4" i="12"/>
  <c r="D4" i="12" s="1"/>
  <c r="G4" i="4"/>
  <c r="B4" i="4"/>
  <c r="D4" i="4" s="1"/>
  <c r="G4" i="1"/>
  <c r="AL2" i="6"/>
  <c r="AL2" i="7"/>
  <c r="AL2" i="11"/>
  <c r="AL2" i="8"/>
  <c r="AL2" i="12"/>
  <c r="AL2" i="4"/>
  <c r="AL2" i="1"/>
  <c r="AE5" i="12"/>
  <c r="AE5" i="8"/>
  <c r="AE5" i="11"/>
  <c r="AE5" i="7"/>
  <c r="AE5" i="6"/>
  <c r="AE5" i="4"/>
  <c r="AE5" i="1"/>
  <c r="B4" i="1"/>
  <c r="D4" i="1" s="1"/>
  <c r="I20" i="13"/>
  <c r="H29" i="13"/>
  <c r="D32" i="13"/>
  <c r="E21" i="13"/>
  <c r="D17" i="13"/>
  <c r="H25" i="13"/>
  <c r="C16" i="6"/>
  <c r="E14" i="13"/>
  <c r="E32" i="13"/>
  <c r="M28" i="13"/>
  <c r="C38" i="6"/>
  <c r="G29" i="13"/>
  <c r="G19" i="13"/>
  <c r="G23" i="13"/>
  <c r="I15" i="13"/>
  <c r="L25" i="13"/>
  <c r="M13" i="13"/>
  <c r="G30" i="13"/>
  <c r="J32" i="13"/>
  <c r="D33" i="13"/>
  <c r="G33" i="13"/>
  <c r="J25" i="13"/>
  <c r="E27" i="13"/>
  <c r="H19" i="13"/>
  <c r="D19" i="13"/>
  <c r="F22" i="13"/>
  <c r="I27" i="13"/>
  <c r="L11" i="13"/>
  <c r="H9" i="13" l="1"/>
  <c r="F9" i="13"/>
  <c r="AK57" i="6"/>
  <c r="C18" i="13"/>
  <c r="C15" i="13"/>
  <c r="C32" i="13"/>
  <c r="M5" i="14"/>
  <c r="E5" i="14"/>
  <c r="H45" i="15"/>
  <c r="AF45" i="15"/>
  <c r="C12" i="13"/>
  <c r="O35" i="13"/>
  <c r="O36" i="13" s="1"/>
  <c r="O37" i="13" s="1"/>
  <c r="C25" i="13"/>
  <c r="C17" i="13"/>
  <c r="B17" i="13"/>
  <c r="C27" i="13"/>
  <c r="B20" i="13"/>
  <c r="G45" i="15"/>
  <c r="S45" i="15"/>
  <c r="AE45" i="15"/>
  <c r="C16" i="15"/>
  <c r="AL45" i="15"/>
  <c r="M45" i="15"/>
  <c r="Y45" i="15"/>
  <c r="AK45" i="15"/>
  <c r="N34" i="13"/>
  <c r="N36" i="13" s="1"/>
  <c r="N37" i="13" s="1"/>
  <c r="C43" i="15"/>
  <c r="C13" i="13"/>
  <c r="L36" i="13"/>
  <c r="B27" i="13"/>
  <c r="B25" i="13"/>
  <c r="B11" i="13"/>
  <c r="C8" i="13"/>
  <c r="B26" i="13"/>
  <c r="B18" i="13"/>
  <c r="C21" i="13"/>
  <c r="C19" i="13"/>
  <c r="B16" i="13"/>
  <c r="B15" i="13"/>
  <c r="B14" i="13"/>
  <c r="B35" i="13"/>
  <c r="B33" i="13"/>
  <c r="J36" i="13"/>
  <c r="B30" i="13"/>
  <c r="B12" i="13"/>
  <c r="K9" i="13"/>
  <c r="C55" i="1"/>
  <c r="L9" i="13"/>
  <c r="C26" i="13"/>
  <c r="C33" i="13"/>
  <c r="B32" i="13"/>
  <c r="C30" i="13"/>
  <c r="B29" i="13"/>
  <c r="C29" i="13"/>
  <c r="B23" i="13"/>
  <c r="C23" i="13"/>
  <c r="B22" i="13"/>
  <c r="C22" i="13"/>
  <c r="B21" i="13"/>
  <c r="C20" i="13"/>
  <c r="B19" i="13"/>
  <c r="F36" i="13"/>
  <c r="E36" i="13"/>
  <c r="M36" i="13"/>
  <c r="C32" i="8"/>
  <c r="AK57" i="11"/>
  <c r="C18" i="7"/>
  <c r="C55" i="7"/>
  <c r="C25" i="6"/>
  <c r="C24" i="15"/>
  <c r="Z45" i="15"/>
  <c r="T45" i="15"/>
  <c r="I34" i="13"/>
  <c r="C34" i="13" s="1"/>
  <c r="C56" i="4"/>
  <c r="C15" i="15"/>
  <c r="N45" i="15"/>
  <c r="C23" i="15"/>
  <c r="C32" i="15"/>
  <c r="D24" i="13"/>
  <c r="B24" i="13" s="1"/>
  <c r="C55" i="11"/>
  <c r="I24" i="13"/>
  <c r="AK57" i="7"/>
  <c r="J31" i="13"/>
  <c r="D10" i="13"/>
  <c r="B10" i="13" s="1"/>
  <c r="C15" i="6"/>
  <c r="G10" i="13"/>
  <c r="C10" i="13" s="1"/>
  <c r="Q36" i="13"/>
  <c r="Q37" i="13" s="1"/>
  <c r="C38" i="12"/>
  <c r="C14" i="11"/>
  <c r="C20" i="11"/>
  <c r="C56" i="11"/>
  <c r="F31" i="13"/>
  <c r="K14" i="13"/>
  <c r="C14" i="13" s="1"/>
  <c r="C56" i="6"/>
  <c r="M31" i="13"/>
  <c r="D13" i="13"/>
  <c r="B13" i="13" s="1"/>
  <c r="C33" i="8"/>
  <c r="C28" i="7"/>
  <c r="AL57" i="8"/>
  <c r="C22" i="8"/>
  <c r="C15" i="11"/>
  <c r="C19" i="7"/>
  <c r="E16" i="13"/>
  <c r="C16" i="13" s="1"/>
  <c r="C27" i="7"/>
  <c r="C56" i="7"/>
  <c r="C57" i="4"/>
  <c r="H36" i="13"/>
  <c r="E11" i="13"/>
  <c r="K36" i="13"/>
  <c r="C14" i="12"/>
  <c r="I11" i="13"/>
  <c r="E24" i="13"/>
  <c r="G28" i="13"/>
  <c r="C28" i="13" s="1"/>
  <c r="C57" i="1"/>
  <c r="M9" i="13"/>
  <c r="P36" i="13"/>
  <c r="P37" i="13" s="1"/>
  <c r="D36" i="13"/>
  <c r="G36" i="13"/>
  <c r="L31" i="13"/>
  <c r="AL57" i="12"/>
  <c r="C57" i="12" s="1"/>
  <c r="C56" i="8"/>
  <c r="C55" i="6"/>
  <c r="C56" i="12"/>
  <c r="H28" i="13"/>
  <c r="B28" i="13" s="1"/>
  <c r="C55" i="8"/>
  <c r="C55" i="12"/>
  <c r="C40" i="8"/>
  <c r="C44" i="15"/>
  <c r="C25" i="12"/>
  <c r="C42" i="11"/>
  <c r="AL57" i="7"/>
  <c r="C57" i="7" s="1"/>
  <c r="C56" i="1"/>
  <c r="C21" i="11"/>
  <c r="C30" i="12"/>
  <c r="C23" i="8"/>
  <c r="C44" i="12"/>
  <c r="C39" i="12"/>
  <c r="C26" i="12"/>
  <c r="C33" i="15"/>
  <c r="AL57" i="6"/>
  <c r="C47" i="11"/>
  <c r="C15" i="12"/>
  <c r="C44" i="6"/>
  <c r="C55" i="4"/>
  <c r="AK57" i="12"/>
  <c r="C31" i="12"/>
  <c r="C37" i="6"/>
  <c r="C46" i="11"/>
  <c r="C41" i="8"/>
  <c r="C29" i="11"/>
  <c r="C30" i="11"/>
  <c r="AK57" i="8"/>
  <c r="AL57" i="11"/>
  <c r="C34" i="7"/>
  <c r="B8" i="13" l="1"/>
  <c r="B9" i="13" s="1"/>
  <c r="L37" i="13"/>
  <c r="C35" i="13"/>
  <c r="C36" i="13" s="1"/>
  <c r="I31" i="13"/>
  <c r="C11" i="13"/>
  <c r="B34" i="13"/>
  <c r="B36" i="13" s="1"/>
  <c r="J9" i="13"/>
  <c r="J37" i="13" s="1"/>
  <c r="F37" i="13"/>
  <c r="C24" i="13"/>
  <c r="H31" i="13"/>
  <c r="H37" i="13" s="1"/>
  <c r="I36" i="13"/>
  <c r="E31" i="13"/>
  <c r="E37" i="13" s="1"/>
  <c r="K31" i="13"/>
  <c r="K37" i="13" s="1"/>
  <c r="C57" i="6"/>
  <c r="M37" i="13"/>
  <c r="C26" i="6"/>
  <c r="C45" i="15"/>
  <c r="G31" i="13"/>
  <c r="G37" i="13" s="1"/>
  <c r="D31" i="13"/>
  <c r="D37" i="13" s="1"/>
  <c r="B31" i="13"/>
  <c r="C57" i="8"/>
  <c r="C57" i="11"/>
  <c r="C9" i="13"/>
  <c r="C31" i="13" l="1"/>
  <c r="C37" i="13" s="1"/>
  <c r="I37" i="13"/>
  <c r="AO3" i="1"/>
  <c r="B37" i="13"/>
  <c r="F6" i="14" l="1"/>
  <c r="V4" i="6" s="1"/>
  <c r="V4" i="15" l="1"/>
  <c r="V4" i="12"/>
  <c r="V4" i="11"/>
  <c r="V4" i="4"/>
  <c r="V4" i="1"/>
  <c r="V4" i="8"/>
  <c r="V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NNPK04</author>
    <author>tc={BCB1002E-04B0-4BD3-BC79-6140918FE13B}</author>
    <author>tc={A87747FA-E18F-46D9-8CAC-E4A8C481D778}</author>
    <author>tc={02F8A73A-9579-4BE8-A977-081B7A50508E}</author>
    <author>tc={88350013-F717-4F1D-978D-668316EBA256}</author>
    <author>tc={B49DFDE4-DF6B-4E10-BF00-8986700ECD37}</author>
  </authors>
  <commentList>
    <comment ref="Q10" authorId="0" shapeId="0" xr:uid="{00000000-0006-0000-0400-000001000000}">
      <text>
        <r>
          <rPr>
            <b/>
            <sz val="9"/>
            <color indexed="81"/>
            <rFont val="ＭＳ Ｐゴシック"/>
            <family val="3"/>
            <charset val="128"/>
          </rPr>
          <t>NNPK04:</t>
        </r>
        <r>
          <rPr>
            <sz val="9"/>
            <color indexed="81"/>
            <rFont val="ＭＳ Ｐゴシック"/>
            <family val="3"/>
            <charset val="128"/>
          </rPr>
          <t xml:space="preserve">
読売料金です
</t>
        </r>
      </text>
    </comment>
    <comment ref="E17" authorId="1" shapeId="0" xr:uid="{BCB1002E-04B0-4BD3-BC79-6140918FE13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指宿市　10枚・南九州市　30枚</t>
      </text>
    </comment>
    <comment ref="W17" authorId="2" shapeId="0" xr:uid="{A87747FA-E18F-46D9-8CAC-E4A8C481D77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指宿市1070枚、南九州市2130枚</t>
      </text>
    </comment>
    <comment ref="AC17" authorId="3" shapeId="0" xr:uid="{02F8A73A-9579-4BE8-A977-081B7A50508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指宿市　10枚・南九州市　20枚</t>
      </text>
    </comment>
    <comment ref="Q19" authorId="4" shapeId="0" xr:uid="{88350013-F717-4F1D-978D-668316EBA25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指宿市　20枚・南九州市　20枚</t>
      </text>
    </comment>
    <comment ref="W39" authorId="5" shapeId="0" xr:uid="{B49DFDE4-DF6B-4E10-BF00-8986700ECD3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枕崎市3310枚、南さつま市610枚</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B19PC30</author>
    <author>tc={3589FD55-F8FF-42DE-AC7D-3734CF8CE2F2}</author>
    <author>tc={9BECF3BD-B76C-4A1B-9BDB-39BF539DBD8D}</author>
  </authors>
  <commentList>
    <comment ref="E9" authorId="0" shapeId="0" xr:uid="{1C570AC0-B09A-4DEE-B285-A2F099D65189}">
      <text>
        <r>
          <rPr>
            <b/>
            <sz val="12"/>
            <color indexed="81"/>
            <rFont val="MS P ゴシック"/>
            <family val="3"/>
            <charset val="128"/>
          </rPr>
          <t>日置市40部、南さつま市10部</t>
        </r>
      </text>
    </comment>
    <comment ref="W9" authorId="1" shapeId="0" xr:uid="{3589FD55-F8FF-42DE-AC7D-3734CF8CE2F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日置市1380部、南さつま市330部</t>
      </text>
    </comment>
    <comment ref="AC14" authorId="2" shapeId="0" xr:uid="{9BECF3BD-B76C-4A1B-9BDB-39BF539DBD8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日置市30部、南さつま市10部</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tc={D209CF40-2E0C-4859-AC79-F507FC034280}</author>
  </authors>
  <commentList>
    <comment ref="W35" authorId="0" shapeId="0" xr:uid="{D209CF40-2E0C-4859-AC79-F507FC03428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姶良市940枚・霧島市（小浜町）110枚</t>
      </text>
    </comment>
  </commentList>
</comments>
</file>

<file path=xl/sharedStrings.xml><?xml version="1.0" encoding="utf-8"?>
<sst xmlns="http://schemas.openxmlformats.org/spreadsheetml/2006/main" count="9073" uniqueCount="1824">
  <si>
    <t>鹿児島県入力</t>
    <rPh sb="0" eb="3">
      <t>カゴシマ</t>
    </rPh>
    <rPh sb="3" eb="4">
      <t>ケン</t>
    </rPh>
    <rPh sb="4" eb="6">
      <t>ニュウリョク</t>
    </rPh>
    <phoneticPr fontId="3"/>
  </si>
  <si>
    <t>折込日</t>
    <rPh sb="0" eb="2">
      <t>オリコミ</t>
    </rPh>
    <rPh sb="2" eb="3">
      <t>ビ</t>
    </rPh>
    <phoneticPr fontId="3"/>
  </si>
  <si>
    <t>曜日</t>
    <rPh sb="0" eb="2">
      <t>ヨウビ</t>
    </rPh>
    <phoneticPr fontId="3"/>
  </si>
  <si>
    <t>は入力欄</t>
    <rPh sb="1" eb="3">
      <t>ニュウリョク</t>
    </rPh>
    <rPh sb="3" eb="4">
      <t>ラン</t>
    </rPh>
    <phoneticPr fontId="3"/>
  </si>
  <si>
    <t>Ｆ５・・・選択したセルの全地域一括落とし込み</t>
    <rPh sb="5" eb="7">
      <t>センタク</t>
    </rPh>
    <rPh sb="12" eb="13">
      <t>ゼン</t>
    </rPh>
    <rPh sb="13" eb="15">
      <t>チイキ</t>
    </rPh>
    <rPh sb="15" eb="17">
      <t>イッカツ</t>
    </rPh>
    <rPh sb="17" eb="18">
      <t>オ</t>
    </rPh>
    <rPh sb="20" eb="21">
      <t>コ</t>
    </rPh>
    <phoneticPr fontId="3"/>
  </si>
  <si>
    <t>サイズコード</t>
  </si>
  <si>
    <t>サイズ名</t>
  </si>
  <si>
    <t>業種コード</t>
    <rPh sb="0" eb="2">
      <t>ギョウシュ</t>
    </rPh>
    <phoneticPr fontId="1"/>
  </si>
  <si>
    <t>業種名</t>
    <rPh sb="0" eb="2">
      <t>ギョウシュ</t>
    </rPh>
    <phoneticPr fontId="1"/>
  </si>
  <si>
    <t>広告主</t>
    <rPh sb="0" eb="2">
      <t>コウコク</t>
    </rPh>
    <rPh sb="2" eb="3">
      <t>ヌシ</t>
    </rPh>
    <phoneticPr fontId="3"/>
  </si>
  <si>
    <t>様</t>
    <rPh sb="0" eb="1">
      <t>サマ</t>
    </rPh>
    <phoneticPr fontId="1"/>
  </si>
  <si>
    <t>Ｆ６・・・選択したセルの全地域一括クリア</t>
    <rPh sb="5" eb="7">
      <t>センタク</t>
    </rPh>
    <rPh sb="12" eb="15">
      <t>ゼンチイキ</t>
    </rPh>
    <rPh sb="15" eb="17">
      <t>イッカツ</t>
    </rPh>
    <phoneticPr fontId="3"/>
  </si>
  <si>
    <t>タイトル</t>
    <phoneticPr fontId="3"/>
  </si>
  <si>
    <t>は表示欄</t>
    <rPh sb="1" eb="3">
      <t>ヒョウジ</t>
    </rPh>
    <rPh sb="3" eb="4">
      <t>ラン</t>
    </rPh>
    <phoneticPr fontId="3"/>
  </si>
  <si>
    <t>Ｆ７・・・選択したセルのみ落とし込み</t>
    <rPh sb="5" eb="7">
      <t>センタク</t>
    </rPh>
    <rPh sb="13" eb="14">
      <t>オ</t>
    </rPh>
    <rPh sb="16" eb="17">
      <t>コ</t>
    </rPh>
    <phoneticPr fontId="3"/>
  </si>
  <si>
    <t>B4</t>
  </si>
  <si>
    <t>百貨店</t>
    <phoneticPr fontId="1"/>
  </si>
  <si>
    <r>
      <t xml:space="preserve"> </t>
    </r>
    <r>
      <rPr>
        <sz val="11"/>
        <rFont val="ＭＳ Ｐゴシック"/>
        <family val="3"/>
        <charset val="128"/>
      </rPr>
      <t xml:space="preserve">    </t>
    </r>
    <r>
      <rPr>
        <sz val="11"/>
        <rFont val="ＭＳ Ｐゴシック"/>
        <family val="3"/>
        <charset val="128"/>
      </rPr>
      <t>サイズ</t>
    </r>
    <phoneticPr fontId="3"/>
  </si>
  <si>
    <t>業種</t>
    <rPh sb="0" eb="2">
      <t>ギョウシュ</t>
    </rPh>
    <phoneticPr fontId="3"/>
  </si>
  <si>
    <t>Ｆ８・・・選択したセルのみクリア</t>
    <rPh sb="5" eb="7">
      <t>センタク</t>
    </rPh>
    <phoneticPr fontId="3"/>
  </si>
  <si>
    <t>A4</t>
  </si>
  <si>
    <t>ショッピＳ</t>
    <phoneticPr fontId="1"/>
  </si>
  <si>
    <t>部数</t>
    <rPh sb="0" eb="2">
      <t>ブスウ</t>
    </rPh>
    <phoneticPr fontId="3"/>
  </si>
  <si>
    <t>得意先：</t>
    <rPh sb="0" eb="3">
      <t>トクイサキ</t>
    </rPh>
    <phoneticPr fontId="1"/>
  </si>
  <si>
    <t>◎セルのダブルクリックで落し込み</t>
    <rPh sb="12" eb="13">
      <t>オト</t>
    </rPh>
    <rPh sb="14" eb="15">
      <t>コ</t>
    </rPh>
    <phoneticPr fontId="1"/>
  </si>
  <si>
    <t>B3</t>
  </si>
  <si>
    <t>スーパー</t>
    <phoneticPr fontId="1"/>
  </si>
  <si>
    <t>当社営業担当</t>
    <rPh sb="0" eb="2">
      <t>トウシャ</t>
    </rPh>
    <rPh sb="2" eb="4">
      <t>エイギョウ</t>
    </rPh>
    <rPh sb="4" eb="6">
      <t>タントウ</t>
    </rPh>
    <phoneticPr fontId="1"/>
  </si>
  <si>
    <t>B5</t>
  </si>
  <si>
    <t>ﾎｰﾑｾﾝﾀｰ</t>
    <phoneticPr fontId="1"/>
  </si>
  <si>
    <t>A3</t>
  </si>
  <si>
    <t>ﾃﾞｨｽｶｳﾝﾄ</t>
    <phoneticPr fontId="1"/>
  </si>
  <si>
    <t>納品締切</t>
    <rPh sb="0" eb="2">
      <t>ノウヒン</t>
    </rPh>
    <rPh sb="2" eb="4">
      <t>シメキリ</t>
    </rPh>
    <phoneticPr fontId="1"/>
  </si>
  <si>
    <t>鹿児島市内</t>
    <rPh sb="0" eb="4">
      <t>カゴシマシ</t>
    </rPh>
    <rPh sb="4" eb="5">
      <t>ナイ</t>
    </rPh>
    <phoneticPr fontId="1"/>
  </si>
  <si>
    <t>鹿児島市外</t>
    <rPh sb="0" eb="3">
      <t>カゴシマ</t>
    </rPh>
    <rPh sb="3" eb="5">
      <t>シガイ</t>
    </rPh>
    <phoneticPr fontId="1"/>
  </si>
  <si>
    <t>鹿児島・離島地区</t>
    <rPh sb="0" eb="3">
      <t>カゴシマ</t>
    </rPh>
    <rPh sb="4" eb="6">
      <t>リトウ</t>
    </rPh>
    <rPh sb="6" eb="8">
      <t>チク</t>
    </rPh>
    <phoneticPr fontId="1"/>
  </si>
  <si>
    <t>B2</t>
  </si>
  <si>
    <t>衣料品</t>
    <phoneticPr fontId="1"/>
  </si>
  <si>
    <t>配布掛率</t>
    <rPh sb="0" eb="2">
      <t>ハイフ</t>
    </rPh>
    <rPh sb="2" eb="3">
      <t>カ</t>
    </rPh>
    <rPh sb="3" eb="4">
      <t>リツ</t>
    </rPh>
    <phoneticPr fontId="3"/>
  </si>
  <si>
    <t>南日本新聞</t>
    <rPh sb="0" eb="1">
      <t>ミナミ</t>
    </rPh>
    <rPh sb="1" eb="3">
      <t>ニホン</t>
    </rPh>
    <rPh sb="3" eb="5">
      <t>シンブン</t>
    </rPh>
    <phoneticPr fontId="1"/>
  </si>
  <si>
    <t>折込日の2営業日前午前10時まで</t>
    <rPh sb="0" eb="2">
      <t>オリコミ</t>
    </rPh>
    <rPh sb="2" eb="3">
      <t>ビ</t>
    </rPh>
    <rPh sb="5" eb="8">
      <t>エイギョウビ</t>
    </rPh>
    <rPh sb="8" eb="9">
      <t>マエ</t>
    </rPh>
    <rPh sb="9" eb="11">
      <t>ゴゼン</t>
    </rPh>
    <rPh sb="13" eb="14">
      <t>ジ</t>
    </rPh>
    <phoneticPr fontId="1"/>
  </si>
  <si>
    <t>折込日の3営業日前午前10時まで</t>
    <rPh sb="0" eb="2">
      <t>オリコミ</t>
    </rPh>
    <rPh sb="2" eb="3">
      <t>ビ</t>
    </rPh>
    <rPh sb="5" eb="8">
      <t>エイギョウビ</t>
    </rPh>
    <rPh sb="8" eb="9">
      <t>マエ</t>
    </rPh>
    <rPh sb="9" eb="11">
      <t>ゴゼン</t>
    </rPh>
    <rPh sb="13" eb="14">
      <t>ジ</t>
    </rPh>
    <phoneticPr fontId="1"/>
  </si>
  <si>
    <t>折込日の4営業日前午前10時まで</t>
    <rPh sb="0" eb="2">
      <t>オリコミ</t>
    </rPh>
    <rPh sb="2" eb="3">
      <t>ビ</t>
    </rPh>
    <rPh sb="5" eb="8">
      <t>エイギョウビ</t>
    </rPh>
    <rPh sb="8" eb="9">
      <t>マエ</t>
    </rPh>
    <rPh sb="9" eb="11">
      <t>ゴゼン</t>
    </rPh>
    <rPh sb="13" eb="14">
      <t>ジ</t>
    </rPh>
    <phoneticPr fontId="1"/>
  </si>
  <si>
    <t>B4厚</t>
  </si>
  <si>
    <t>家具</t>
  </si>
  <si>
    <t>端数50単位</t>
    <rPh sb="0" eb="2">
      <t>ハスウ</t>
    </rPh>
    <rPh sb="4" eb="6">
      <t>タンイ</t>
    </rPh>
    <phoneticPr fontId="3"/>
  </si>
  <si>
    <t>なんにち折込</t>
    <rPh sb="4" eb="6">
      <t>オリコミ</t>
    </rPh>
    <phoneticPr fontId="1"/>
  </si>
  <si>
    <t>折込日の3営業日前午前中まで</t>
    <rPh sb="0" eb="2">
      <t>オリコミ</t>
    </rPh>
    <rPh sb="2" eb="3">
      <t>ビ</t>
    </rPh>
    <rPh sb="5" eb="8">
      <t>エイギョウビ</t>
    </rPh>
    <rPh sb="8" eb="9">
      <t>マエ</t>
    </rPh>
    <rPh sb="9" eb="12">
      <t>ゴゼンチュウ</t>
    </rPh>
    <phoneticPr fontId="1"/>
  </si>
  <si>
    <t>折込日の5営業日前午前中まで</t>
    <rPh sb="0" eb="2">
      <t>オリコミ</t>
    </rPh>
    <rPh sb="2" eb="3">
      <t>ビ</t>
    </rPh>
    <rPh sb="5" eb="8">
      <t>エイギョウビ</t>
    </rPh>
    <rPh sb="8" eb="9">
      <t>マエ</t>
    </rPh>
    <rPh sb="9" eb="12">
      <t>ゴゼンチュウ</t>
    </rPh>
    <phoneticPr fontId="1"/>
  </si>
  <si>
    <t>A4厚</t>
  </si>
  <si>
    <t>自動車販売</t>
  </si>
  <si>
    <t>端数処理区分</t>
    <rPh sb="0" eb="2">
      <t>ハスウ</t>
    </rPh>
    <rPh sb="2" eb="4">
      <t>ショリ</t>
    </rPh>
    <rPh sb="4" eb="6">
      <t>クブン</t>
    </rPh>
    <phoneticPr fontId="3"/>
  </si>
  <si>
    <t>奄美新聞</t>
    <rPh sb="0" eb="2">
      <t>アマミ</t>
    </rPh>
    <rPh sb="2" eb="4">
      <t>シンブン</t>
    </rPh>
    <phoneticPr fontId="1"/>
  </si>
  <si>
    <t>-</t>
    <phoneticPr fontId="1"/>
  </si>
  <si>
    <t>折込日の2営業日前午前中まで</t>
    <rPh sb="0" eb="2">
      <t>オリコミ</t>
    </rPh>
    <rPh sb="2" eb="3">
      <t>ビ</t>
    </rPh>
    <rPh sb="5" eb="8">
      <t>エイギョウビ</t>
    </rPh>
    <rPh sb="8" eb="9">
      <t>マエ</t>
    </rPh>
    <rPh sb="9" eb="11">
      <t>ゴゼン</t>
    </rPh>
    <rPh sb="11" eb="12">
      <t>チュウ</t>
    </rPh>
    <phoneticPr fontId="1"/>
  </si>
  <si>
    <t>A1</t>
  </si>
  <si>
    <t>自動車関連</t>
  </si>
  <si>
    <t>南海日日新聞</t>
    <rPh sb="0" eb="2">
      <t>ナンカイ</t>
    </rPh>
    <rPh sb="2" eb="4">
      <t>ニチニチ</t>
    </rPh>
    <rPh sb="4" eb="6">
      <t>シンブン</t>
    </rPh>
    <phoneticPr fontId="1"/>
  </si>
  <si>
    <t>A2</t>
  </si>
  <si>
    <t>家電</t>
  </si>
  <si>
    <t>【折込料金】</t>
    <rPh sb="1" eb="3">
      <t>オリコミ</t>
    </rPh>
    <rPh sb="3" eb="5">
      <t>リョウキン</t>
    </rPh>
    <phoneticPr fontId="2"/>
  </si>
  <si>
    <t>※依頼締切は納品締切の1営業日前となっております</t>
    <rPh sb="1" eb="3">
      <t>イライ</t>
    </rPh>
    <rPh sb="3" eb="5">
      <t>シメキリ</t>
    </rPh>
    <rPh sb="6" eb="8">
      <t>ノウヒン</t>
    </rPh>
    <rPh sb="8" eb="10">
      <t>シメキリ</t>
    </rPh>
    <rPh sb="12" eb="15">
      <t>エイギョウビ</t>
    </rPh>
    <rPh sb="15" eb="16">
      <t>マエ</t>
    </rPh>
    <phoneticPr fontId="1"/>
  </si>
  <si>
    <t>A5</t>
  </si>
  <si>
    <t>その他小売</t>
  </si>
  <si>
    <t>地区</t>
    <rPh sb="0" eb="2">
      <t>チク</t>
    </rPh>
    <phoneticPr fontId="2"/>
  </si>
  <si>
    <t>新聞</t>
    <rPh sb="0" eb="2">
      <t>シンブン</t>
    </rPh>
    <phoneticPr fontId="2"/>
  </si>
  <si>
    <t>B4</t>
    <phoneticPr fontId="2"/>
  </si>
  <si>
    <t>B3</t>
    <phoneticPr fontId="2"/>
  </si>
  <si>
    <t>B2</t>
    <phoneticPr fontId="2"/>
  </si>
  <si>
    <t>B1</t>
    <phoneticPr fontId="2"/>
  </si>
  <si>
    <t>B4厚</t>
    <phoneticPr fontId="2"/>
  </si>
  <si>
    <t>B3厚</t>
    <phoneticPr fontId="2"/>
  </si>
  <si>
    <t>B3長</t>
    <phoneticPr fontId="2"/>
  </si>
  <si>
    <t>管理料等</t>
    <rPh sb="0" eb="2">
      <t>カンリ</t>
    </rPh>
    <rPh sb="2" eb="3">
      <t>リョウ</t>
    </rPh>
    <rPh sb="3" eb="4">
      <t>トウ</t>
    </rPh>
    <phoneticPr fontId="2"/>
  </si>
  <si>
    <t>B1</t>
  </si>
  <si>
    <t>通信販売</t>
  </si>
  <si>
    <t>鹿児島県</t>
    <rPh sb="0" eb="3">
      <t>カゴシマ</t>
    </rPh>
    <rPh sb="3" eb="4">
      <t>ケン</t>
    </rPh>
    <phoneticPr fontId="2"/>
  </si>
  <si>
    <t>南日本・毎日・日経　　　　　　朝日吉田南（南）　　　　　　　　読売桜島・緑ヶ丘・花野光ヶ丘・上町・吉野・吉野中央・吉野東部・吉田南</t>
    <rPh sb="0" eb="1">
      <t>ミナミ</t>
    </rPh>
    <rPh sb="1" eb="3">
      <t>ニホン</t>
    </rPh>
    <rPh sb="4" eb="6">
      <t>マイニチ</t>
    </rPh>
    <rPh sb="7" eb="9">
      <t>ニッケイ</t>
    </rPh>
    <rPh sb="15" eb="17">
      <t>アサヒ</t>
    </rPh>
    <rPh sb="17" eb="19">
      <t>ヨシダ</t>
    </rPh>
    <rPh sb="19" eb="20">
      <t>ミナミ</t>
    </rPh>
    <rPh sb="21" eb="22">
      <t>ミナミ</t>
    </rPh>
    <rPh sb="31" eb="33">
      <t>ヨミウリ</t>
    </rPh>
    <rPh sb="33" eb="35">
      <t>サクラジマ</t>
    </rPh>
    <rPh sb="36" eb="37">
      <t>ミドリ</t>
    </rPh>
    <rPh sb="38" eb="39">
      <t>オカ</t>
    </rPh>
    <rPh sb="40" eb="41">
      <t>ハナ</t>
    </rPh>
    <rPh sb="41" eb="42">
      <t>ノ</t>
    </rPh>
    <rPh sb="42" eb="43">
      <t>ヒカリ</t>
    </rPh>
    <rPh sb="44" eb="45">
      <t>オカ</t>
    </rPh>
    <rPh sb="46" eb="48">
      <t>ウエマチ</t>
    </rPh>
    <rPh sb="49" eb="50">
      <t>ヨシ</t>
    </rPh>
    <rPh sb="50" eb="51">
      <t>ノ</t>
    </rPh>
    <rPh sb="52" eb="53">
      <t>ヨシ</t>
    </rPh>
    <rPh sb="53" eb="54">
      <t>ノ</t>
    </rPh>
    <rPh sb="54" eb="56">
      <t>チュウオウ</t>
    </rPh>
    <rPh sb="57" eb="61">
      <t>ヨシノトウブ</t>
    </rPh>
    <rPh sb="62" eb="65">
      <t>ヨシダミナミ</t>
    </rPh>
    <phoneticPr fontId="2"/>
  </si>
  <si>
    <t>「・」0.3円/1枚</t>
    <rPh sb="6" eb="7">
      <t>エン</t>
    </rPh>
    <rPh sb="9" eb="10">
      <t>マイ</t>
    </rPh>
    <phoneticPr fontId="2"/>
  </si>
  <si>
    <t>B3長</t>
  </si>
  <si>
    <t>一般飲食業</t>
  </si>
  <si>
    <t>朝日</t>
    <rPh sb="0" eb="2">
      <t>アサヒ</t>
    </rPh>
    <phoneticPr fontId="2"/>
  </si>
  <si>
    <t>A3厚</t>
  </si>
  <si>
    <t>宅配飲食業</t>
  </si>
  <si>
    <t>読売</t>
    <rPh sb="0" eb="2">
      <t>ヨミ</t>
    </rPh>
    <phoneticPr fontId="2"/>
  </si>
  <si>
    <t>A5厚</t>
  </si>
  <si>
    <t>医療関係</t>
  </si>
  <si>
    <t>鹿児島市外</t>
    <rPh sb="0" eb="4">
      <t>カゴシマシ</t>
    </rPh>
    <rPh sb="4" eb="5">
      <t>ガイ</t>
    </rPh>
    <phoneticPr fontId="1"/>
  </si>
  <si>
    <t>南日本・毎日・日経</t>
    <rPh sb="0" eb="1">
      <t>ミナミ</t>
    </rPh>
    <rPh sb="1" eb="3">
      <t>ニホン</t>
    </rPh>
    <rPh sb="4" eb="6">
      <t>マ</t>
    </rPh>
    <rPh sb="7" eb="9">
      <t>ニッケイ</t>
    </rPh>
    <phoneticPr fontId="2"/>
  </si>
  <si>
    <t>「○」下記参照</t>
    <rPh sb="3" eb="5">
      <t>カキ</t>
    </rPh>
    <rPh sb="5" eb="7">
      <t>サンショウ</t>
    </rPh>
    <phoneticPr fontId="2"/>
  </si>
  <si>
    <t>B3厚</t>
  </si>
  <si>
    <t>薬店</t>
  </si>
  <si>
    <t>「□」なし</t>
    <phoneticPr fontId="2"/>
  </si>
  <si>
    <t>（旧揖宿郡・旧日置郡含む）</t>
    <rPh sb="1" eb="2">
      <t>キュウ</t>
    </rPh>
    <rPh sb="2" eb="5">
      <t>イブスキグン</t>
    </rPh>
    <rPh sb="6" eb="7">
      <t>キュウ</t>
    </rPh>
    <rPh sb="7" eb="9">
      <t>ヒオキ</t>
    </rPh>
    <rPh sb="9" eb="10">
      <t>グン</t>
    </rPh>
    <rPh sb="10" eb="11">
      <t>フク</t>
    </rPh>
    <phoneticPr fontId="1"/>
  </si>
  <si>
    <t>B5厚</t>
  </si>
  <si>
    <t>健康関連</t>
  </si>
  <si>
    <t>離島地区／奄美市・大島郡</t>
    <rPh sb="0" eb="2">
      <t>リトウ</t>
    </rPh>
    <rPh sb="2" eb="4">
      <t>チク</t>
    </rPh>
    <rPh sb="5" eb="7">
      <t>アマミ</t>
    </rPh>
    <rPh sb="7" eb="8">
      <t>シ</t>
    </rPh>
    <rPh sb="9" eb="12">
      <t>オオシマグン</t>
    </rPh>
    <phoneticPr fontId="1"/>
  </si>
  <si>
    <t>「◎」下記参照</t>
    <rPh sb="3" eb="5">
      <t>カキ</t>
    </rPh>
    <rPh sb="5" eb="7">
      <t>サンショウ</t>
    </rPh>
    <phoneticPr fontId="2"/>
  </si>
  <si>
    <t>B3+B4</t>
  </si>
  <si>
    <t>健康食品</t>
  </si>
  <si>
    <t>「◇」現地配送料込</t>
    <rPh sb="3" eb="5">
      <t>ゲンチ</t>
    </rPh>
    <rPh sb="5" eb="7">
      <t>ハイソウ</t>
    </rPh>
    <rPh sb="7" eb="8">
      <t>リョウ</t>
    </rPh>
    <rPh sb="8" eb="9">
      <t>コミ</t>
    </rPh>
    <phoneticPr fontId="2"/>
  </si>
  <si>
    <t>B3*2</t>
  </si>
  <si>
    <t>金融関係</t>
  </si>
  <si>
    <t>奄美市</t>
    <rPh sb="0" eb="2">
      <t>アマミ</t>
    </rPh>
    <rPh sb="2" eb="3">
      <t>シ</t>
    </rPh>
    <phoneticPr fontId="1"/>
  </si>
  <si>
    <t>南海日日新聞</t>
    <rPh sb="0" eb="2">
      <t>ナンカイ</t>
    </rPh>
    <rPh sb="2" eb="4">
      <t>ニチニチ</t>
    </rPh>
    <rPh sb="4" eb="6">
      <t>シンブン</t>
    </rPh>
    <phoneticPr fontId="2"/>
  </si>
  <si>
    <t>A3変</t>
  </si>
  <si>
    <t>保険関係</t>
  </si>
  <si>
    <t>奄美新聞</t>
    <rPh sb="0" eb="2">
      <t>アマミ</t>
    </rPh>
    <rPh sb="2" eb="4">
      <t>シンブン</t>
    </rPh>
    <phoneticPr fontId="2"/>
  </si>
  <si>
    <t>A4変</t>
  </si>
  <si>
    <t>理容エステ</t>
  </si>
  <si>
    <t>大島郡</t>
    <rPh sb="0" eb="3">
      <t>オオシマグン</t>
    </rPh>
    <phoneticPr fontId="1"/>
  </si>
  <si>
    <t>A5変</t>
  </si>
  <si>
    <t>サービス業</t>
  </si>
  <si>
    <t>B3変</t>
  </si>
  <si>
    <t>パチンコ</t>
  </si>
  <si>
    <t>○　Ｂ４（0.8円/１枚）　Ｂ３（1.4円/１枚）　Ｂ２（1.6円/１枚）　Ｂ１（2.0円/１枚）　Ｂ４厚（1.4円/１枚）　Ｂ３厚（1.9円/１枚）　Ｂ３長（1.4円/１枚）</t>
    <rPh sb="8" eb="9">
      <t>エン</t>
    </rPh>
    <rPh sb="11" eb="12">
      <t>マイ</t>
    </rPh>
    <rPh sb="20" eb="21">
      <t>エン</t>
    </rPh>
    <rPh sb="23" eb="24">
      <t>マイ</t>
    </rPh>
    <rPh sb="32" eb="33">
      <t>エン</t>
    </rPh>
    <rPh sb="35" eb="36">
      <t>マイ</t>
    </rPh>
    <rPh sb="44" eb="45">
      <t>エン</t>
    </rPh>
    <rPh sb="47" eb="48">
      <t>マイ</t>
    </rPh>
    <rPh sb="52" eb="53">
      <t>アツ</t>
    </rPh>
    <rPh sb="57" eb="58">
      <t>エン</t>
    </rPh>
    <rPh sb="60" eb="61">
      <t>マイ</t>
    </rPh>
    <rPh sb="65" eb="66">
      <t>アツ</t>
    </rPh>
    <rPh sb="70" eb="71">
      <t>エン</t>
    </rPh>
    <rPh sb="73" eb="74">
      <t>マイ</t>
    </rPh>
    <rPh sb="78" eb="79">
      <t>ナガ</t>
    </rPh>
    <rPh sb="83" eb="84">
      <t>エン</t>
    </rPh>
    <rPh sb="86" eb="87">
      <t>マイ</t>
    </rPh>
    <phoneticPr fontId="1"/>
  </si>
  <si>
    <t>B4変</t>
  </si>
  <si>
    <t>通信関連</t>
  </si>
  <si>
    <t>◎　Ｂ４（3.2円/１枚）　Ｂ３（6.0円/１枚）　Ｂ２（8.8円/１枚）　Ｂ１（9.9円/１枚）　Ｂ４厚（6.0円/１枚）　Ｂ３厚（9.9円/１枚）　Ｂ３長（6.4円/１枚）</t>
    <rPh sb="8" eb="9">
      <t>エン</t>
    </rPh>
    <rPh sb="11" eb="12">
      <t>マイ</t>
    </rPh>
    <rPh sb="20" eb="21">
      <t>エン</t>
    </rPh>
    <rPh sb="23" eb="24">
      <t>マイ</t>
    </rPh>
    <rPh sb="32" eb="33">
      <t>エン</t>
    </rPh>
    <rPh sb="35" eb="36">
      <t>マイ</t>
    </rPh>
    <rPh sb="44" eb="45">
      <t>エン</t>
    </rPh>
    <rPh sb="47" eb="48">
      <t>マイ</t>
    </rPh>
    <rPh sb="52" eb="53">
      <t>アツ</t>
    </rPh>
    <rPh sb="57" eb="58">
      <t>エン</t>
    </rPh>
    <rPh sb="60" eb="61">
      <t>マイ</t>
    </rPh>
    <rPh sb="65" eb="66">
      <t>アツ</t>
    </rPh>
    <rPh sb="70" eb="71">
      <t>エン</t>
    </rPh>
    <rPh sb="73" eb="74">
      <t>マイ</t>
    </rPh>
    <rPh sb="78" eb="79">
      <t>ナガ</t>
    </rPh>
    <rPh sb="83" eb="84">
      <t>エン</t>
    </rPh>
    <rPh sb="86" eb="87">
      <t>マイ</t>
    </rPh>
    <phoneticPr fontId="1"/>
  </si>
  <si>
    <t>B5変</t>
  </si>
  <si>
    <t>マンション</t>
  </si>
  <si>
    <t>A3折</t>
  </si>
  <si>
    <t>戸建て</t>
  </si>
  <si>
    <t>A4折</t>
  </si>
  <si>
    <t>増改築</t>
  </si>
  <si>
    <t>【特記事項】</t>
    <rPh sb="1" eb="3">
      <t>トッキ</t>
    </rPh>
    <rPh sb="3" eb="5">
      <t>ジコウ</t>
    </rPh>
    <phoneticPr fontId="1"/>
  </si>
  <si>
    <t>A5折</t>
  </si>
  <si>
    <t>教育関連</t>
  </si>
  <si>
    <t>B3折</t>
  </si>
  <si>
    <t>求人</t>
  </si>
  <si>
    <t>B4折</t>
  </si>
  <si>
    <t>連合広告</t>
  </si>
  <si>
    <t>B5折</t>
  </si>
  <si>
    <t>ﾘｻｲｸﾙ･回収</t>
  </si>
  <si>
    <t>B4長</t>
  </si>
  <si>
    <t>不動産仲介</t>
  </si>
  <si>
    <t>B5長</t>
  </si>
  <si>
    <t>官公庁他</t>
  </si>
  <si>
    <t>B4折厚</t>
    <rPh sb="2" eb="3">
      <t>オリ</t>
    </rPh>
    <rPh sb="3" eb="4">
      <t>アツ</t>
    </rPh>
    <phoneticPr fontId="2"/>
  </si>
  <si>
    <t>その他</t>
  </si>
  <si>
    <t>B2+B3</t>
  </si>
  <si>
    <t>A1異</t>
  </si>
  <si>
    <t>A2異</t>
  </si>
  <si>
    <t>A3異</t>
  </si>
  <si>
    <t>A4異</t>
  </si>
  <si>
    <t>A5異</t>
  </si>
  <si>
    <t>B1異</t>
  </si>
  <si>
    <t>B2異</t>
  </si>
  <si>
    <t>B3異</t>
  </si>
  <si>
    <t>B4異</t>
  </si>
  <si>
    <t>B5異</t>
  </si>
  <si>
    <t>特殊</t>
    <rPh sb="0" eb="2">
      <t>トクシュ</t>
    </rPh>
    <phoneticPr fontId="2"/>
  </si>
  <si>
    <t>その他</t>
    <rPh sb="2" eb="3">
      <t>タ</t>
    </rPh>
    <phoneticPr fontId="1"/>
  </si>
  <si>
    <t>*** 鹿 児 島 県 集 計 表 ***</t>
    <rPh sb="4" eb="5">
      <t>シカ</t>
    </rPh>
    <rPh sb="6" eb="7">
      <t>ジ</t>
    </rPh>
    <rPh sb="8" eb="9">
      <t>シマ</t>
    </rPh>
    <rPh sb="10" eb="11">
      <t>ケン</t>
    </rPh>
    <phoneticPr fontId="3"/>
  </si>
  <si>
    <r>
      <t>　</t>
    </r>
    <r>
      <rPr>
        <b/>
        <sz val="12"/>
        <rFont val="ＭＳ Ｐゴシック"/>
        <family val="3"/>
        <charset val="128"/>
      </rPr>
      <t>㈱西日本新聞総合オリコミ</t>
    </r>
    <r>
      <rPr>
        <b/>
        <sz val="14"/>
        <color indexed="56"/>
        <rFont val="ＭＳ ゴシック"/>
        <family val="3"/>
        <charset val="128"/>
      </rPr>
      <t/>
    </r>
    <rPh sb="2" eb="3">
      <t>ニシ</t>
    </rPh>
    <rPh sb="3" eb="5">
      <t>ニッポン</t>
    </rPh>
    <rPh sb="5" eb="7">
      <t>シンブン</t>
    </rPh>
    <rPh sb="7" eb="9">
      <t>ソウゴウ</t>
    </rPh>
    <phoneticPr fontId="4"/>
  </si>
  <si>
    <t>〒813-0018　福岡県福岡市東区香椎浜ふ頭２丁目３番８号</t>
    <phoneticPr fontId="3"/>
  </si>
  <si>
    <t>電　話　０９２－９８６－９７７７</t>
    <phoneticPr fontId="3"/>
  </si>
  <si>
    <t>鹿児島県</t>
    <rPh sb="0" eb="4">
      <t>カゴシマケン</t>
    </rPh>
    <phoneticPr fontId="13"/>
  </si>
  <si>
    <t>ＦＡＸ　０９２－９８６－９７６１</t>
    <phoneticPr fontId="3"/>
  </si>
  <si>
    <t>地　区　名</t>
  </si>
  <si>
    <t>合　計</t>
  </si>
  <si>
    <t>朝　日　02</t>
    <phoneticPr fontId="3"/>
  </si>
  <si>
    <t>毎　日　03</t>
    <phoneticPr fontId="3"/>
  </si>
  <si>
    <t>読　売　04</t>
    <phoneticPr fontId="3"/>
  </si>
  <si>
    <t>南日本　15</t>
    <rPh sb="0" eb="1">
      <t>ミナミ</t>
    </rPh>
    <rPh sb="1" eb="3">
      <t>ニホン</t>
    </rPh>
    <phoneticPr fontId="3"/>
  </si>
  <si>
    <t>日　経　05</t>
    <phoneticPr fontId="3"/>
  </si>
  <si>
    <t>南海日日　18</t>
    <rPh sb="0" eb="2">
      <t>ナンカイ</t>
    </rPh>
    <rPh sb="2" eb="4">
      <t>ニチニチ</t>
    </rPh>
    <phoneticPr fontId="3"/>
  </si>
  <si>
    <t>奄美　17</t>
    <rPh sb="0" eb="2">
      <t>アマミ</t>
    </rPh>
    <phoneticPr fontId="3"/>
  </si>
  <si>
    <t>部数</t>
  </si>
  <si>
    <t>折込部数</t>
  </si>
  <si>
    <t>鹿児島市</t>
    <rPh sb="0" eb="4">
      <t>カゴシマシ</t>
    </rPh>
    <phoneticPr fontId="13"/>
  </si>
  <si>
    <t>鹿児島市合計</t>
    <rPh sb="0" eb="4">
      <t>カゴシマシ</t>
    </rPh>
    <phoneticPr fontId="3"/>
  </si>
  <si>
    <t>指宿市</t>
    <rPh sb="0" eb="3">
      <t>イブスキシ</t>
    </rPh>
    <phoneticPr fontId="13"/>
  </si>
  <si>
    <t>南九州市</t>
    <rPh sb="0" eb="1">
      <t>ミナミ</t>
    </rPh>
    <rPh sb="1" eb="3">
      <t>キュウシュウ</t>
    </rPh>
    <rPh sb="3" eb="4">
      <t>シ</t>
    </rPh>
    <phoneticPr fontId="3"/>
  </si>
  <si>
    <t>南さつま市</t>
    <rPh sb="0" eb="1">
      <t>ミナミ</t>
    </rPh>
    <rPh sb="4" eb="5">
      <t>シ</t>
    </rPh>
    <phoneticPr fontId="3"/>
  </si>
  <si>
    <t>枕崎市</t>
    <rPh sb="0" eb="3">
      <t>マクラザキシ</t>
    </rPh>
    <phoneticPr fontId="3"/>
  </si>
  <si>
    <t>いちき串木野市</t>
    <rPh sb="3" eb="6">
      <t>クシキノ</t>
    </rPh>
    <rPh sb="6" eb="7">
      <t>シ</t>
    </rPh>
    <phoneticPr fontId="3"/>
  </si>
  <si>
    <t>日置市</t>
    <rPh sb="0" eb="2">
      <t>ヒオキ</t>
    </rPh>
    <rPh sb="2" eb="3">
      <t>シ</t>
    </rPh>
    <phoneticPr fontId="3"/>
  </si>
  <si>
    <t>出水市</t>
    <rPh sb="0" eb="2">
      <t>イデミズ</t>
    </rPh>
    <rPh sb="2" eb="3">
      <t>シ</t>
    </rPh>
    <phoneticPr fontId="3"/>
  </si>
  <si>
    <t>出水郡</t>
    <rPh sb="0" eb="2">
      <t>イデミズ</t>
    </rPh>
    <rPh sb="2" eb="3">
      <t>グン</t>
    </rPh>
    <phoneticPr fontId="3"/>
  </si>
  <si>
    <t>薩摩川内市</t>
    <rPh sb="0" eb="2">
      <t>サツマ</t>
    </rPh>
    <rPh sb="2" eb="5">
      <t>センダイシ</t>
    </rPh>
    <phoneticPr fontId="3"/>
  </si>
  <si>
    <t>薩摩郡</t>
    <rPh sb="0" eb="3">
      <t>サツマグン</t>
    </rPh>
    <phoneticPr fontId="3"/>
  </si>
  <si>
    <t>阿久根市</t>
    <rPh sb="0" eb="4">
      <t>アクネシ</t>
    </rPh>
    <phoneticPr fontId="3"/>
  </si>
  <si>
    <t>伊佐市</t>
    <rPh sb="0" eb="1">
      <t>イ</t>
    </rPh>
    <rPh sb="1" eb="2">
      <t>サ</t>
    </rPh>
    <rPh sb="2" eb="3">
      <t>シ</t>
    </rPh>
    <phoneticPr fontId="13"/>
  </si>
  <si>
    <t>姶良市</t>
    <rPh sb="0" eb="2">
      <t>アイラ</t>
    </rPh>
    <rPh sb="2" eb="3">
      <t>シ</t>
    </rPh>
    <phoneticPr fontId="13"/>
  </si>
  <si>
    <t>姶良郡</t>
    <rPh sb="0" eb="3">
      <t>アイラグン</t>
    </rPh>
    <phoneticPr fontId="13"/>
  </si>
  <si>
    <t>志布志市</t>
    <rPh sb="0" eb="3">
      <t>シブシ</t>
    </rPh>
    <rPh sb="3" eb="4">
      <t>シ</t>
    </rPh>
    <phoneticPr fontId="3"/>
  </si>
  <si>
    <t>霧島市</t>
    <rPh sb="0" eb="2">
      <t>キリシマ</t>
    </rPh>
    <rPh sb="2" eb="3">
      <t>シ</t>
    </rPh>
    <phoneticPr fontId="3"/>
  </si>
  <si>
    <t>曽於市</t>
    <rPh sb="0" eb="3">
      <t>ソオシ</t>
    </rPh>
    <phoneticPr fontId="3"/>
  </si>
  <si>
    <t>曽於郡</t>
    <rPh sb="0" eb="3">
      <t>ソオグン</t>
    </rPh>
    <phoneticPr fontId="3"/>
  </si>
  <si>
    <t>鹿屋市</t>
    <rPh sb="0" eb="1">
      <t>シカ</t>
    </rPh>
    <rPh sb="1" eb="2">
      <t>ヤ</t>
    </rPh>
    <rPh sb="2" eb="3">
      <t>シ</t>
    </rPh>
    <phoneticPr fontId="3"/>
  </si>
  <si>
    <t>垂水市</t>
    <rPh sb="0" eb="1">
      <t>タレ</t>
    </rPh>
    <rPh sb="1" eb="2">
      <t>ミズ</t>
    </rPh>
    <rPh sb="2" eb="3">
      <t>シ</t>
    </rPh>
    <phoneticPr fontId="3"/>
  </si>
  <si>
    <t>肝属郡</t>
    <rPh sb="0" eb="1">
      <t>キモ</t>
    </rPh>
    <rPh sb="1" eb="2">
      <t>ゾク</t>
    </rPh>
    <rPh sb="2" eb="3">
      <t>グン</t>
    </rPh>
    <phoneticPr fontId="3"/>
  </si>
  <si>
    <t>鹿児島市外合計</t>
    <rPh sb="0" eb="3">
      <t>カゴシマ</t>
    </rPh>
    <rPh sb="3" eb="5">
      <t>シガイ</t>
    </rPh>
    <phoneticPr fontId="3"/>
  </si>
  <si>
    <t>西之表市</t>
    <rPh sb="0" eb="1">
      <t>ニシ</t>
    </rPh>
    <rPh sb="1" eb="2">
      <t>コレ</t>
    </rPh>
    <rPh sb="2" eb="3">
      <t>オモテ</t>
    </rPh>
    <rPh sb="3" eb="4">
      <t>シ</t>
    </rPh>
    <phoneticPr fontId="3"/>
  </si>
  <si>
    <t>熊毛郡</t>
    <rPh sb="0" eb="2">
      <t>クマゲ</t>
    </rPh>
    <rPh sb="2" eb="3">
      <t>グン</t>
    </rPh>
    <phoneticPr fontId="3"/>
  </si>
  <si>
    <t>奄美市</t>
    <rPh sb="0" eb="2">
      <t>アマミ</t>
    </rPh>
    <rPh sb="2" eb="3">
      <t>シ</t>
    </rPh>
    <phoneticPr fontId="3"/>
  </si>
  <si>
    <t>大島郡</t>
    <rPh sb="0" eb="3">
      <t>オオシマグン</t>
    </rPh>
    <phoneticPr fontId="3"/>
  </si>
  <si>
    <t>離島地区合計</t>
    <rPh sb="0" eb="2">
      <t>リトウ</t>
    </rPh>
    <rPh sb="2" eb="4">
      <t>チク</t>
    </rPh>
    <rPh sb="4" eb="5">
      <t>リゴウ</t>
    </rPh>
    <rPh sb="5" eb="6">
      <t>ケイ</t>
    </rPh>
    <phoneticPr fontId="13"/>
  </si>
  <si>
    <t>合計</t>
    <rPh sb="0" eb="2">
      <t>ゴウケイ</t>
    </rPh>
    <phoneticPr fontId="13"/>
  </si>
  <si>
    <t>鹿児島県折込部数表(8-1)</t>
    <rPh sb="0" eb="4">
      <t>カゴシマケン</t>
    </rPh>
    <rPh sb="4" eb="6">
      <t>オリコミ</t>
    </rPh>
    <rPh sb="6" eb="8">
      <t>ブスウ</t>
    </rPh>
    <rPh sb="8" eb="9">
      <t>ヒョウ</t>
    </rPh>
    <phoneticPr fontId="4"/>
  </si>
  <si>
    <t>担当：</t>
    <rPh sb="0" eb="2">
      <t>タントウ</t>
    </rPh>
    <phoneticPr fontId="4"/>
  </si>
  <si>
    <t>折 込 日</t>
  </si>
  <si>
    <t>曜 日</t>
    <phoneticPr fontId="4"/>
  </si>
  <si>
    <t>広  告  主　／　タ イ ト ル</t>
    <phoneticPr fontId="4"/>
  </si>
  <si>
    <t>サイズ</t>
    <phoneticPr fontId="4"/>
  </si>
  <si>
    <t>業種</t>
    <phoneticPr fontId="4"/>
  </si>
  <si>
    <t>枚 数</t>
    <rPh sb="0" eb="1">
      <t>マイ</t>
    </rPh>
    <rPh sb="2" eb="3">
      <t>スウ</t>
    </rPh>
    <phoneticPr fontId="4"/>
  </si>
  <si>
    <t xml:space="preserve"> </t>
    <phoneticPr fontId="4"/>
  </si>
  <si>
    <t>　</t>
    <phoneticPr fontId="4"/>
  </si>
  <si>
    <t>福岡県福岡市東区香椎浜ふ頭２丁目３番８号</t>
    <phoneticPr fontId="7"/>
  </si>
  <si>
    <t>電　話　０９２－９８６－９７７７</t>
    <phoneticPr fontId="7"/>
  </si>
  <si>
    <t>得意先：</t>
    <rPh sb="0" eb="3">
      <t>トクイサキ</t>
    </rPh>
    <phoneticPr fontId="4"/>
  </si>
  <si>
    <t>様</t>
    <rPh sb="0" eb="1">
      <t>サマ</t>
    </rPh>
    <phoneticPr fontId="4"/>
  </si>
  <si>
    <t>ＦＡＸ　０９２－９８６－９７６１</t>
    <phoneticPr fontId="7"/>
  </si>
  <si>
    <t>南日本新聞　15</t>
    <rPh sb="0" eb="1">
      <t>ミナミ</t>
    </rPh>
    <rPh sb="1" eb="3">
      <t>ニホン</t>
    </rPh>
    <rPh sb="3" eb="5">
      <t>シンブン</t>
    </rPh>
    <phoneticPr fontId="7"/>
  </si>
  <si>
    <t>日経新聞　05</t>
    <rPh sb="0" eb="2">
      <t>ニッケイ</t>
    </rPh>
    <rPh sb="2" eb="4">
      <t>シンブン</t>
    </rPh>
    <phoneticPr fontId="4"/>
  </si>
  <si>
    <t>　</t>
    <phoneticPr fontId="7"/>
  </si>
  <si>
    <t>販売店名</t>
  </si>
  <si>
    <t>共通コード</t>
  </si>
  <si>
    <t>部 数</t>
  </si>
  <si>
    <t>折込部数</t>
    <rPh sb="0" eb="2">
      <t>オリコミ</t>
    </rPh>
    <rPh sb="2" eb="4">
      <t>ブスウ</t>
    </rPh>
    <phoneticPr fontId="4"/>
  </si>
  <si>
    <t>備</t>
    <rPh sb="0" eb="1">
      <t>ビ</t>
    </rPh>
    <phoneticPr fontId="4"/>
  </si>
  <si>
    <t>共通コード</t>
    <rPh sb="0" eb="2">
      <t>キョウツウ</t>
    </rPh>
    <phoneticPr fontId="5"/>
  </si>
  <si>
    <t>鹿児島市（2-1）</t>
    <rPh sb="0" eb="4">
      <t>カゴシマシ</t>
    </rPh>
    <phoneticPr fontId="4"/>
  </si>
  <si>
    <t>・</t>
    <phoneticPr fontId="4"/>
  </si>
  <si>
    <t>上町</t>
  </si>
  <si>
    <t>005032</t>
  </si>
  <si>
    <t>田上</t>
  </si>
  <si>
    <t>005057</t>
  </si>
  <si>
    <t>城山北部</t>
    <rPh sb="0" eb="4">
      <t>シロヤマホクブ</t>
    </rPh>
    <phoneticPr fontId="4"/>
  </si>
  <si>
    <t>009816</t>
    <phoneticPr fontId="4"/>
  </si>
  <si>
    <t>吉野中央(南)</t>
  </si>
  <si>
    <t>005026</t>
  </si>
  <si>
    <t>吉野中央</t>
  </si>
  <si>
    <t>005034</t>
  </si>
  <si>
    <t>南田上</t>
  </si>
  <si>
    <t>005058</t>
  </si>
  <si>
    <t>城西中央</t>
    <rPh sb="0" eb="2">
      <t>ジョウセイ</t>
    </rPh>
    <rPh sb="2" eb="4">
      <t>チュウオウ</t>
    </rPh>
    <phoneticPr fontId="4"/>
  </si>
  <si>
    <t>007646</t>
    <phoneticPr fontId="4"/>
  </si>
  <si>
    <t>吉野(南)</t>
    <phoneticPr fontId="4"/>
  </si>
  <si>
    <t>009891</t>
  </si>
  <si>
    <t>吉野</t>
    <phoneticPr fontId="4"/>
  </si>
  <si>
    <t>009890</t>
  </si>
  <si>
    <t>西田上</t>
  </si>
  <si>
    <t>005059</t>
  </si>
  <si>
    <t>坂之上南</t>
    <rPh sb="3" eb="4">
      <t>ミナミ</t>
    </rPh>
    <phoneticPr fontId="4"/>
  </si>
  <si>
    <t>009593</t>
    <phoneticPr fontId="4"/>
  </si>
  <si>
    <t>緑ヶ丘(南)</t>
    <phoneticPr fontId="4"/>
  </si>
  <si>
    <t>005029</t>
  </si>
  <si>
    <t>緑ヶ丘</t>
  </si>
  <si>
    <t>005037</t>
  </si>
  <si>
    <t>東紫原</t>
  </si>
  <si>
    <t>005060</t>
  </si>
  <si>
    <t>伊敷団地</t>
  </si>
  <si>
    <t>005073</t>
  </si>
  <si>
    <t>花野光ヶ丘(南)</t>
    <phoneticPr fontId="4"/>
  </si>
  <si>
    <t>005030</t>
  </si>
  <si>
    <t>花野光ヶ丘</t>
  </si>
  <si>
    <t>005038</t>
  </si>
  <si>
    <t>南紫原</t>
  </si>
  <si>
    <t>005062</t>
  </si>
  <si>
    <t>武岡明和</t>
    <rPh sb="2" eb="4">
      <t>メイワ</t>
    </rPh>
    <phoneticPr fontId="1"/>
  </si>
  <si>
    <t>005086</t>
  </si>
  <si>
    <t>桜島(南)</t>
  </si>
  <si>
    <t>005279</t>
  </si>
  <si>
    <t>東部</t>
  </si>
  <si>
    <t>005039</t>
  </si>
  <si>
    <t>宇宿</t>
  </si>
  <si>
    <t>005064</t>
  </si>
  <si>
    <t>玉里団地</t>
  </si>
  <si>
    <t>005076</t>
  </si>
  <si>
    <t>鹿児島東部A</t>
    <phoneticPr fontId="4"/>
  </si>
  <si>
    <t>008896</t>
    <phoneticPr fontId="4"/>
  </si>
  <si>
    <t>城東</t>
  </si>
  <si>
    <t>005040</t>
  </si>
  <si>
    <t>谷山永田</t>
  </si>
  <si>
    <t>005066</t>
  </si>
  <si>
    <t>西郷団地</t>
  </si>
  <si>
    <t>005078</t>
  </si>
  <si>
    <t>吉野A</t>
    <phoneticPr fontId="4"/>
  </si>
  <si>
    <t>008897</t>
    <phoneticPr fontId="4"/>
  </si>
  <si>
    <t>中央</t>
  </si>
  <si>
    <t>005041</t>
  </si>
  <si>
    <t>西谷山</t>
  </si>
  <si>
    <t>005067</t>
  </si>
  <si>
    <t>桜ヶ丘</t>
  </si>
  <si>
    <t>005079</t>
  </si>
  <si>
    <t>伊敷A</t>
    <phoneticPr fontId="4"/>
  </si>
  <si>
    <t>008898</t>
    <phoneticPr fontId="4"/>
  </si>
  <si>
    <t>城南</t>
  </si>
  <si>
    <t>005042</t>
  </si>
  <si>
    <t>谷山中央</t>
  </si>
  <si>
    <t>005068</t>
  </si>
  <si>
    <t>星ヶ峯</t>
    <phoneticPr fontId="1"/>
  </si>
  <si>
    <t>009668</t>
    <phoneticPr fontId="4"/>
  </si>
  <si>
    <t>城西･薬師A</t>
    <phoneticPr fontId="4"/>
  </si>
  <si>
    <t>008899</t>
    <phoneticPr fontId="4"/>
  </si>
  <si>
    <t>鶴丸</t>
  </si>
  <si>
    <t>005044</t>
  </si>
  <si>
    <t>南谷山</t>
  </si>
  <si>
    <t>005069</t>
  </si>
  <si>
    <t>皇徳寺</t>
    <rPh sb="0" eb="3">
      <t>コウトクジ</t>
    </rPh>
    <phoneticPr fontId="4"/>
  </si>
  <si>
    <t>009672</t>
    <phoneticPr fontId="4"/>
  </si>
  <si>
    <t>荒田・鴨池A</t>
    <rPh sb="3" eb="4">
      <t>カモ</t>
    </rPh>
    <rPh sb="4" eb="5">
      <t>イケ</t>
    </rPh>
    <phoneticPr fontId="4"/>
  </si>
  <si>
    <t>009701</t>
    <phoneticPr fontId="4"/>
  </si>
  <si>
    <t>上荒田</t>
    <phoneticPr fontId="4"/>
  </si>
  <si>
    <t>005046</t>
  </si>
  <si>
    <t>東谷山</t>
  </si>
  <si>
    <t>005083</t>
  </si>
  <si>
    <t>伊敷台</t>
  </si>
  <si>
    <t>005082</t>
  </si>
  <si>
    <t>鴨池（南）</t>
    <rPh sb="3" eb="4">
      <t>ミナミ</t>
    </rPh>
    <phoneticPr fontId="4"/>
  </si>
  <si>
    <t>008901</t>
    <phoneticPr fontId="4"/>
  </si>
  <si>
    <t>下荒田</t>
  </si>
  <si>
    <t>005047</t>
  </si>
  <si>
    <t>中山</t>
  </si>
  <si>
    <t>005084</t>
  </si>
  <si>
    <t>坂之上中央</t>
  </si>
  <si>
    <t>005085</t>
  </si>
  <si>
    <t>田上･武岡A</t>
    <phoneticPr fontId="4"/>
  </si>
  <si>
    <t>008902</t>
    <phoneticPr fontId="4"/>
  </si>
  <si>
    <t>鴨池</t>
  </si>
  <si>
    <t>005048</t>
  </si>
  <si>
    <t>和田</t>
    <phoneticPr fontId="4"/>
  </si>
  <si>
    <t>005070</t>
  </si>
  <si>
    <t>吉田南</t>
  </si>
  <si>
    <t>005281</t>
  </si>
  <si>
    <t>紫原A</t>
    <phoneticPr fontId="4"/>
  </si>
  <si>
    <t>008903</t>
    <phoneticPr fontId="4"/>
  </si>
  <si>
    <t>唐湊</t>
  </si>
  <si>
    <t>005049</t>
  </si>
  <si>
    <t>坂之上</t>
  </si>
  <si>
    <t>005071</t>
  </si>
  <si>
    <t>桜島</t>
  </si>
  <si>
    <t>005283</t>
  </si>
  <si>
    <t>南紫原（南）</t>
    <rPh sb="1" eb="3">
      <t>ムラサキハラ</t>
    </rPh>
    <rPh sb="4" eb="5">
      <t>ミナミ</t>
    </rPh>
    <phoneticPr fontId="4"/>
  </si>
  <si>
    <t>009707</t>
    <phoneticPr fontId="4"/>
  </si>
  <si>
    <t>武町</t>
  </si>
  <si>
    <t>005056</t>
  </si>
  <si>
    <t>真砂</t>
  </si>
  <si>
    <t>005050</t>
  </si>
  <si>
    <t>○</t>
    <phoneticPr fontId="4"/>
  </si>
  <si>
    <t>喜入</t>
  </si>
  <si>
    <t>005298</t>
  </si>
  <si>
    <t>東紫原（南）</t>
    <rPh sb="0" eb="1">
      <t>ヒガシ</t>
    </rPh>
    <rPh sb="1" eb="3">
      <t>ムラサキハラ</t>
    </rPh>
    <rPh sb="4" eb="5">
      <t>ミナミ</t>
    </rPh>
    <phoneticPr fontId="4"/>
  </si>
  <si>
    <t>009705</t>
    <phoneticPr fontId="4"/>
  </si>
  <si>
    <t>吉野</t>
  </si>
  <si>
    <t>005033</t>
  </si>
  <si>
    <t>廃店</t>
    <rPh sb="0" eb="2">
      <t>ハイテン</t>
    </rPh>
    <phoneticPr fontId="4"/>
  </si>
  <si>
    <t>上伊敷</t>
  </si>
  <si>
    <t>005051</t>
  </si>
  <si>
    <t>松元</t>
    <phoneticPr fontId="4"/>
  </si>
  <si>
    <t>005384</t>
  </si>
  <si>
    <t>宇宿（南）</t>
    <rPh sb="3" eb="4">
      <t>ミナミ</t>
    </rPh>
    <phoneticPr fontId="4"/>
  </si>
  <si>
    <t>008904</t>
    <phoneticPr fontId="4"/>
  </si>
  <si>
    <t>吉野東部</t>
  </si>
  <si>
    <t>005036</t>
  </si>
  <si>
    <t>名変</t>
    <rPh sb="0" eb="2">
      <t>メイヘン</t>
    </rPh>
    <phoneticPr fontId="4"/>
  </si>
  <si>
    <t>永吉</t>
  </si>
  <si>
    <t>005052</t>
  </si>
  <si>
    <t>郡山</t>
  </si>
  <si>
    <t>005385</t>
  </si>
  <si>
    <t>伊敷団地（南）</t>
    <rPh sb="5" eb="6">
      <t>ミナミ</t>
    </rPh>
    <phoneticPr fontId="4"/>
  </si>
  <si>
    <t>008905</t>
    <phoneticPr fontId="4"/>
  </si>
  <si>
    <t/>
  </si>
  <si>
    <t>郡元南</t>
  </si>
  <si>
    <t>005063</t>
  </si>
  <si>
    <t>草牟田</t>
  </si>
  <si>
    <t>005053</t>
  </si>
  <si>
    <t>桜ヶ丘（南）</t>
    <rPh sb="4" eb="5">
      <t>ミナミ</t>
    </rPh>
    <phoneticPr fontId="4"/>
  </si>
  <si>
    <t>008906</t>
    <phoneticPr fontId="4"/>
  </si>
  <si>
    <t>西紫原</t>
  </si>
  <si>
    <t>005061</t>
  </si>
  <si>
    <t>星ヶ峯（南）</t>
    <rPh sb="2" eb="3">
      <t>ミネ</t>
    </rPh>
    <rPh sb="4" eb="5">
      <t>ミナミ</t>
    </rPh>
    <phoneticPr fontId="4"/>
  </si>
  <si>
    <t>009671</t>
    <phoneticPr fontId="4"/>
  </si>
  <si>
    <t>皇徳寺（南）</t>
    <rPh sb="0" eb="3">
      <t>コウトクジ</t>
    </rPh>
    <rPh sb="4" eb="5">
      <t>ミナミ</t>
    </rPh>
    <phoneticPr fontId="4"/>
  </si>
  <si>
    <t>009675</t>
    <phoneticPr fontId="4"/>
  </si>
  <si>
    <t>南谷山（南）</t>
    <rPh sb="4" eb="5">
      <t>ミナミ</t>
    </rPh>
    <phoneticPr fontId="4"/>
  </si>
  <si>
    <t>008909</t>
    <phoneticPr fontId="4"/>
  </si>
  <si>
    <t>・</t>
  </si>
  <si>
    <t>坂之上中央（南）</t>
    <rPh sb="0" eb="3">
      <t>サカノウエ</t>
    </rPh>
    <rPh sb="3" eb="5">
      <t>チュウオウ</t>
    </rPh>
    <rPh sb="6" eb="7">
      <t>ミナミ</t>
    </rPh>
    <phoneticPr fontId="4"/>
  </si>
  <si>
    <t>009713</t>
    <phoneticPr fontId="4"/>
  </si>
  <si>
    <t>和田（南）</t>
    <rPh sb="0" eb="2">
      <t>ワダ</t>
    </rPh>
    <rPh sb="3" eb="4">
      <t>ミナミ</t>
    </rPh>
    <phoneticPr fontId="4"/>
  </si>
  <si>
    <t>009712</t>
    <phoneticPr fontId="4"/>
  </si>
  <si>
    <t>谷山中央･坂之上（南）</t>
    <rPh sb="2" eb="4">
      <t>チュウオウ</t>
    </rPh>
    <rPh sb="9" eb="10">
      <t>ミナミ</t>
    </rPh>
    <phoneticPr fontId="4"/>
  </si>
  <si>
    <t>009710</t>
    <phoneticPr fontId="4"/>
  </si>
  <si>
    <t>谷山永田（南）</t>
    <rPh sb="0" eb="2">
      <t>タニヤマ</t>
    </rPh>
    <rPh sb="2" eb="4">
      <t>ナガタ</t>
    </rPh>
    <rPh sb="5" eb="6">
      <t>ミナミ</t>
    </rPh>
    <phoneticPr fontId="4"/>
  </si>
  <si>
    <t>009709</t>
    <phoneticPr fontId="4"/>
  </si>
  <si>
    <t>東谷山（南）</t>
    <rPh sb="0" eb="1">
      <t>ヒガシ</t>
    </rPh>
    <rPh sb="1" eb="3">
      <t>タニヤマ</t>
    </rPh>
    <rPh sb="4" eb="5">
      <t>ミナミ</t>
    </rPh>
    <phoneticPr fontId="4"/>
  </si>
  <si>
    <t>008436</t>
    <phoneticPr fontId="4"/>
  </si>
  <si>
    <t>西谷山（南）</t>
    <rPh sb="0" eb="3">
      <t>ニシタニヤマ</t>
    </rPh>
    <rPh sb="4" eb="5">
      <t>ミナミ</t>
    </rPh>
    <phoneticPr fontId="4"/>
  </si>
  <si>
    <t>009711</t>
    <phoneticPr fontId="4"/>
  </si>
  <si>
    <t>中山（南）</t>
    <rPh sb="0" eb="2">
      <t>ナカヤマ</t>
    </rPh>
    <rPh sb="3" eb="4">
      <t>ミナミ</t>
    </rPh>
    <phoneticPr fontId="4"/>
  </si>
  <si>
    <t>009708</t>
    <phoneticPr fontId="4"/>
  </si>
  <si>
    <t>真砂（南）</t>
    <rPh sb="0" eb="2">
      <t>マサゴ</t>
    </rPh>
    <rPh sb="3" eb="4">
      <t>ミナミ</t>
    </rPh>
    <phoneticPr fontId="4"/>
  </si>
  <si>
    <t>009702</t>
    <phoneticPr fontId="4"/>
  </si>
  <si>
    <t>下荒田（南）</t>
    <rPh sb="0" eb="3">
      <t>シモアラタ</t>
    </rPh>
    <rPh sb="4" eb="5">
      <t>ミナミ</t>
    </rPh>
    <phoneticPr fontId="4"/>
  </si>
  <si>
    <t>008435</t>
    <phoneticPr fontId="4"/>
  </si>
  <si>
    <t>南田上（南）</t>
    <rPh sb="0" eb="1">
      <t>ミナミ</t>
    </rPh>
    <rPh sb="1" eb="2">
      <t>タ</t>
    </rPh>
    <rPh sb="2" eb="3">
      <t>ウエ</t>
    </rPh>
    <rPh sb="4" eb="5">
      <t>ミナミ</t>
    </rPh>
    <phoneticPr fontId="4"/>
  </si>
  <si>
    <t>009704</t>
    <phoneticPr fontId="4"/>
  </si>
  <si>
    <t>武岡明和（南）</t>
    <rPh sb="0" eb="2">
      <t>タケオカ</t>
    </rPh>
    <rPh sb="2" eb="4">
      <t>メイワ</t>
    </rPh>
    <rPh sb="5" eb="6">
      <t>ミナミ</t>
    </rPh>
    <phoneticPr fontId="4"/>
  </si>
  <si>
    <t>009700</t>
    <phoneticPr fontId="4"/>
  </si>
  <si>
    <t>上伊敷（南）</t>
    <rPh sb="0" eb="1">
      <t>ウエ</t>
    </rPh>
    <rPh sb="1" eb="3">
      <t>イシキ</t>
    </rPh>
    <rPh sb="4" eb="5">
      <t>ミナミ</t>
    </rPh>
    <phoneticPr fontId="4"/>
  </si>
  <si>
    <t>009699</t>
    <phoneticPr fontId="4"/>
  </si>
  <si>
    <t>坂之上南（南）</t>
    <rPh sb="0" eb="3">
      <t>サカノウエ</t>
    </rPh>
    <rPh sb="3" eb="4">
      <t>ミナミ</t>
    </rPh>
    <rPh sb="5" eb="6">
      <t>ミナミ</t>
    </rPh>
    <phoneticPr fontId="4"/>
  </si>
  <si>
    <t>009718</t>
  </si>
  <si>
    <t>喜入(南)</t>
  </si>
  <si>
    <t>005295</t>
  </si>
  <si>
    <t>松元(南)</t>
  </si>
  <si>
    <t>005366</t>
  </si>
  <si>
    <t>郡山(南)</t>
  </si>
  <si>
    <t>005367</t>
  </si>
  <si>
    <t>坂之上（南）</t>
    <rPh sb="0" eb="3">
      <t>サカノウエ</t>
    </rPh>
    <rPh sb="4" eb="5">
      <t>ミナミ</t>
    </rPh>
    <phoneticPr fontId="4"/>
  </si>
  <si>
    <t>009714</t>
    <phoneticPr fontId="4"/>
  </si>
  <si>
    <t>廃店</t>
    <rPh sb="0" eb="1">
      <t>ハイ</t>
    </rPh>
    <rPh sb="1" eb="2">
      <t>テン</t>
    </rPh>
    <phoneticPr fontId="4"/>
  </si>
  <si>
    <t>谷山中央（南）</t>
    <rPh sb="2" eb="4">
      <t>チュウオウ</t>
    </rPh>
    <rPh sb="5" eb="6">
      <t>ミナミ</t>
    </rPh>
    <phoneticPr fontId="4"/>
  </si>
  <si>
    <t>郡元南（南）</t>
    <rPh sb="0" eb="2">
      <t>コオリモト</t>
    </rPh>
    <rPh sb="2" eb="3">
      <t>ミナミ</t>
    </rPh>
    <rPh sb="4" eb="5">
      <t>ミナミ</t>
    </rPh>
    <phoneticPr fontId="4"/>
  </si>
  <si>
    <t>009703</t>
    <phoneticPr fontId="4"/>
  </si>
  <si>
    <t>吉野(南)</t>
  </si>
  <si>
    <t>005025</t>
  </si>
  <si>
    <t>吉野東部(南)</t>
  </si>
  <si>
    <t>005027</t>
  </si>
  <si>
    <t>西紫原（南）</t>
    <rPh sb="0" eb="1">
      <t>ニシ</t>
    </rPh>
    <rPh sb="1" eb="3">
      <t>ムラサキハラ</t>
    </rPh>
    <rPh sb="4" eb="5">
      <t>ミナミ</t>
    </rPh>
    <phoneticPr fontId="4"/>
  </si>
  <si>
    <t>009706</t>
    <phoneticPr fontId="4"/>
  </si>
  <si>
    <t>部  数  計</t>
  </si>
  <si>
    <t>折込部数計</t>
  </si>
  <si>
    <t>ページ計</t>
    <rPh sb="3" eb="4">
      <t>ケイ</t>
    </rPh>
    <phoneticPr fontId="4"/>
  </si>
  <si>
    <t>※この部数は各新聞の折込センターの発表によるものです。※合売店表記略号：(南)…南日本　A…朝日　Y…読売　E…日経</t>
    <rPh sb="51" eb="53">
      <t>ヨミ</t>
    </rPh>
    <phoneticPr fontId="4"/>
  </si>
  <si>
    <t>備考</t>
    <rPh sb="0" eb="2">
      <t>ビコウ</t>
    </rPh>
    <phoneticPr fontId="4"/>
  </si>
  <si>
    <t>(指示書記入欄)</t>
    <rPh sb="1" eb="3">
      <t>シジ</t>
    </rPh>
    <rPh sb="3" eb="4">
      <t>カ</t>
    </rPh>
    <rPh sb="4" eb="6">
      <t>キニュウ</t>
    </rPh>
    <rPh sb="6" eb="7">
      <t>ラン</t>
    </rPh>
    <phoneticPr fontId="4"/>
  </si>
  <si>
    <t>【変更履歴】</t>
    <rPh sb="1" eb="3">
      <t>ヘンコウ</t>
    </rPh>
    <rPh sb="3" eb="5">
      <t>リレキ</t>
    </rPh>
    <phoneticPr fontId="4"/>
  </si>
  <si>
    <t>●R4.12　南日本｢郡元南｣廃店し｢南紫原｣｢真砂｣｢鴨池｣へ分割</t>
    <rPh sb="7" eb="10">
      <t>ミナミニホン</t>
    </rPh>
    <rPh sb="11" eb="13">
      <t>コオリモト</t>
    </rPh>
    <rPh sb="13" eb="14">
      <t>ミナミ</t>
    </rPh>
    <rPh sb="15" eb="17">
      <t>ハイテン</t>
    </rPh>
    <rPh sb="19" eb="22">
      <t>ミナミムラサキハラ</t>
    </rPh>
    <rPh sb="24" eb="26">
      <t>マサゴ</t>
    </rPh>
    <rPh sb="28" eb="30">
      <t>カモイケ</t>
    </rPh>
    <rPh sb="32" eb="34">
      <t>ブンカツ</t>
    </rPh>
    <phoneticPr fontId="4"/>
  </si>
  <si>
    <t>●R6.5　南日本・日経「西紫原」廃店し「南紫原」へ統合。</t>
    <rPh sb="6" eb="7">
      <t>ミナミ</t>
    </rPh>
    <rPh sb="7" eb="9">
      <t>ニホン</t>
    </rPh>
    <rPh sb="10" eb="12">
      <t>ニッケイ</t>
    </rPh>
    <rPh sb="13" eb="16">
      <t>ニシムラサキハラ</t>
    </rPh>
    <rPh sb="17" eb="19">
      <t>ハイテン</t>
    </rPh>
    <rPh sb="21" eb="22">
      <t>ミナミ</t>
    </rPh>
    <rPh sb="22" eb="24">
      <t>ムラサキハラ</t>
    </rPh>
    <rPh sb="26" eb="28">
      <t>トウゴウ</t>
    </rPh>
    <phoneticPr fontId="4"/>
  </si>
  <si>
    <t>●R4.12　日経｢郡元南(南)｣廃店し｢南紫原(南)｣｢真砂(南)｣｢鴨池(南)｣へ分割</t>
    <rPh sb="7" eb="9">
      <t>ニッケイ</t>
    </rPh>
    <rPh sb="10" eb="12">
      <t>コオリモト</t>
    </rPh>
    <rPh sb="12" eb="13">
      <t>ミナミ</t>
    </rPh>
    <rPh sb="14" eb="15">
      <t>ミナミ</t>
    </rPh>
    <rPh sb="17" eb="19">
      <t>ハイテン</t>
    </rPh>
    <rPh sb="21" eb="24">
      <t>ミナミムラサキハラ</t>
    </rPh>
    <rPh sb="29" eb="31">
      <t>マサゴ</t>
    </rPh>
    <rPh sb="36" eb="38">
      <t>カモイケ</t>
    </rPh>
    <rPh sb="43" eb="45">
      <t>ブンカツ</t>
    </rPh>
    <phoneticPr fontId="4"/>
  </si>
  <si>
    <t>●R5.5　南日本「伊敷台」一部を「草牟田」へエリア移動し、「草牟田」を「城山北部」に名変</t>
    <rPh sb="6" eb="7">
      <t>ミナミ</t>
    </rPh>
    <rPh sb="7" eb="9">
      <t>ニホン</t>
    </rPh>
    <rPh sb="10" eb="12">
      <t>イシキ</t>
    </rPh>
    <rPh sb="12" eb="13">
      <t>ダイ</t>
    </rPh>
    <rPh sb="14" eb="16">
      <t>イチブ</t>
    </rPh>
    <rPh sb="18" eb="19">
      <t>クサ</t>
    </rPh>
    <rPh sb="19" eb="21">
      <t>ムタ</t>
    </rPh>
    <rPh sb="26" eb="28">
      <t>イドウ</t>
    </rPh>
    <rPh sb="31" eb="32">
      <t>クサ</t>
    </rPh>
    <rPh sb="32" eb="34">
      <t>ムタ</t>
    </rPh>
    <rPh sb="37" eb="39">
      <t>シロヤマ</t>
    </rPh>
    <rPh sb="39" eb="41">
      <t>ホクブ</t>
    </rPh>
    <rPh sb="43" eb="45">
      <t>メイヘン</t>
    </rPh>
    <phoneticPr fontId="4"/>
  </si>
  <si>
    <t>●R5.10 南日本「東谷山」の一部エリアを「西谷山」へ</t>
    <rPh sb="7" eb="8">
      <t>ミナミ</t>
    </rPh>
    <rPh sb="8" eb="10">
      <t>ニホン</t>
    </rPh>
    <rPh sb="11" eb="14">
      <t>ヒガシタニヤマ</t>
    </rPh>
    <rPh sb="16" eb="18">
      <t>イチブ</t>
    </rPh>
    <rPh sb="23" eb="24">
      <t>ニシ</t>
    </rPh>
    <rPh sb="24" eb="26">
      <t>タニヤマ</t>
    </rPh>
    <phoneticPr fontId="4"/>
  </si>
  <si>
    <t>●R5.12 南日本「吉野」廃店し「吉野中央」｢吉野東部｣へ分割。｢吉野東部｣は｢吉野｣へ名変</t>
    <rPh sb="7" eb="8">
      <t>ミナミ</t>
    </rPh>
    <rPh sb="8" eb="10">
      <t>ニホン</t>
    </rPh>
    <rPh sb="11" eb="13">
      <t>ヨシノ</t>
    </rPh>
    <rPh sb="14" eb="16">
      <t>ハイテン</t>
    </rPh>
    <rPh sb="18" eb="20">
      <t>ヨシノ</t>
    </rPh>
    <rPh sb="20" eb="22">
      <t>チュウオウ</t>
    </rPh>
    <rPh sb="24" eb="26">
      <t>ヨシノ</t>
    </rPh>
    <rPh sb="26" eb="28">
      <t>トウブ</t>
    </rPh>
    <rPh sb="30" eb="32">
      <t>ブンカツ</t>
    </rPh>
    <rPh sb="34" eb="38">
      <t>ヨシノトウブ</t>
    </rPh>
    <rPh sb="41" eb="43">
      <t>ヨシノ</t>
    </rPh>
    <rPh sb="45" eb="47">
      <t>メイヘン</t>
    </rPh>
    <phoneticPr fontId="4"/>
  </si>
  <si>
    <t>●R5.12日経「吉野(南)」廃店し「吉野中央(南)」｢吉野東部(南)｣へ分割。｢吉野東部(南)｣は｢吉野(南)｣へ名変</t>
    <rPh sb="6" eb="8">
      <t>ニッケイ</t>
    </rPh>
    <rPh sb="9" eb="11">
      <t>ヨシノ</t>
    </rPh>
    <rPh sb="12" eb="13">
      <t>ミナミ</t>
    </rPh>
    <rPh sb="15" eb="17">
      <t>ハイテン</t>
    </rPh>
    <rPh sb="19" eb="21">
      <t>ヨシノ</t>
    </rPh>
    <rPh sb="21" eb="23">
      <t>チュウオウ</t>
    </rPh>
    <rPh sb="28" eb="30">
      <t>ヨシノ</t>
    </rPh>
    <rPh sb="30" eb="32">
      <t>トウブ</t>
    </rPh>
    <rPh sb="37" eb="39">
      <t>ブンカツ</t>
    </rPh>
    <rPh sb="41" eb="45">
      <t>ヨシノトウブ</t>
    </rPh>
    <rPh sb="51" eb="53">
      <t>ヨシノ</t>
    </rPh>
    <rPh sb="58" eb="60">
      <t>メイヘン</t>
    </rPh>
    <phoneticPr fontId="4"/>
  </si>
  <si>
    <t>鹿児島県折込部数表(8-2)</t>
    <rPh sb="0" eb="4">
      <t>カゴシマケン</t>
    </rPh>
    <rPh sb="4" eb="6">
      <t>オリコミ</t>
    </rPh>
    <rPh sb="6" eb="8">
      <t>ブスウ</t>
    </rPh>
    <rPh sb="8" eb="9">
      <t>ヒョウ</t>
    </rPh>
    <phoneticPr fontId="4"/>
  </si>
  <si>
    <t>朝日新聞  02</t>
    <phoneticPr fontId="4"/>
  </si>
  <si>
    <t>毎日新聞  03</t>
    <phoneticPr fontId="4"/>
  </si>
  <si>
    <t>読売新聞  04</t>
    <phoneticPr fontId="4"/>
  </si>
  <si>
    <t>鹿児島市（2-2）</t>
    <rPh sb="0" eb="4">
      <t>カゴシマシ</t>
    </rPh>
    <phoneticPr fontId="3"/>
  </si>
  <si>
    <t>鹿児島東部</t>
  </si>
  <si>
    <t>004944</t>
  </si>
  <si>
    <t>004958</t>
  </si>
  <si>
    <t>005001</t>
  </si>
  <si>
    <t>004945</t>
  </si>
  <si>
    <t>伊敷A</t>
    <rPh sb="0" eb="2">
      <t>イシキ</t>
    </rPh>
    <phoneticPr fontId="4"/>
  </si>
  <si>
    <t>009715</t>
    <phoneticPr fontId="4"/>
  </si>
  <si>
    <t>005003</t>
  </si>
  <si>
    <t>伊敷</t>
  </si>
  <si>
    <t>004946</t>
  </si>
  <si>
    <t>東紫原（南）</t>
    <phoneticPr fontId="4"/>
  </si>
  <si>
    <t>004983</t>
  </si>
  <si>
    <t>甲東</t>
  </si>
  <si>
    <t>005004</t>
  </si>
  <si>
    <t>城西･薬師</t>
  </si>
  <si>
    <t>004955</t>
  </si>
  <si>
    <t>上荒田（南）</t>
    <phoneticPr fontId="4"/>
  </si>
  <si>
    <t>004959</t>
  </si>
  <si>
    <t>005005</t>
  </si>
  <si>
    <t>荒田・鴨池</t>
    <rPh sb="3" eb="5">
      <t>カモイケ</t>
    </rPh>
    <phoneticPr fontId="4"/>
  </si>
  <si>
    <t>009683</t>
    <phoneticPr fontId="4"/>
  </si>
  <si>
    <t>武町（南）</t>
    <phoneticPr fontId="4"/>
  </si>
  <si>
    <t>004960</t>
  </si>
  <si>
    <t>荒田</t>
  </si>
  <si>
    <t>005006</t>
  </si>
  <si>
    <t>田上武岡</t>
  </si>
  <si>
    <t>004947</t>
  </si>
  <si>
    <t>田上（南）</t>
    <phoneticPr fontId="4"/>
  </si>
  <si>
    <t>004961</t>
  </si>
  <si>
    <t>005007</t>
  </si>
  <si>
    <t>紫原</t>
  </si>
  <si>
    <t>004948</t>
  </si>
  <si>
    <t>谷山中央（南）</t>
    <phoneticPr fontId="4"/>
  </si>
  <si>
    <t>004965</t>
  </si>
  <si>
    <t>005008</t>
  </si>
  <si>
    <t>004949</t>
  </si>
  <si>
    <t>西谷山（南）</t>
    <phoneticPr fontId="4"/>
  </si>
  <si>
    <t>004966</t>
  </si>
  <si>
    <t>城西</t>
  </si>
  <si>
    <t>005009</t>
  </si>
  <si>
    <t>009680</t>
    <phoneticPr fontId="4"/>
  </si>
  <si>
    <t>南谷山（南）</t>
    <phoneticPr fontId="4"/>
  </si>
  <si>
    <t>004967</t>
  </si>
  <si>
    <t>武岡</t>
  </si>
  <si>
    <t>005010</t>
  </si>
  <si>
    <t>004951</t>
  </si>
  <si>
    <t>和田（南）</t>
    <phoneticPr fontId="4"/>
  </si>
  <si>
    <t>004968</t>
  </si>
  <si>
    <t>005011</t>
  </si>
  <si>
    <t>星ヶ峯(南)</t>
    <rPh sb="4" eb="5">
      <t>ミナミ</t>
    </rPh>
    <phoneticPr fontId="4"/>
  </si>
  <si>
    <t>009669</t>
    <phoneticPr fontId="4"/>
  </si>
  <si>
    <t>伊敷団地（南）</t>
    <phoneticPr fontId="4"/>
  </si>
  <si>
    <t>004995</t>
  </si>
  <si>
    <t>005012</t>
  </si>
  <si>
    <t>009673</t>
    <phoneticPr fontId="4"/>
  </si>
  <si>
    <t>吉野中央（南）</t>
    <phoneticPr fontId="4"/>
  </si>
  <si>
    <t>004997</t>
  </si>
  <si>
    <t>南鹿児島</t>
  </si>
  <si>
    <t>005013</t>
  </si>
  <si>
    <t>004954</t>
  </si>
  <si>
    <t>坂之上中央（南）</t>
    <phoneticPr fontId="4"/>
  </si>
  <si>
    <t>004999</t>
  </si>
  <si>
    <t>谷山</t>
  </si>
  <si>
    <t>005015</t>
  </si>
  <si>
    <t>吉田南(南)</t>
    <rPh sb="2" eb="3">
      <t>ミナミ</t>
    </rPh>
    <rPh sb="4" eb="5">
      <t>ミナミ</t>
    </rPh>
    <phoneticPr fontId="4"/>
  </si>
  <si>
    <t>008418</t>
    <phoneticPr fontId="4"/>
  </si>
  <si>
    <t>桜ヶ丘（南）</t>
    <phoneticPr fontId="4"/>
  </si>
  <si>
    <t>004972</t>
  </si>
  <si>
    <t>谷山東部</t>
  </si>
  <si>
    <t>005016</t>
  </si>
  <si>
    <t>009697</t>
    <phoneticPr fontId="4"/>
  </si>
  <si>
    <t>皇徳寺（南）</t>
    <rPh sb="0" eb="3">
      <t>コウトクジ</t>
    </rPh>
    <phoneticPr fontId="4"/>
  </si>
  <si>
    <t>009674</t>
    <phoneticPr fontId="4"/>
  </si>
  <si>
    <t>005017</t>
  </si>
  <si>
    <t>009696</t>
    <phoneticPr fontId="4"/>
  </si>
  <si>
    <t>宇宿（南）</t>
    <phoneticPr fontId="4"/>
  </si>
  <si>
    <t>004975</t>
  </si>
  <si>
    <t>皇徳寺</t>
  </si>
  <si>
    <t>005018</t>
  </si>
  <si>
    <t>009694</t>
    <phoneticPr fontId="4"/>
  </si>
  <si>
    <t>南紫原（南）</t>
    <phoneticPr fontId="4"/>
  </si>
  <si>
    <t>004977</t>
  </si>
  <si>
    <t>西鹿児島</t>
  </si>
  <si>
    <t>005019</t>
  </si>
  <si>
    <t>009693</t>
    <phoneticPr fontId="4"/>
  </si>
  <si>
    <t>真砂（南）</t>
    <phoneticPr fontId="4"/>
  </si>
  <si>
    <t>004978</t>
  </si>
  <si>
    <t>005020</t>
  </si>
  <si>
    <t>009692</t>
    <phoneticPr fontId="4"/>
  </si>
  <si>
    <t>南田上（南）</t>
    <phoneticPr fontId="4"/>
  </si>
  <si>
    <t>004979</t>
  </si>
  <si>
    <t>桜島(南)</t>
    <rPh sb="3" eb="4">
      <t>ミナミ</t>
    </rPh>
    <phoneticPr fontId="4"/>
  </si>
  <si>
    <t>008608</t>
    <phoneticPr fontId="4"/>
  </si>
  <si>
    <t>009695</t>
    <phoneticPr fontId="4"/>
  </si>
  <si>
    <t>唐湊（南）</t>
    <phoneticPr fontId="4"/>
  </si>
  <si>
    <t>004980</t>
  </si>
  <si>
    <t>緑ヶ丘(南)</t>
    <rPh sb="0" eb="3">
      <t>ミドリガオカ</t>
    </rPh>
    <rPh sb="4" eb="5">
      <t>ミナミ</t>
    </rPh>
    <phoneticPr fontId="4"/>
  </si>
  <si>
    <t>009555</t>
  </si>
  <si>
    <t>009691</t>
    <phoneticPr fontId="4"/>
  </si>
  <si>
    <t>西田上（南）</t>
    <phoneticPr fontId="4"/>
  </si>
  <si>
    <t>004981</t>
  </si>
  <si>
    <t>花野光ヶ丘(南)</t>
    <rPh sb="0" eb="2">
      <t>ハナノ</t>
    </rPh>
    <rPh sb="2" eb="5">
      <t>ヒカリガオカ</t>
    </rPh>
    <rPh sb="6" eb="7">
      <t>ミナミ</t>
    </rPh>
    <phoneticPr fontId="4"/>
  </si>
  <si>
    <t>009556</t>
  </si>
  <si>
    <t>南紫原（南）</t>
    <rPh sb="1" eb="2">
      <t>ムラサキ</t>
    </rPh>
    <rPh sb="2" eb="3">
      <t>ハラ</t>
    </rPh>
    <rPh sb="4" eb="5">
      <t>ミナミ</t>
    </rPh>
    <phoneticPr fontId="4"/>
  </si>
  <si>
    <t>009690</t>
    <phoneticPr fontId="4"/>
  </si>
  <si>
    <t>西郷団地（南）</t>
    <phoneticPr fontId="4"/>
  </si>
  <si>
    <t>004982</t>
  </si>
  <si>
    <t>吉野中央(南)</t>
    <rPh sb="0" eb="4">
      <t>ヨシノチュウオウ</t>
    </rPh>
    <rPh sb="5" eb="6">
      <t>ミナミ</t>
    </rPh>
    <phoneticPr fontId="4"/>
  </si>
  <si>
    <t>009559</t>
  </si>
  <si>
    <t>東紫原（南）</t>
    <rPh sb="0" eb="1">
      <t>ヒガシ</t>
    </rPh>
    <rPh sb="1" eb="2">
      <t>ムラサキ</t>
    </rPh>
    <rPh sb="2" eb="3">
      <t>ハラ</t>
    </rPh>
    <rPh sb="4" eb="5">
      <t>ミナミ</t>
    </rPh>
    <phoneticPr fontId="4"/>
  </si>
  <si>
    <t>009688</t>
    <phoneticPr fontId="4"/>
  </si>
  <si>
    <t>中央（南）</t>
    <phoneticPr fontId="4"/>
  </si>
  <si>
    <t>004985</t>
  </si>
  <si>
    <t>吉野(南)</t>
    <rPh sb="0" eb="1">
      <t>ヨシ</t>
    </rPh>
    <rPh sb="1" eb="2">
      <t>ノ</t>
    </rPh>
    <rPh sb="3" eb="4">
      <t>ミナミ</t>
    </rPh>
    <phoneticPr fontId="4"/>
  </si>
  <si>
    <t>009894</t>
  </si>
  <si>
    <t>009685</t>
    <phoneticPr fontId="4"/>
  </si>
  <si>
    <t>城東（南）</t>
    <phoneticPr fontId="4"/>
  </si>
  <si>
    <t>004986</t>
  </si>
  <si>
    <t>吉田南(南)</t>
    <rPh sb="0" eb="2">
      <t>ヨシダ</t>
    </rPh>
    <rPh sb="2" eb="3">
      <t>ミナミ</t>
    </rPh>
    <rPh sb="4" eb="5">
      <t>ミナミ</t>
    </rPh>
    <phoneticPr fontId="4"/>
  </si>
  <si>
    <t>009561</t>
  </si>
  <si>
    <t>鴨池（南）</t>
    <rPh sb="0" eb="1">
      <t>カモ</t>
    </rPh>
    <rPh sb="1" eb="2">
      <t>イケ</t>
    </rPh>
    <rPh sb="3" eb="4">
      <t>ミナミ</t>
    </rPh>
    <phoneticPr fontId="4"/>
  </si>
  <si>
    <t>004957</t>
    <phoneticPr fontId="4"/>
  </si>
  <si>
    <t>城南（南）</t>
    <phoneticPr fontId="4"/>
  </si>
  <si>
    <t>004987</t>
  </si>
  <si>
    <t>□</t>
  </si>
  <si>
    <t>喜入(南)</t>
    <phoneticPr fontId="4"/>
  </si>
  <si>
    <t>008474</t>
    <phoneticPr fontId="4"/>
  </si>
  <si>
    <t>009684</t>
    <phoneticPr fontId="4"/>
  </si>
  <si>
    <t>鶴丸（南）</t>
    <phoneticPr fontId="4"/>
  </si>
  <si>
    <t>004988</t>
  </si>
  <si>
    <t>松元(南)</t>
    <phoneticPr fontId="4"/>
  </si>
  <si>
    <t>008564</t>
    <phoneticPr fontId="4"/>
  </si>
  <si>
    <t>009687</t>
    <phoneticPr fontId="4"/>
  </si>
  <si>
    <t>下荒田（南）</t>
    <phoneticPr fontId="4"/>
  </si>
  <si>
    <t>004990</t>
  </si>
  <si>
    <t>郡山(南)</t>
    <phoneticPr fontId="1"/>
  </si>
  <si>
    <t>005362</t>
  </si>
  <si>
    <t>009682</t>
    <phoneticPr fontId="4"/>
  </si>
  <si>
    <t>吉田南（南）</t>
    <phoneticPr fontId="4"/>
  </si>
  <si>
    <t>007740</t>
    <phoneticPr fontId="4"/>
  </si>
  <si>
    <t>005291</t>
  </si>
  <si>
    <t>009681</t>
    <phoneticPr fontId="4"/>
  </si>
  <si>
    <t>谷山永田（南）</t>
    <phoneticPr fontId="4"/>
  </si>
  <si>
    <t>004964</t>
  </si>
  <si>
    <t>松元</t>
  </si>
  <si>
    <t>005361</t>
  </si>
  <si>
    <t>変更</t>
    <rPh sb="0" eb="2">
      <t>ヘンコウ</t>
    </rPh>
    <phoneticPr fontId="4"/>
  </si>
  <si>
    <t>緑ヶ丘（南）</t>
    <rPh sb="0" eb="1">
      <t>ミドリ</t>
    </rPh>
    <rPh sb="2" eb="3">
      <t>オカ</t>
    </rPh>
    <rPh sb="4" eb="5">
      <t>ミナミ</t>
    </rPh>
    <phoneticPr fontId="4"/>
  </si>
  <si>
    <t>009678</t>
    <phoneticPr fontId="4"/>
  </si>
  <si>
    <t>上町（南）</t>
    <phoneticPr fontId="4"/>
  </si>
  <si>
    <t>008910</t>
    <phoneticPr fontId="4"/>
  </si>
  <si>
    <t>005278</t>
  </si>
  <si>
    <t>花野光ヶ丘（南）</t>
    <rPh sb="0" eb="1">
      <t>ハナ</t>
    </rPh>
    <rPh sb="1" eb="2">
      <t>ノ</t>
    </rPh>
    <rPh sb="2" eb="3">
      <t>ヒカリ</t>
    </rPh>
    <rPh sb="4" eb="5">
      <t>オカ</t>
    </rPh>
    <rPh sb="6" eb="7">
      <t>ミナミ</t>
    </rPh>
    <phoneticPr fontId="4"/>
  </si>
  <si>
    <t>009679</t>
    <phoneticPr fontId="4"/>
  </si>
  <si>
    <t>城山北部(南)</t>
    <rPh sb="0" eb="2">
      <t>シロヤマ</t>
    </rPh>
    <rPh sb="2" eb="4">
      <t>ホクブ</t>
    </rPh>
    <phoneticPr fontId="4"/>
  </si>
  <si>
    <t>009817</t>
    <phoneticPr fontId="4"/>
  </si>
  <si>
    <t>005002</t>
  </si>
  <si>
    <t>吉野中央（南）</t>
    <rPh sb="0" eb="2">
      <t>ヨシノ</t>
    </rPh>
    <rPh sb="2" eb="4">
      <t>チュウオウ</t>
    </rPh>
    <rPh sb="5" eb="6">
      <t>ミナミ</t>
    </rPh>
    <phoneticPr fontId="4"/>
  </si>
  <si>
    <t>009676</t>
    <phoneticPr fontId="4"/>
  </si>
  <si>
    <t>城西中央（南）</t>
    <rPh sb="0" eb="2">
      <t>ジョウセイ</t>
    </rPh>
    <rPh sb="2" eb="4">
      <t>チュウオウ</t>
    </rPh>
    <phoneticPr fontId="4"/>
  </si>
  <si>
    <t>008914</t>
    <phoneticPr fontId="4"/>
  </si>
  <si>
    <t>上町(南)</t>
    <rPh sb="0" eb="2">
      <t>ウエマチ</t>
    </rPh>
    <rPh sb="3" eb="4">
      <t>ミナミ</t>
    </rPh>
    <phoneticPr fontId="4"/>
  </si>
  <si>
    <t>009557</t>
  </si>
  <si>
    <t>吉野（南）</t>
    <rPh sb="0" eb="2">
      <t>ヨシノ</t>
    </rPh>
    <rPh sb="3" eb="4">
      <t>ミナミ</t>
    </rPh>
    <phoneticPr fontId="4"/>
  </si>
  <si>
    <t>009892</t>
  </si>
  <si>
    <t>武岡明和（南）</t>
    <rPh sb="2" eb="4">
      <t>メイワ</t>
    </rPh>
    <phoneticPr fontId="1"/>
  </si>
  <si>
    <t>008915</t>
    <phoneticPr fontId="4"/>
  </si>
  <si>
    <t>吉野(南)</t>
    <rPh sb="0" eb="2">
      <t>ヨシノ</t>
    </rPh>
    <rPh sb="3" eb="4">
      <t>ミナミ</t>
    </rPh>
    <phoneticPr fontId="4"/>
  </si>
  <si>
    <t>009558</t>
  </si>
  <si>
    <t>009719</t>
  </si>
  <si>
    <t>花野光ヶ丘（南）</t>
    <rPh sb="0" eb="1">
      <t>ハナ</t>
    </rPh>
    <rPh sb="1" eb="2">
      <t>ノ</t>
    </rPh>
    <rPh sb="2" eb="3">
      <t>ヒカリ</t>
    </rPh>
    <rPh sb="4" eb="5">
      <t>オカ</t>
    </rPh>
    <phoneticPr fontId="4"/>
  </si>
  <si>
    <t>009347</t>
    <phoneticPr fontId="4"/>
  </si>
  <si>
    <t>吉野東部(南)</t>
    <rPh sb="0" eb="4">
      <t>ヨシノトウブ</t>
    </rPh>
    <rPh sb="5" eb="6">
      <t>ミナミ</t>
    </rPh>
    <phoneticPr fontId="4"/>
  </si>
  <si>
    <t>009560</t>
  </si>
  <si>
    <t>□</t>
    <phoneticPr fontId="4"/>
  </si>
  <si>
    <t>喜入(南)</t>
    <rPh sb="3" eb="4">
      <t>ミナミ</t>
    </rPh>
    <phoneticPr fontId="4"/>
  </si>
  <si>
    <t>005284</t>
  </si>
  <si>
    <t>009893</t>
  </si>
  <si>
    <t>郡山(南)</t>
    <phoneticPr fontId="4"/>
  </si>
  <si>
    <t>005341</t>
  </si>
  <si>
    <t>○</t>
  </si>
  <si>
    <t>005288</t>
  </si>
  <si>
    <t>005345</t>
  </si>
  <si>
    <t>005354</t>
  </si>
  <si>
    <t>004953</t>
  </si>
  <si>
    <t>東部（南）</t>
    <phoneticPr fontId="4"/>
  </si>
  <si>
    <t>008911</t>
    <phoneticPr fontId="4"/>
  </si>
  <si>
    <t>004950</t>
  </si>
  <si>
    <t>上伊敷（南）</t>
    <rPh sb="0" eb="1">
      <t>ウエ</t>
    </rPh>
    <rPh sb="1" eb="3">
      <t>イシキ</t>
    </rPh>
    <phoneticPr fontId="4"/>
  </si>
  <si>
    <t>009716</t>
    <phoneticPr fontId="4"/>
  </si>
  <si>
    <t>009698</t>
    <phoneticPr fontId="4"/>
  </si>
  <si>
    <t>草牟田（南）</t>
    <phoneticPr fontId="4"/>
  </si>
  <si>
    <t>008913</t>
    <phoneticPr fontId="4"/>
  </si>
  <si>
    <t>東谷山（南）</t>
    <phoneticPr fontId="4"/>
  </si>
  <si>
    <t>004962</t>
  </si>
  <si>
    <t>009686</t>
    <phoneticPr fontId="4"/>
  </si>
  <si>
    <t>吉野（南）</t>
    <phoneticPr fontId="4"/>
  </si>
  <si>
    <t>004996</t>
  </si>
  <si>
    <t>吉野（南）</t>
    <rPh sb="3" eb="4">
      <t>ミナミ</t>
    </rPh>
    <phoneticPr fontId="4"/>
  </si>
  <si>
    <t>009717</t>
    <phoneticPr fontId="4"/>
  </si>
  <si>
    <t>坂之上南（南）</t>
    <rPh sb="0" eb="4">
      <t>サカノウエミナミ</t>
    </rPh>
    <rPh sb="5" eb="6">
      <t>ミナミ</t>
    </rPh>
    <phoneticPr fontId="4"/>
  </si>
  <si>
    <t>004970</t>
    <phoneticPr fontId="4"/>
  </si>
  <si>
    <t>吉野東部（南）</t>
    <rPh sb="0" eb="2">
      <t>ヨシノ</t>
    </rPh>
    <rPh sb="2" eb="4">
      <t>トウブ</t>
    </rPh>
    <rPh sb="5" eb="6">
      <t>ミナミ</t>
    </rPh>
    <phoneticPr fontId="4"/>
  </si>
  <si>
    <t>009677</t>
    <phoneticPr fontId="4"/>
  </si>
  <si>
    <t>星ヶ峯（南）</t>
    <rPh sb="0" eb="1">
      <t>ホシ</t>
    </rPh>
    <rPh sb="2" eb="3">
      <t>ミネ</t>
    </rPh>
    <phoneticPr fontId="1"/>
  </si>
  <si>
    <t>009670</t>
    <phoneticPr fontId="4"/>
  </si>
  <si>
    <t>西紫原（南）</t>
    <rPh sb="0" eb="1">
      <t>ニシ</t>
    </rPh>
    <rPh sb="1" eb="2">
      <t>ムラサキ</t>
    </rPh>
    <rPh sb="2" eb="3">
      <t>ハラ</t>
    </rPh>
    <rPh sb="4" eb="5">
      <t>ミナミ</t>
    </rPh>
    <phoneticPr fontId="4"/>
  </si>
  <si>
    <t>009689</t>
    <phoneticPr fontId="4"/>
  </si>
  <si>
    <t>西紫原（南）</t>
    <phoneticPr fontId="4"/>
  </si>
  <si>
    <t>004984</t>
  </si>
  <si>
    <t>●R4.10　毎日「北部」廃店し、「伊敷」「武岡明和」「上伊敷」へ分割。</t>
    <rPh sb="7" eb="9">
      <t>マイニチ</t>
    </rPh>
    <rPh sb="10" eb="12">
      <t>ホクブ</t>
    </rPh>
    <rPh sb="13" eb="15">
      <t>ハイテン</t>
    </rPh>
    <rPh sb="18" eb="20">
      <t>イシキ</t>
    </rPh>
    <rPh sb="22" eb="24">
      <t>タケオカ</t>
    </rPh>
    <rPh sb="24" eb="26">
      <t>メイワ</t>
    </rPh>
    <rPh sb="28" eb="29">
      <t>ウエ</t>
    </rPh>
    <rPh sb="29" eb="31">
      <t>イシキ</t>
    </rPh>
    <rPh sb="33" eb="35">
      <t>ブンカツ</t>
    </rPh>
    <phoneticPr fontId="4"/>
  </si>
  <si>
    <t>●R5.10　毎日「東谷山」取り扱い不可。</t>
    <rPh sb="7" eb="9">
      <t>マイニチ</t>
    </rPh>
    <rPh sb="10" eb="11">
      <t>ヒガシ</t>
    </rPh>
    <rPh sb="11" eb="13">
      <t>タニヤマ</t>
    </rPh>
    <rPh sb="14" eb="15">
      <t>ト</t>
    </rPh>
    <rPh sb="16" eb="17">
      <t>アツカ</t>
    </rPh>
    <rPh sb="18" eb="20">
      <t>フカ</t>
    </rPh>
    <phoneticPr fontId="4"/>
  </si>
  <si>
    <t>●R6.5　朝日毎日「西紫原」廃店し「南紫原」へ統合。</t>
    <rPh sb="6" eb="8">
      <t>アサヒ</t>
    </rPh>
    <rPh sb="8" eb="10">
      <t>マイニチ</t>
    </rPh>
    <rPh sb="11" eb="14">
      <t>ニシムラサキハラ</t>
    </rPh>
    <rPh sb="15" eb="17">
      <t>ハイテン</t>
    </rPh>
    <rPh sb="19" eb="20">
      <t>ミナミ</t>
    </rPh>
    <rPh sb="20" eb="22">
      <t>ムラサキハラ</t>
    </rPh>
    <rPh sb="24" eb="26">
      <t>トウゴウ</t>
    </rPh>
    <phoneticPr fontId="4"/>
  </si>
  <si>
    <t>●R4.12　朝日・毎日｢郡元南(南)｣廃店し｢南紫原(南)｣｢真砂(南)｣｢鴨池(南)｣へ分割</t>
    <rPh sb="7" eb="9">
      <t>アサヒ</t>
    </rPh>
    <rPh sb="10" eb="12">
      <t>マイニチ</t>
    </rPh>
    <rPh sb="13" eb="15">
      <t>コオリモト</t>
    </rPh>
    <rPh sb="15" eb="16">
      <t>ミナミ</t>
    </rPh>
    <rPh sb="17" eb="18">
      <t>ミナミ</t>
    </rPh>
    <rPh sb="20" eb="22">
      <t>ハイテン</t>
    </rPh>
    <rPh sb="24" eb="27">
      <t>ミナミムラサキハラ</t>
    </rPh>
    <rPh sb="32" eb="34">
      <t>マサゴ</t>
    </rPh>
    <rPh sb="39" eb="41">
      <t>カモイケ</t>
    </rPh>
    <rPh sb="46" eb="48">
      <t>ブンカツ</t>
    </rPh>
    <phoneticPr fontId="4"/>
  </si>
  <si>
    <t>●R5.12朝日･読売「吉野(南)」廃店し「吉野中央(南)」｢吉野東部(南)｣へ分割。｢吉野東部(南)｣は｢吉野(南)｣へ名変</t>
    <rPh sb="6" eb="8">
      <t>アサヒ</t>
    </rPh>
    <rPh sb="9" eb="11">
      <t>ヨミウリ</t>
    </rPh>
    <rPh sb="12" eb="14">
      <t>ヨシノ</t>
    </rPh>
    <rPh sb="15" eb="16">
      <t>ミナミ</t>
    </rPh>
    <rPh sb="18" eb="20">
      <t>ハイテン</t>
    </rPh>
    <rPh sb="22" eb="24">
      <t>ヨシノ</t>
    </rPh>
    <rPh sb="24" eb="26">
      <t>チュウオウ</t>
    </rPh>
    <rPh sb="31" eb="33">
      <t>ヨシノ</t>
    </rPh>
    <rPh sb="33" eb="35">
      <t>トウブ</t>
    </rPh>
    <rPh sb="40" eb="42">
      <t>ブンカツ</t>
    </rPh>
    <rPh sb="44" eb="48">
      <t>ヨシノトウブ</t>
    </rPh>
    <rPh sb="54" eb="56">
      <t>ヨシノ</t>
    </rPh>
    <rPh sb="61" eb="63">
      <t>メイヘン</t>
    </rPh>
    <phoneticPr fontId="4"/>
  </si>
  <si>
    <t>●R5.4　毎日「松元」・「東部」・「上伊敷」取り扱い不可。</t>
    <rPh sb="6" eb="8">
      <t>マイニチ</t>
    </rPh>
    <rPh sb="9" eb="11">
      <t>マツモト</t>
    </rPh>
    <rPh sb="14" eb="16">
      <t>トウブ</t>
    </rPh>
    <rPh sb="19" eb="20">
      <t>ウエ</t>
    </rPh>
    <rPh sb="20" eb="22">
      <t>イシキ</t>
    </rPh>
    <rPh sb="23" eb="24">
      <t>ト</t>
    </rPh>
    <rPh sb="25" eb="26">
      <t>アツカ</t>
    </rPh>
    <rPh sb="27" eb="29">
      <t>フカ</t>
    </rPh>
    <phoneticPr fontId="4"/>
  </si>
  <si>
    <t>●R5.12毎日「吉野(南)」廃店し「吉野中央(南)」と新設の｢吉野(南)｣へ分割。</t>
    <rPh sb="6" eb="8">
      <t>マイニチ</t>
    </rPh>
    <rPh sb="9" eb="11">
      <t>ヨシノ</t>
    </rPh>
    <rPh sb="12" eb="13">
      <t>ミナミ</t>
    </rPh>
    <rPh sb="15" eb="17">
      <t>ハイテン</t>
    </rPh>
    <rPh sb="19" eb="21">
      <t>ヨシノ</t>
    </rPh>
    <rPh sb="21" eb="23">
      <t>チュウオウ</t>
    </rPh>
    <rPh sb="28" eb="30">
      <t>シンセツ</t>
    </rPh>
    <rPh sb="32" eb="34">
      <t>ヨシノ</t>
    </rPh>
    <rPh sb="39" eb="41">
      <t>ブンカツ</t>
    </rPh>
    <phoneticPr fontId="4"/>
  </si>
  <si>
    <t>●R5.4　毎日「坂の上南」新設。</t>
    <rPh sb="6" eb="8">
      <t>マイニチ</t>
    </rPh>
    <rPh sb="9" eb="10">
      <t>サカ</t>
    </rPh>
    <rPh sb="11" eb="13">
      <t>ウエミナミ</t>
    </rPh>
    <rPh sb="14" eb="16">
      <t>シンセツ</t>
    </rPh>
    <phoneticPr fontId="4"/>
  </si>
  <si>
    <t>●R6.4　毎日「松元」再度取り扱い開始。</t>
    <rPh sb="6" eb="8">
      <t>マイニチ</t>
    </rPh>
    <rPh sb="9" eb="11">
      <t>マツモト</t>
    </rPh>
    <rPh sb="12" eb="14">
      <t>サイド</t>
    </rPh>
    <rPh sb="14" eb="15">
      <t>ト</t>
    </rPh>
    <rPh sb="16" eb="17">
      <t>アツカ</t>
    </rPh>
    <rPh sb="18" eb="20">
      <t>カイシ</t>
    </rPh>
    <phoneticPr fontId="4"/>
  </si>
  <si>
    <t>●R5.5　毎日「草牟田(南)」を「城山北部(南)」に名変</t>
    <rPh sb="6" eb="8">
      <t>マイニチ</t>
    </rPh>
    <rPh sb="13" eb="14">
      <t>ミナミ</t>
    </rPh>
    <rPh sb="23" eb="24">
      <t>ミナミ</t>
    </rPh>
    <phoneticPr fontId="4"/>
  </si>
  <si>
    <t>●R6.4　毎日「坂之上南」「星ヶ峯」取り扱い不可。</t>
    <rPh sb="6" eb="8">
      <t>マイニチ</t>
    </rPh>
    <rPh sb="9" eb="13">
      <t>サカノウエミナミ</t>
    </rPh>
    <rPh sb="15" eb="16">
      <t>ホシ</t>
    </rPh>
    <rPh sb="17" eb="18">
      <t>ミネ</t>
    </rPh>
    <rPh sb="19" eb="20">
      <t>ト</t>
    </rPh>
    <rPh sb="21" eb="22">
      <t>アツカ</t>
    </rPh>
    <rPh sb="23" eb="25">
      <t>フカ</t>
    </rPh>
    <phoneticPr fontId="4"/>
  </si>
  <si>
    <t>鹿児島県折込部数表(8-3)</t>
    <rPh sb="0" eb="4">
      <t>カゴシマケン</t>
    </rPh>
    <rPh sb="4" eb="6">
      <t>オリコミ</t>
    </rPh>
    <rPh sb="6" eb="8">
      <t>ブスウ</t>
    </rPh>
    <rPh sb="8" eb="9">
      <t>ヒョウ</t>
    </rPh>
    <phoneticPr fontId="4"/>
  </si>
  <si>
    <t>南日本新聞　15</t>
    <rPh sb="0" eb="1">
      <t>ミナミ</t>
    </rPh>
    <rPh sb="1" eb="3">
      <t>ニホン</t>
    </rPh>
    <rPh sb="3" eb="5">
      <t>シンブン</t>
    </rPh>
    <phoneticPr fontId="4"/>
  </si>
  <si>
    <t>指宿市</t>
    <rPh sb="0" eb="2">
      <t>イブスキ</t>
    </rPh>
    <rPh sb="2" eb="3">
      <t>シ</t>
    </rPh>
    <phoneticPr fontId="4"/>
  </si>
  <si>
    <t>□</t>
    <phoneticPr fontId="3"/>
  </si>
  <si>
    <t>指宿（南）</t>
    <phoneticPr fontId="1"/>
  </si>
  <si>
    <t>005222</t>
  </si>
  <si>
    <t>○</t>
    <phoneticPr fontId="3"/>
  </si>
  <si>
    <t>指宿(南)</t>
  </si>
  <si>
    <t>005224</t>
  </si>
  <si>
    <t>指宿</t>
  </si>
  <si>
    <t>005226</t>
  </si>
  <si>
    <t>005230</t>
  </si>
  <si>
    <t>005228</t>
  </si>
  <si>
    <t>指宿北部（南）</t>
    <rPh sb="3" eb="4">
      <t>ブ</t>
    </rPh>
    <phoneticPr fontId="1"/>
  </si>
  <si>
    <t>005223</t>
  </si>
  <si>
    <t>指宿北部(南)</t>
  </si>
  <si>
    <t>005225</t>
  </si>
  <si>
    <t>指宿(南)</t>
    <phoneticPr fontId="1"/>
  </si>
  <si>
    <t>008645</t>
    <phoneticPr fontId="1"/>
  </si>
  <si>
    <t>指宿北部</t>
  </si>
  <si>
    <t>005231</t>
  </si>
  <si>
    <t>005229</t>
  </si>
  <si>
    <t>山川（南）</t>
    <phoneticPr fontId="1"/>
  </si>
  <si>
    <t>005285</t>
  </si>
  <si>
    <t>山川(南)</t>
  </si>
  <si>
    <t>005289</t>
  </si>
  <si>
    <t>山川（南）</t>
    <rPh sb="3" eb="4">
      <t>ミナミ</t>
    </rPh>
    <phoneticPr fontId="1"/>
  </si>
  <si>
    <t>005293</t>
  </si>
  <si>
    <t>山川</t>
  </si>
  <si>
    <t>005299</t>
  </si>
  <si>
    <t>005296</t>
  </si>
  <si>
    <t>開聞</t>
  </si>
  <si>
    <t>005294</t>
  </si>
  <si>
    <t>廃店</t>
    <rPh sb="0" eb="2">
      <t>ハイテン</t>
    </rPh>
    <phoneticPr fontId="1"/>
  </si>
  <si>
    <t>指宿南</t>
  </si>
  <si>
    <t>005227</t>
  </si>
  <si>
    <t>えい開聞</t>
    <phoneticPr fontId="1"/>
  </si>
  <si>
    <t>008445</t>
    <phoneticPr fontId="1"/>
  </si>
  <si>
    <t>えい開聞（南）</t>
    <phoneticPr fontId="1"/>
  </si>
  <si>
    <t>005287</t>
  </si>
  <si>
    <t>川辺(南)</t>
    <phoneticPr fontId="1"/>
  </si>
  <si>
    <t>008133</t>
    <phoneticPr fontId="1"/>
  </si>
  <si>
    <t>南九州中央（南）</t>
    <phoneticPr fontId="1"/>
  </si>
  <si>
    <t>009810</t>
  </si>
  <si>
    <t>えい開聞</t>
  </si>
  <si>
    <t>005300</t>
  </si>
  <si>
    <t>えい開聞(南)</t>
  </si>
  <si>
    <t>005297</t>
  </si>
  <si>
    <t>川辺（南）</t>
    <phoneticPr fontId="1"/>
  </si>
  <si>
    <t>008129</t>
  </si>
  <si>
    <t>009809</t>
  </si>
  <si>
    <t>川辺（南）</t>
    <rPh sb="3" eb="4">
      <t>ミナミ</t>
    </rPh>
    <phoneticPr fontId="1"/>
  </si>
  <si>
    <t>008132</t>
    <phoneticPr fontId="1"/>
  </si>
  <si>
    <t>川辺</t>
    <phoneticPr fontId="1"/>
  </si>
  <si>
    <t>008127</t>
    <phoneticPr fontId="1"/>
  </si>
  <si>
    <t>008137</t>
    <phoneticPr fontId="1"/>
  </si>
  <si>
    <t>009808</t>
  </si>
  <si>
    <t>005290</t>
  </si>
  <si>
    <t>えい開聞(南)</t>
    <phoneticPr fontId="1"/>
  </si>
  <si>
    <t>009420</t>
    <phoneticPr fontId="1"/>
  </si>
  <si>
    <t>南九州中央</t>
    <rPh sb="0" eb="3">
      <t>ミナミキュウシュウ</t>
    </rPh>
    <rPh sb="3" eb="5">
      <t>チュウオウ</t>
    </rPh>
    <phoneticPr fontId="1"/>
  </si>
  <si>
    <t>009811</t>
  </si>
  <si>
    <t>南九州中央（南）</t>
  </si>
  <si>
    <t>009812</t>
  </si>
  <si>
    <t>川辺西</t>
    <rPh sb="2" eb="3">
      <t>ニシ</t>
    </rPh>
    <phoneticPr fontId="1"/>
  </si>
  <si>
    <t>005301</t>
  </si>
  <si>
    <t>知覧(南)</t>
  </si>
  <si>
    <t>005308</t>
  </si>
  <si>
    <t>名変</t>
    <rPh sb="0" eb="2">
      <t>メイヘン</t>
    </rPh>
    <phoneticPr fontId="1"/>
  </si>
  <si>
    <t>頴娃</t>
  </si>
  <si>
    <t>005292</t>
  </si>
  <si>
    <t>川辺西部</t>
  </si>
  <si>
    <t>005328</t>
  </si>
  <si>
    <t>川辺西部(南)</t>
  </si>
  <si>
    <t>005321</t>
  </si>
  <si>
    <t>知覧（南）</t>
    <phoneticPr fontId="1"/>
  </si>
  <si>
    <t>005304</t>
  </si>
  <si>
    <t>005317</t>
  </si>
  <si>
    <t>知覧</t>
  </si>
  <si>
    <t>005329</t>
  </si>
  <si>
    <t>005322</t>
  </si>
  <si>
    <t>知覧南（南）</t>
    <phoneticPr fontId="1"/>
  </si>
  <si>
    <t>005305</t>
  </si>
  <si>
    <t>知覧（南）</t>
    <rPh sb="3" eb="4">
      <t>ミナミ</t>
    </rPh>
    <phoneticPr fontId="1"/>
  </si>
  <si>
    <t>005313</t>
  </si>
  <si>
    <t>知覧南部</t>
  </si>
  <si>
    <t>005330</t>
  </si>
  <si>
    <t>知覧南部(南)</t>
  </si>
  <si>
    <t>005323</t>
  </si>
  <si>
    <t>知覧南部（南）</t>
    <rPh sb="5" eb="6">
      <t>ミナミ</t>
    </rPh>
    <phoneticPr fontId="1"/>
  </si>
  <si>
    <t>005314</t>
  </si>
  <si>
    <t>加世田（南）</t>
    <phoneticPr fontId="1"/>
  </si>
  <si>
    <t>005233</t>
    <phoneticPr fontId="1"/>
  </si>
  <si>
    <t>加世田(南)</t>
  </si>
  <si>
    <t>005234</t>
  </si>
  <si>
    <t>加世田（南）</t>
    <rPh sb="0" eb="2">
      <t>カヨ</t>
    </rPh>
    <rPh sb="2" eb="3">
      <t>タ</t>
    </rPh>
    <rPh sb="4" eb="5">
      <t>ミナミ</t>
    </rPh>
    <phoneticPr fontId="1"/>
  </si>
  <si>
    <t>008208</t>
    <phoneticPr fontId="1"/>
  </si>
  <si>
    <t>加世田</t>
  </si>
  <si>
    <t>005241</t>
  </si>
  <si>
    <t>005238</t>
  </si>
  <si>
    <t>加世田西部（南）</t>
    <phoneticPr fontId="1"/>
  </si>
  <si>
    <t>007038</t>
  </si>
  <si>
    <t>加世田西部（南）</t>
    <rPh sb="6" eb="7">
      <t>ミナミ</t>
    </rPh>
    <phoneticPr fontId="1"/>
  </si>
  <si>
    <t>005235</t>
  </si>
  <si>
    <t>加世田西部（南）</t>
    <rPh sb="0" eb="2">
      <t>カヨ</t>
    </rPh>
    <rPh sb="2" eb="3">
      <t>タ</t>
    </rPh>
    <rPh sb="3" eb="5">
      <t>セイブ</t>
    </rPh>
    <rPh sb="6" eb="7">
      <t>ミナミ</t>
    </rPh>
    <phoneticPr fontId="1"/>
  </si>
  <si>
    <t>008209</t>
    <phoneticPr fontId="1"/>
  </si>
  <si>
    <t>加世田西部</t>
  </si>
  <si>
    <t>005242</t>
  </si>
  <si>
    <t>加世田西部(南)</t>
    <phoneticPr fontId="1"/>
  </si>
  <si>
    <t>005239</t>
  </si>
  <si>
    <t>大浦笠沙（南）</t>
    <phoneticPr fontId="1"/>
  </si>
  <si>
    <t>005307</t>
  </si>
  <si>
    <t>〇</t>
    <phoneticPr fontId="1"/>
  </si>
  <si>
    <t>大浦笠沙(南)</t>
  </si>
  <si>
    <t>005311</t>
  </si>
  <si>
    <t>□</t>
    <phoneticPr fontId="1"/>
  </si>
  <si>
    <t>大浦笠沙（南）</t>
    <rPh sb="5" eb="6">
      <t>ミナミ</t>
    </rPh>
    <phoneticPr fontId="1"/>
  </si>
  <si>
    <t>005318</t>
    <phoneticPr fontId="1"/>
  </si>
  <si>
    <t>大浦笠沙</t>
  </si>
  <si>
    <t>005333</t>
    <phoneticPr fontId="1"/>
  </si>
  <si>
    <t>005324</t>
  </si>
  <si>
    <t>久志</t>
    <phoneticPr fontId="1"/>
  </si>
  <si>
    <t>005332</t>
  </si>
  <si>
    <t>坊泊（南）</t>
    <phoneticPr fontId="1"/>
  </si>
  <si>
    <t>005306</t>
  </si>
  <si>
    <t>坊泊(南)</t>
  </si>
  <si>
    <t>005325</t>
  </si>
  <si>
    <t>坊泊･久志(南)</t>
    <phoneticPr fontId="1"/>
  </si>
  <si>
    <t>009819</t>
    <phoneticPr fontId="1"/>
  </si>
  <si>
    <t>坊泊</t>
  </si>
  <si>
    <t>005331</t>
  </si>
  <si>
    <t>009820</t>
    <phoneticPr fontId="1"/>
  </si>
  <si>
    <t>北田布施（南）</t>
    <phoneticPr fontId="1"/>
  </si>
  <si>
    <t>005338</t>
  </si>
  <si>
    <t>坊泊･久志</t>
    <phoneticPr fontId="1"/>
  </si>
  <si>
    <t>009818</t>
    <phoneticPr fontId="1"/>
  </si>
  <si>
    <t>北田布施(南)</t>
  </si>
  <si>
    <t>005369</t>
  </si>
  <si>
    <t>枕崎(坊泊)(南)</t>
    <rPh sb="3" eb="4">
      <t>ボウ</t>
    </rPh>
    <rPh sb="4" eb="5">
      <t>トマリ</t>
    </rPh>
    <rPh sb="7" eb="8">
      <t>ミナミ</t>
    </rPh>
    <phoneticPr fontId="1"/>
  </si>
  <si>
    <t>009838</t>
  </si>
  <si>
    <t>北田布施</t>
  </si>
  <si>
    <t>005378</t>
  </si>
  <si>
    <t>枕崎(坊泊)(南)</t>
    <rPh sb="7" eb="8">
      <t>ミナミ</t>
    </rPh>
    <phoneticPr fontId="1"/>
  </si>
  <si>
    <t>009839</t>
  </si>
  <si>
    <t>枕崎市</t>
    <rPh sb="0" eb="2">
      <t>マクラザキ</t>
    </rPh>
    <rPh sb="2" eb="3">
      <t>シ</t>
    </rPh>
    <phoneticPr fontId="3"/>
  </si>
  <si>
    <t>枕崎(南)</t>
    <phoneticPr fontId="1"/>
  </si>
  <si>
    <t>005153</t>
  </si>
  <si>
    <t>枕崎(南)</t>
  </si>
  <si>
    <t>005154</t>
  </si>
  <si>
    <t>枕崎</t>
  </si>
  <si>
    <t>005156</t>
  </si>
  <si>
    <t>005158</t>
  </si>
  <si>
    <t>005157</t>
  </si>
  <si>
    <t>枕崎A</t>
  </si>
  <si>
    <t>串木野</t>
  </si>
  <si>
    <t>007812</t>
    <phoneticPr fontId="1"/>
  </si>
  <si>
    <t>串木野(南)</t>
  </si>
  <si>
    <t>005162</t>
  </si>
  <si>
    <t>串木野（南）</t>
    <rPh sb="4" eb="5">
      <t>ミナミ</t>
    </rPh>
    <phoneticPr fontId="1"/>
  </si>
  <si>
    <t>008205</t>
  </si>
  <si>
    <t>005167</t>
  </si>
  <si>
    <t>005164</t>
  </si>
  <si>
    <t>串木野西部</t>
  </si>
  <si>
    <t>007813</t>
    <phoneticPr fontId="1"/>
  </si>
  <si>
    <t>市来(南)</t>
  </si>
  <si>
    <t>005356</t>
  </si>
  <si>
    <t>串木野西部（南）</t>
    <rPh sb="3" eb="5">
      <t>セイブ</t>
    </rPh>
    <rPh sb="6" eb="7">
      <t>ミナミ</t>
    </rPh>
    <phoneticPr fontId="1"/>
  </si>
  <si>
    <t>008206</t>
  </si>
  <si>
    <t>005168</t>
  </si>
  <si>
    <t>串木野西部(南)</t>
  </si>
  <si>
    <t>005165</t>
  </si>
  <si>
    <t>市来</t>
  </si>
  <si>
    <t>005343</t>
  </si>
  <si>
    <t>市来（南）</t>
    <rPh sb="0" eb="1">
      <t>イチ</t>
    </rPh>
    <rPh sb="1" eb="2">
      <t>ク</t>
    </rPh>
    <rPh sb="3" eb="4">
      <t>ミナミ</t>
    </rPh>
    <phoneticPr fontId="1"/>
  </si>
  <si>
    <t>008207</t>
  </si>
  <si>
    <t>005387</t>
  </si>
  <si>
    <t>005370</t>
  </si>
  <si>
    <t>005161</t>
  </si>
  <si>
    <t>●R4.10　南日本・朝日・読売・日経「川辺西」廃店し「知覧南部」へ統合。</t>
    <rPh sb="7" eb="10">
      <t>ミナミニホン</t>
    </rPh>
    <rPh sb="11" eb="13">
      <t>アサヒ</t>
    </rPh>
    <rPh sb="14" eb="16">
      <t>ヨミウリ</t>
    </rPh>
    <rPh sb="17" eb="19">
      <t>ニッケイ</t>
    </rPh>
    <rPh sb="20" eb="22">
      <t>カワベ</t>
    </rPh>
    <rPh sb="22" eb="23">
      <t>ニシ</t>
    </rPh>
    <rPh sb="24" eb="26">
      <t>ハイテン</t>
    </rPh>
    <rPh sb="28" eb="32">
      <t>チランナンブ</t>
    </rPh>
    <rPh sb="34" eb="36">
      <t>トウゴウ</t>
    </rPh>
    <phoneticPr fontId="1"/>
  </si>
  <si>
    <t>●R5.5　南日本「知覧」「知覧南」統合し「南九州中央」に名変。</t>
    <rPh sb="6" eb="9">
      <t>ミナミニホン</t>
    </rPh>
    <rPh sb="18" eb="20">
      <t>トウゴウ</t>
    </rPh>
    <rPh sb="22" eb="25">
      <t>ミナミキュウシュウ</t>
    </rPh>
    <rPh sb="25" eb="27">
      <t>チュウオウ</t>
    </rPh>
    <rPh sb="29" eb="31">
      <t>メイヘン</t>
    </rPh>
    <phoneticPr fontId="1"/>
  </si>
  <si>
    <t>●R5.10　南日本・朝日・日経「北田布施」を廃店し、「吹上」へ統合。</t>
    <rPh sb="7" eb="10">
      <t>ミナミニホン</t>
    </rPh>
    <rPh sb="11" eb="13">
      <t>アサヒ</t>
    </rPh>
    <rPh sb="14" eb="16">
      <t>ニッケイ</t>
    </rPh>
    <rPh sb="17" eb="18">
      <t>キタ</t>
    </rPh>
    <rPh sb="18" eb="21">
      <t>タブセ</t>
    </rPh>
    <rPh sb="23" eb="25">
      <t>ハイテン</t>
    </rPh>
    <rPh sb="28" eb="29">
      <t>フ</t>
    </rPh>
    <rPh sb="29" eb="30">
      <t>ウエ</t>
    </rPh>
    <rPh sb="32" eb="34">
      <t>トウゴウ</t>
    </rPh>
    <phoneticPr fontId="1"/>
  </si>
  <si>
    <t>●R4.10　全紙「加世田西部」が「加世田西部」「大浦笠沙」へ分割。</t>
    <rPh sb="7" eb="9">
      <t>ゼンシ</t>
    </rPh>
    <rPh sb="10" eb="13">
      <t>カヨダ</t>
    </rPh>
    <rPh sb="13" eb="15">
      <t>セイブ</t>
    </rPh>
    <rPh sb="18" eb="21">
      <t>カヨダ</t>
    </rPh>
    <rPh sb="21" eb="23">
      <t>セイブ</t>
    </rPh>
    <rPh sb="25" eb="27">
      <t>オオウラ</t>
    </rPh>
    <rPh sb="27" eb="28">
      <t>カサ</t>
    </rPh>
    <rPh sb="28" eb="29">
      <t>サ</t>
    </rPh>
    <rPh sb="31" eb="33">
      <t>ブンカツ</t>
    </rPh>
    <phoneticPr fontId="1"/>
  </si>
  <si>
    <t>●R5.5　南日本「枕崎」一部エリアを「坊泊」へエリア移動し「坊泊･久志」に名変。</t>
    <rPh sb="6" eb="9">
      <t>ミナミニホン</t>
    </rPh>
    <rPh sb="10" eb="12">
      <t>マクラザキ</t>
    </rPh>
    <rPh sb="13" eb="15">
      <t>イチブ</t>
    </rPh>
    <rPh sb="20" eb="21">
      <t>ボウ</t>
    </rPh>
    <rPh sb="21" eb="22">
      <t>トマリ</t>
    </rPh>
    <rPh sb="27" eb="29">
      <t>イドウ</t>
    </rPh>
    <rPh sb="38" eb="40">
      <t>メイヘン</t>
    </rPh>
    <phoneticPr fontId="1"/>
  </si>
  <si>
    <t>●R6.6　朝日・日経「枕崎」「枕崎（坊泊）」を廃店し、「南九州中央（南）」と「枕崎（南）」へ再編。</t>
    <rPh sb="6" eb="8">
      <t>アサヒ</t>
    </rPh>
    <rPh sb="9" eb="11">
      <t>ニッケイ</t>
    </rPh>
    <rPh sb="12" eb="14">
      <t>マクラザキ</t>
    </rPh>
    <rPh sb="16" eb="18">
      <t>マクラザキ</t>
    </rPh>
    <rPh sb="19" eb="20">
      <t>ボウ</t>
    </rPh>
    <rPh sb="20" eb="21">
      <t>トマリ</t>
    </rPh>
    <rPh sb="24" eb="26">
      <t>ハイテン</t>
    </rPh>
    <rPh sb="29" eb="30">
      <t>ナン</t>
    </rPh>
    <rPh sb="30" eb="32">
      <t>キュウシュウ</t>
    </rPh>
    <rPh sb="32" eb="34">
      <t>チュウオウ</t>
    </rPh>
    <rPh sb="35" eb="36">
      <t>ナン</t>
    </rPh>
    <rPh sb="47" eb="49">
      <t>サイヘン</t>
    </rPh>
    <phoneticPr fontId="1"/>
  </si>
  <si>
    <t>●R5.4　毎日「えい開聞」取り扱い不可。</t>
    <rPh sb="11" eb="12">
      <t>ヒラ</t>
    </rPh>
    <rPh sb="12" eb="13">
      <t>キ</t>
    </rPh>
    <phoneticPr fontId="1"/>
  </si>
  <si>
    <t>●R5.5　朝日・日経「坊泊(南)」を「坊泊･久志(南)」に名変。</t>
    <rPh sb="6" eb="8">
      <t>アサヒ</t>
    </rPh>
    <rPh sb="9" eb="11">
      <t>ニッケイ</t>
    </rPh>
    <rPh sb="12" eb="13">
      <t>ボウ</t>
    </rPh>
    <rPh sb="13" eb="14">
      <t>トマリ</t>
    </rPh>
    <rPh sb="15" eb="16">
      <t>ミナミ</t>
    </rPh>
    <rPh sb="26" eb="27">
      <t>ミナミ</t>
    </rPh>
    <rPh sb="30" eb="32">
      <t>メイヘン</t>
    </rPh>
    <phoneticPr fontId="1"/>
  </si>
  <si>
    <t>●R5.5　毎日「知覧」を「南九州中央」に名変。</t>
    <rPh sb="6" eb="8">
      <t>マイニチ</t>
    </rPh>
    <rPh sb="14" eb="17">
      <t>ミナミキュウシュウ</t>
    </rPh>
    <rPh sb="17" eb="19">
      <t>チュウオウ</t>
    </rPh>
    <rPh sb="21" eb="23">
      <t>メイヘン</t>
    </rPh>
    <phoneticPr fontId="1"/>
  </si>
  <si>
    <t>●R5.9　南日本「坊泊･久志」を廃店し、「枕崎」へ統合。</t>
    <phoneticPr fontId="1"/>
  </si>
  <si>
    <t>●R5.5　朝日、読売、日経「知覧(南)」「知覧南(南)」統合し「南九州中央(南)」に名変。</t>
    <rPh sb="6" eb="8">
      <t>アサヒ</t>
    </rPh>
    <rPh sb="9" eb="11">
      <t>ヨミウリ</t>
    </rPh>
    <rPh sb="12" eb="14">
      <t>ニッケイ</t>
    </rPh>
    <rPh sb="18" eb="19">
      <t>ミナミ</t>
    </rPh>
    <rPh sb="29" eb="31">
      <t>トウゴウ</t>
    </rPh>
    <rPh sb="33" eb="36">
      <t>ミナミキュウシュウ</t>
    </rPh>
    <rPh sb="36" eb="38">
      <t>チュウオウ</t>
    </rPh>
    <rPh sb="43" eb="45">
      <t>メイヘン</t>
    </rPh>
    <phoneticPr fontId="1"/>
  </si>
  <si>
    <t>●R5.9　朝日、日経「坊泊･久志(南)」を廃店し、「枕崎(坊泊)(南)」を新設。</t>
    <rPh sb="38" eb="40">
      <t>シンセツ</t>
    </rPh>
    <phoneticPr fontId="1"/>
  </si>
  <si>
    <t>鹿児島県折込部数表(8-4)</t>
    <rPh sb="0" eb="4">
      <t>カゴシマケン</t>
    </rPh>
    <rPh sb="4" eb="6">
      <t>オリコミ</t>
    </rPh>
    <rPh sb="6" eb="8">
      <t>ブスウ</t>
    </rPh>
    <rPh sb="8" eb="9">
      <t>ヒョウ</t>
    </rPh>
    <phoneticPr fontId="4"/>
  </si>
  <si>
    <t>吹上（南）</t>
    <phoneticPr fontId="1"/>
  </si>
  <si>
    <t>005339</t>
  </si>
  <si>
    <t>吹上(南)</t>
  </si>
  <si>
    <t>005357</t>
  </si>
  <si>
    <t>吹上</t>
  </si>
  <si>
    <t>005359</t>
  </si>
  <si>
    <t>005379</t>
  </si>
  <si>
    <t>東市来(南)</t>
  </si>
  <si>
    <t>005371</t>
  </si>
  <si>
    <t>日置（南）</t>
    <phoneticPr fontId="1"/>
  </si>
  <si>
    <t>005340</t>
  </si>
  <si>
    <t>日置(南)</t>
  </si>
  <si>
    <t>005350</t>
  </si>
  <si>
    <t>伊集院</t>
  </si>
  <si>
    <t>005360</t>
  </si>
  <si>
    <t>日置</t>
  </si>
  <si>
    <t>005380</t>
  </si>
  <si>
    <t>伊集院(南)</t>
  </si>
  <si>
    <t>005372</t>
  </si>
  <si>
    <t>伊集院（南）</t>
    <phoneticPr fontId="1"/>
  </si>
  <si>
    <t>005346</t>
  </si>
  <si>
    <t>005351</t>
  </si>
  <si>
    <t>東市来（南）</t>
    <rPh sb="4" eb="5">
      <t>ミナミ</t>
    </rPh>
    <phoneticPr fontId="1"/>
  </si>
  <si>
    <t>005364</t>
  </si>
  <si>
    <t>005381</t>
  </si>
  <si>
    <t>伊集院北部(南)</t>
  </si>
  <si>
    <t>005373</t>
  </si>
  <si>
    <t>東市来（南）</t>
    <phoneticPr fontId="1"/>
  </si>
  <si>
    <t>005342</t>
  </si>
  <si>
    <t>伊集院中(南)</t>
  </si>
  <si>
    <t>005352</t>
  </si>
  <si>
    <t>伊集院北（南）</t>
    <rPh sb="5" eb="6">
      <t>ミナミ</t>
    </rPh>
    <phoneticPr fontId="1"/>
  </si>
  <si>
    <t>005363</t>
  </si>
  <si>
    <t>伊集院中央</t>
  </si>
  <si>
    <t>005382</t>
  </si>
  <si>
    <t>伊集院中央(南)</t>
  </si>
  <si>
    <t>005374</t>
  </si>
  <si>
    <t>伊集院中央（南）</t>
    <phoneticPr fontId="1"/>
  </si>
  <si>
    <t>005347</t>
  </si>
  <si>
    <t>伊集院北(南)</t>
  </si>
  <si>
    <t>005353</t>
  </si>
  <si>
    <t>日吉</t>
  </si>
  <si>
    <t>005365</t>
  </si>
  <si>
    <t>伊集院北</t>
  </si>
  <si>
    <t>005383</t>
  </si>
  <si>
    <t>005375</t>
  </si>
  <si>
    <t>伊集院北（南）</t>
    <phoneticPr fontId="1"/>
  </si>
  <si>
    <t>005348</t>
  </si>
  <si>
    <t>005355</t>
  </si>
  <si>
    <t>東市来</t>
  </si>
  <si>
    <t>005386</t>
  </si>
  <si>
    <t>005376</t>
  </si>
  <si>
    <t>東市来西部</t>
  </si>
  <si>
    <t>005344</t>
  </si>
  <si>
    <t>出水（南）</t>
    <phoneticPr fontId="1"/>
  </si>
  <si>
    <t>008281</t>
    <phoneticPr fontId="3"/>
  </si>
  <si>
    <t>出水(南)</t>
  </si>
  <si>
    <t>005192</t>
  </si>
  <si>
    <t>出水</t>
  </si>
  <si>
    <t>005195</t>
  </si>
  <si>
    <t>005199</t>
  </si>
  <si>
    <t>出水(南)</t>
    <phoneticPr fontId="1"/>
  </si>
  <si>
    <t>008283</t>
    <phoneticPr fontId="3"/>
  </si>
  <si>
    <t>出水西部（南）</t>
    <phoneticPr fontId="1"/>
  </si>
  <si>
    <t>008282</t>
    <phoneticPr fontId="3"/>
  </si>
  <si>
    <t>出水西部(南)</t>
  </si>
  <si>
    <t>008034</t>
    <phoneticPr fontId="1"/>
  </si>
  <si>
    <t>高尾野</t>
  </si>
  <si>
    <t>005449</t>
  </si>
  <si>
    <t>出水西部</t>
  </si>
  <si>
    <t>008032</t>
    <phoneticPr fontId="1"/>
  </si>
  <si>
    <t>出水西部(南)</t>
    <phoneticPr fontId="1"/>
  </si>
  <si>
    <t>008284</t>
    <phoneticPr fontId="3"/>
  </si>
  <si>
    <t>出水北部（南）</t>
    <phoneticPr fontId="1"/>
  </si>
  <si>
    <t>007671</t>
    <phoneticPr fontId="3"/>
  </si>
  <si>
    <t>出水北部(南)</t>
  </si>
  <si>
    <t>005194</t>
  </si>
  <si>
    <t>米之津</t>
    <phoneticPr fontId="1"/>
  </si>
  <si>
    <t>005196</t>
  </si>
  <si>
    <t>出水北部</t>
  </si>
  <si>
    <t>005201</t>
  </si>
  <si>
    <t>出水北部(南)</t>
    <phoneticPr fontId="1"/>
  </si>
  <si>
    <t>007674</t>
    <phoneticPr fontId="3"/>
  </si>
  <si>
    <t>高尾野（南）</t>
    <phoneticPr fontId="1"/>
  </si>
  <si>
    <t>005442</t>
  </si>
  <si>
    <t>高尾野(南)</t>
  </si>
  <si>
    <t>005448</t>
  </si>
  <si>
    <t>005456</t>
  </si>
  <si>
    <t>高尾野(南)</t>
    <phoneticPr fontId="1"/>
  </si>
  <si>
    <t>005452</t>
  </si>
  <si>
    <t>野田（南）</t>
    <phoneticPr fontId="1"/>
  </si>
  <si>
    <t>005443</t>
  </si>
  <si>
    <t>野田(南)</t>
  </si>
  <si>
    <t>005446</t>
  </si>
  <si>
    <t>野田</t>
  </si>
  <si>
    <t>005457</t>
  </si>
  <si>
    <t>005453</t>
  </si>
  <si>
    <t>005190</t>
  </si>
  <si>
    <t>005193</t>
  </si>
  <si>
    <t>廃店</t>
    <rPh sb="0" eb="2">
      <t>ハイテン</t>
    </rPh>
    <phoneticPr fontId="7"/>
  </si>
  <si>
    <t>005200</t>
  </si>
  <si>
    <t>出水A</t>
    <phoneticPr fontId="1"/>
  </si>
  <si>
    <t>005197</t>
  </si>
  <si>
    <t>007670</t>
  </si>
  <si>
    <t>007673</t>
  </si>
  <si>
    <t>東長島（南）</t>
    <phoneticPr fontId="1"/>
  </si>
  <si>
    <t>005444</t>
  </si>
  <si>
    <t>東長島(南)</t>
  </si>
  <si>
    <t>005445</t>
  </si>
  <si>
    <t>東長島（南）</t>
    <rPh sb="4" eb="5">
      <t>ミナミ</t>
    </rPh>
    <phoneticPr fontId="1"/>
  </si>
  <si>
    <t>005451</t>
  </si>
  <si>
    <t>西長島</t>
  </si>
  <si>
    <t>005458</t>
  </si>
  <si>
    <t>005454</t>
  </si>
  <si>
    <t>西長島(南)</t>
  </si>
  <si>
    <t>005447</t>
  </si>
  <si>
    <t>西長島（南）</t>
    <rPh sb="4" eb="5">
      <t>ミナミ</t>
    </rPh>
    <phoneticPr fontId="1"/>
  </si>
  <si>
    <t>005450</t>
  </si>
  <si>
    <t>東長島</t>
  </si>
  <si>
    <t>005459</t>
  </si>
  <si>
    <t>005455</t>
  </si>
  <si>
    <t>川内（南）</t>
    <phoneticPr fontId="1"/>
  </si>
  <si>
    <t>008402</t>
    <phoneticPr fontId="1"/>
  </si>
  <si>
    <t>川内(南)</t>
  </si>
  <si>
    <t>005100</t>
  </si>
  <si>
    <t>川内中央</t>
  </si>
  <si>
    <t>005102</t>
  </si>
  <si>
    <t>川内</t>
  </si>
  <si>
    <t>005109</t>
  </si>
  <si>
    <t>川内(南)</t>
    <phoneticPr fontId="1"/>
  </si>
  <si>
    <t>008408</t>
    <phoneticPr fontId="1"/>
  </si>
  <si>
    <t>西方（南）</t>
    <phoneticPr fontId="1"/>
  </si>
  <si>
    <t>005095</t>
  </si>
  <si>
    <t>川内北(南)</t>
  </si>
  <si>
    <t>005101</t>
  </si>
  <si>
    <t>上川内</t>
  </si>
  <si>
    <t>005103</t>
  </si>
  <si>
    <t>005110</t>
  </si>
  <si>
    <t>川内中央(南)</t>
    <rPh sb="2" eb="4">
      <t>チュウオウ</t>
    </rPh>
    <phoneticPr fontId="1"/>
  </si>
  <si>
    <t>008411</t>
    <phoneticPr fontId="1"/>
  </si>
  <si>
    <t>川内中央（南）</t>
    <rPh sb="0" eb="2">
      <t>カワウチ</t>
    </rPh>
    <rPh sb="2" eb="4">
      <t>チュウオウ</t>
    </rPh>
    <phoneticPr fontId="1"/>
  </si>
  <si>
    <t>008405</t>
    <phoneticPr fontId="1"/>
  </si>
  <si>
    <t>隈之城(南)</t>
  </si>
  <si>
    <t>005097</t>
  </si>
  <si>
    <t>川内向田</t>
  </si>
  <si>
    <t>005104</t>
  </si>
  <si>
    <t>隈之城</t>
  </si>
  <si>
    <t>005111</t>
  </si>
  <si>
    <t>川内東郷(南)</t>
  </si>
  <si>
    <t>005417</t>
  </si>
  <si>
    <t>川内東郷（南）</t>
    <phoneticPr fontId="1"/>
  </si>
  <si>
    <t>005389</t>
  </si>
  <si>
    <t>005099</t>
    <phoneticPr fontId="1"/>
  </si>
  <si>
    <t>川内南部</t>
    <phoneticPr fontId="1"/>
  </si>
  <si>
    <t>005105</t>
  </si>
  <si>
    <t>西方</t>
  </si>
  <si>
    <t>005113</t>
  </si>
  <si>
    <t>川内南部(南)</t>
  </si>
  <si>
    <t>005418</t>
  </si>
  <si>
    <t>川内南部（南）</t>
    <rPh sb="3" eb="4">
      <t>ブ</t>
    </rPh>
    <phoneticPr fontId="1"/>
  </si>
  <si>
    <t>005392</t>
  </si>
  <si>
    <t>005399</t>
  </si>
  <si>
    <t>入来（南）</t>
    <phoneticPr fontId="1"/>
  </si>
  <si>
    <t>005408</t>
  </si>
  <si>
    <t>川内北</t>
  </si>
  <si>
    <t>005114</t>
  </si>
  <si>
    <t>入来(南)</t>
  </si>
  <si>
    <t>005419</t>
  </si>
  <si>
    <t>005393</t>
  </si>
  <si>
    <t>005403</t>
  </si>
  <si>
    <t>川内東郷（南）</t>
    <rPh sb="5" eb="6">
      <t>ミナミ</t>
    </rPh>
    <phoneticPr fontId="1"/>
  </si>
  <si>
    <t>005412</t>
  </si>
  <si>
    <t>川内東郷</t>
  </si>
  <si>
    <t>005425</t>
  </si>
  <si>
    <t>祁答院(南)</t>
    <rPh sb="4" eb="5">
      <t>ミナミ</t>
    </rPh>
    <phoneticPr fontId="1"/>
  </si>
  <si>
    <t>008009</t>
    <phoneticPr fontId="1"/>
  </si>
  <si>
    <t>祁答院（南）</t>
    <phoneticPr fontId="1"/>
  </si>
  <si>
    <t>005396</t>
  </si>
  <si>
    <t>祁答院(南)</t>
    <phoneticPr fontId="1"/>
  </si>
  <si>
    <t>007996</t>
  </si>
  <si>
    <t>市比野（南）</t>
    <phoneticPr fontId="1"/>
  </si>
  <si>
    <t>005407</t>
  </si>
  <si>
    <t>川内南部</t>
  </si>
  <si>
    <t>005427</t>
  </si>
  <si>
    <t>中甑(南)</t>
  </si>
  <si>
    <t>005422</t>
  </si>
  <si>
    <t>隈之城（南）</t>
    <phoneticPr fontId="1"/>
  </si>
  <si>
    <t>008403</t>
    <phoneticPr fontId="1"/>
  </si>
  <si>
    <t>里(南)</t>
  </si>
  <si>
    <t>005405</t>
  </si>
  <si>
    <t>005415</t>
  </si>
  <si>
    <t>入来</t>
  </si>
  <si>
    <t>005428</t>
  </si>
  <si>
    <t>隈之城(南)</t>
    <phoneticPr fontId="1"/>
  </si>
  <si>
    <t>008409</t>
    <phoneticPr fontId="1"/>
  </si>
  <si>
    <t>川内北（南）</t>
    <rPh sb="0" eb="1">
      <t>カワ</t>
    </rPh>
    <rPh sb="1" eb="2">
      <t>ウチ</t>
    </rPh>
    <rPh sb="2" eb="3">
      <t>キタ</t>
    </rPh>
    <phoneticPr fontId="1"/>
  </si>
  <si>
    <t>008404</t>
    <phoneticPr fontId="1"/>
  </si>
  <si>
    <t>大村A</t>
  </si>
  <si>
    <t>005404</t>
  </si>
  <si>
    <t>名変</t>
    <rPh sb="0" eb="2">
      <t>メイヘン</t>
    </rPh>
    <phoneticPr fontId="7"/>
  </si>
  <si>
    <t>大村</t>
  </si>
  <si>
    <t>005411</t>
  </si>
  <si>
    <t>祁答院</t>
  </si>
  <si>
    <t>005430</t>
  </si>
  <si>
    <t>川内北(南)</t>
    <rPh sb="0" eb="1">
      <t>カワ</t>
    </rPh>
    <rPh sb="1" eb="2">
      <t>ウチ</t>
    </rPh>
    <rPh sb="2" eb="3">
      <t>キタ</t>
    </rPh>
    <phoneticPr fontId="1"/>
  </si>
  <si>
    <t>008410</t>
    <phoneticPr fontId="1"/>
  </si>
  <si>
    <t>川内(吉野山)</t>
  </si>
  <si>
    <t>005390</t>
  </si>
  <si>
    <t>川内西部(南)</t>
    <rPh sb="0" eb="2">
      <t>カワウチ</t>
    </rPh>
    <rPh sb="2" eb="4">
      <t>セイブ</t>
    </rPh>
    <rPh sb="5" eb="6">
      <t>ミナミ</t>
    </rPh>
    <phoneticPr fontId="1"/>
  </si>
  <si>
    <t>005098</t>
  </si>
  <si>
    <t>手打</t>
  </si>
  <si>
    <t>005431</t>
  </si>
  <si>
    <t>川内西部(南)</t>
  </si>
  <si>
    <t>005107</t>
  </si>
  <si>
    <t>祁答院(藺弁田)</t>
    <phoneticPr fontId="1"/>
  </si>
  <si>
    <t>005397</t>
  </si>
  <si>
    <t>005400</t>
  </si>
  <si>
    <t>青瀬</t>
  </si>
  <si>
    <t>005432</t>
  </si>
  <si>
    <t>川内A</t>
  </si>
  <si>
    <t>005106</t>
  </si>
  <si>
    <t>川内西部</t>
  </si>
  <si>
    <t>005096</t>
  </si>
  <si>
    <t>長浜</t>
  </si>
  <si>
    <t>005433</t>
  </si>
  <si>
    <t>川内東部A</t>
  </si>
  <si>
    <t>005416</t>
  </si>
  <si>
    <t>川内</t>
    <phoneticPr fontId="1"/>
  </si>
  <si>
    <t>005094</t>
    <phoneticPr fontId="1"/>
  </si>
  <si>
    <t>鹿島</t>
  </si>
  <si>
    <t>005434</t>
  </si>
  <si>
    <t>008138</t>
    <phoneticPr fontId="1"/>
  </si>
  <si>
    <t>川内東部</t>
  </si>
  <si>
    <t>005093</t>
  </si>
  <si>
    <t>里</t>
  </si>
  <si>
    <t>005435</t>
  </si>
  <si>
    <t>甑島里(南)</t>
    <phoneticPr fontId="1"/>
  </si>
  <si>
    <t>005421</t>
  </si>
  <si>
    <t>川内中央</t>
    <rPh sb="0" eb="2">
      <t>カワウチ</t>
    </rPh>
    <rPh sb="2" eb="4">
      <t>チュウオウ</t>
    </rPh>
    <phoneticPr fontId="1"/>
  </si>
  <si>
    <t>008130</t>
    <phoneticPr fontId="1"/>
  </si>
  <si>
    <t>中甑</t>
  </si>
  <si>
    <t>005436</t>
  </si>
  <si>
    <t>西方(南)</t>
  </si>
  <si>
    <t>005108</t>
  </si>
  <si>
    <t>江石</t>
  </si>
  <si>
    <t>005437</t>
  </si>
  <si>
    <t>平良</t>
  </si>
  <si>
    <t>005438</t>
  </si>
  <si>
    <t>005112</t>
  </si>
  <si>
    <t>●R2.4　毎日「入来」取り扱い不可。</t>
    <rPh sb="6" eb="7">
      <t>マイ</t>
    </rPh>
    <rPh sb="7" eb="8">
      <t>ニチ</t>
    </rPh>
    <rPh sb="9" eb="11">
      <t>イリキ</t>
    </rPh>
    <rPh sb="12" eb="13">
      <t>ト</t>
    </rPh>
    <rPh sb="14" eb="15">
      <t>アツカ</t>
    </rPh>
    <rPh sb="16" eb="18">
      <t>フカ</t>
    </rPh>
    <phoneticPr fontId="1"/>
  </si>
  <si>
    <t>●R5.4　読売「日吉」廃店。「伊集院」へ統合。</t>
    <rPh sb="6" eb="8">
      <t>ヨミウリ</t>
    </rPh>
    <rPh sb="9" eb="11">
      <t>ヒヨシ</t>
    </rPh>
    <rPh sb="12" eb="14">
      <t>ハイテン</t>
    </rPh>
    <rPh sb="16" eb="19">
      <t>イジュウイン</t>
    </rPh>
    <rPh sb="21" eb="23">
      <t>トウゴウ</t>
    </rPh>
    <phoneticPr fontId="1"/>
  </si>
  <si>
    <t>●R2.4　日経「甑島里」取り扱い不可。</t>
    <rPh sb="6" eb="8">
      <t>ニッケイ</t>
    </rPh>
    <rPh sb="13" eb="14">
      <t>ト</t>
    </rPh>
    <rPh sb="15" eb="16">
      <t>アツカ</t>
    </rPh>
    <rPh sb="17" eb="19">
      <t>フカ</t>
    </rPh>
    <phoneticPr fontId="1"/>
  </si>
  <si>
    <t>●R5.6　南日本「西方」一部エリア「川内中央」へ移動。</t>
    <rPh sb="6" eb="7">
      <t>ミナミ</t>
    </rPh>
    <rPh sb="7" eb="9">
      <t>ニホン</t>
    </rPh>
    <rPh sb="10" eb="12">
      <t>ニシカタ</t>
    </rPh>
    <rPh sb="13" eb="15">
      <t>イチブ</t>
    </rPh>
    <rPh sb="19" eb="21">
      <t>センダイ</t>
    </rPh>
    <rPh sb="21" eb="23">
      <t>チュウオウ</t>
    </rPh>
    <rPh sb="25" eb="27">
      <t>イドウ</t>
    </rPh>
    <phoneticPr fontId="1"/>
  </si>
  <si>
    <t>●R2.6　朝日「東市来西部」廃店し｢東市来｣へ統合。南日本新聞の取扱へ変更</t>
    <rPh sb="6" eb="8">
      <t>アサヒ</t>
    </rPh>
    <rPh sb="9" eb="12">
      <t>ヒガシイチキ</t>
    </rPh>
    <rPh sb="12" eb="14">
      <t>セイブ</t>
    </rPh>
    <rPh sb="15" eb="17">
      <t>ハイテン</t>
    </rPh>
    <rPh sb="19" eb="22">
      <t>ヒガシイチキ</t>
    </rPh>
    <rPh sb="24" eb="26">
      <t>トウゴウ</t>
    </rPh>
    <rPh sb="27" eb="28">
      <t>ミナミ</t>
    </rPh>
    <rPh sb="28" eb="30">
      <t>ニホン</t>
    </rPh>
    <rPh sb="30" eb="32">
      <t>シンブン</t>
    </rPh>
    <rPh sb="33" eb="35">
      <t>トリアツカイ</t>
    </rPh>
    <rPh sb="36" eb="38">
      <t>ヘンコウ</t>
    </rPh>
    <phoneticPr fontId="1"/>
  </si>
  <si>
    <t>●R5.10　日経「西方」取り扱い不可。</t>
    <rPh sb="7" eb="9">
      <t>ニッケイ</t>
    </rPh>
    <rPh sb="10" eb="12">
      <t>ニシカタ</t>
    </rPh>
    <rPh sb="13" eb="14">
      <t>ト</t>
    </rPh>
    <rPh sb="15" eb="16">
      <t>アツカ</t>
    </rPh>
    <rPh sb="17" eb="19">
      <t>フカ</t>
    </rPh>
    <phoneticPr fontId="1"/>
  </si>
  <si>
    <t>●R6.2　読売「米之津」廃店し、「出水」へ統合。</t>
    <rPh sb="6" eb="8">
      <t>ヨミウリ</t>
    </rPh>
    <rPh sb="9" eb="10">
      <t>ベイ</t>
    </rPh>
    <rPh sb="10" eb="11">
      <t>ノ</t>
    </rPh>
    <rPh sb="11" eb="12">
      <t>ツ</t>
    </rPh>
    <rPh sb="13" eb="15">
      <t>ハイテン</t>
    </rPh>
    <rPh sb="18" eb="20">
      <t>イズミ</t>
    </rPh>
    <rPh sb="22" eb="24">
      <t>トウゴウ</t>
    </rPh>
    <phoneticPr fontId="1"/>
  </si>
  <si>
    <t>鹿児島県折込部数表(8-5)</t>
    <rPh sb="0" eb="4">
      <t>カゴシマケン</t>
    </rPh>
    <rPh sb="4" eb="6">
      <t>オリコミ</t>
    </rPh>
    <rPh sb="6" eb="8">
      <t>ブスウ</t>
    </rPh>
    <rPh sb="8" eb="9">
      <t>ヒョウ</t>
    </rPh>
    <phoneticPr fontId="4"/>
  </si>
  <si>
    <t>宮之城（南）</t>
    <phoneticPr fontId="1"/>
  </si>
  <si>
    <t>005394</t>
  </si>
  <si>
    <t>宮之城(南)</t>
  </si>
  <si>
    <t>005401</t>
  </si>
  <si>
    <t>008187</t>
    <phoneticPr fontId="1"/>
  </si>
  <si>
    <t>宮之城</t>
  </si>
  <si>
    <t>005429</t>
  </si>
  <si>
    <t>005423</t>
  </si>
  <si>
    <t>山崎</t>
  </si>
  <si>
    <t>005395</t>
  </si>
  <si>
    <t>さつま(南)</t>
  </si>
  <si>
    <t>005406</t>
  </si>
  <si>
    <t>005410</t>
  </si>
  <si>
    <t>さつま</t>
  </si>
  <si>
    <t>005439</t>
  </si>
  <si>
    <t>005424</t>
  </si>
  <si>
    <t>さつま（南）</t>
    <phoneticPr fontId="1"/>
  </si>
  <si>
    <t>005398</t>
  </si>
  <si>
    <t>005414</t>
  </si>
  <si>
    <t>阿久根市</t>
    <rPh sb="0" eb="4">
      <t>アクネシ</t>
    </rPh>
    <phoneticPr fontId="7"/>
  </si>
  <si>
    <t>阿久根</t>
  </si>
  <si>
    <t>005170</t>
  </si>
  <si>
    <t>脇本(南)</t>
  </si>
  <si>
    <t>005172</t>
  </si>
  <si>
    <t>005174</t>
  </si>
  <si>
    <t>005177</t>
  </si>
  <si>
    <t>阿久根(南)</t>
  </si>
  <si>
    <t>005175</t>
  </si>
  <si>
    <t>脇本（南）</t>
    <phoneticPr fontId="1"/>
  </si>
  <si>
    <t>005171</t>
  </si>
  <si>
    <t>005173</t>
  </si>
  <si>
    <t>脇本</t>
  </si>
  <si>
    <t>005178</t>
  </si>
  <si>
    <t>脇本(南)</t>
    <phoneticPr fontId="1"/>
  </si>
  <si>
    <t>005176</t>
  </si>
  <si>
    <t>伊佐市</t>
    <rPh sb="0" eb="2">
      <t>イサ</t>
    </rPh>
    <rPh sb="2" eb="3">
      <t>シ</t>
    </rPh>
    <phoneticPr fontId="7"/>
  </si>
  <si>
    <t>大口（南）</t>
    <phoneticPr fontId="1"/>
  </si>
  <si>
    <t>005206</t>
  </si>
  <si>
    <t>大口(南)</t>
  </si>
  <si>
    <t>005208</t>
  </si>
  <si>
    <t>大口</t>
  </si>
  <si>
    <t>005212</t>
  </si>
  <si>
    <t>005219</t>
  </si>
  <si>
    <t>005213</t>
  </si>
  <si>
    <t>大口北部（南）</t>
    <rPh sb="2" eb="4">
      <t>ホクブ</t>
    </rPh>
    <phoneticPr fontId="1"/>
  </si>
  <si>
    <t>008131</t>
    <phoneticPr fontId="1"/>
  </si>
  <si>
    <t>大口北部(南)</t>
    <rPh sb="0" eb="2">
      <t>オオクチ</t>
    </rPh>
    <rPh sb="2" eb="4">
      <t>ホクブ</t>
    </rPh>
    <phoneticPr fontId="1"/>
  </si>
  <si>
    <t>008135</t>
    <phoneticPr fontId="1"/>
  </si>
  <si>
    <t>菱刈（南）</t>
    <phoneticPr fontId="1"/>
  </si>
  <si>
    <t>005463</t>
  </si>
  <si>
    <t>大口北部</t>
    <rPh sb="2" eb="4">
      <t>ホクブ</t>
    </rPh>
    <phoneticPr fontId="1"/>
  </si>
  <si>
    <t>008128</t>
    <phoneticPr fontId="1"/>
  </si>
  <si>
    <t>008139</t>
    <phoneticPr fontId="1"/>
  </si>
  <si>
    <t>005461</t>
  </si>
  <si>
    <t>菱刈(南)</t>
  </si>
  <si>
    <t>005462</t>
  </si>
  <si>
    <t>羽月（南）</t>
    <phoneticPr fontId="1"/>
  </si>
  <si>
    <t>005211</t>
  </si>
  <si>
    <t>菱刈</t>
  </si>
  <si>
    <t>005465</t>
  </si>
  <si>
    <t>005464</t>
  </si>
  <si>
    <t>005205</t>
  </si>
  <si>
    <t>羽月(南)</t>
  </si>
  <si>
    <t>005210</t>
  </si>
  <si>
    <t>羽月</t>
  </si>
  <si>
    <t>005218</t>
  </si>
  <si>
    <t>005214</t>
  </si>
  <si>
    <t>姶良市</t>
    <rPh sb="2" eb="3">
      <t>シ</t>
    </rPh>
    <phoneticPr fontId="7"/>
  </si>
  <si>
    <t>姶良蒲生（南）</t>
    <phoneticPr fontId="1"/>
  </si>
  <si>
    <t>007683</t>
    <phoneticPr fontId="4"/>
  </si>
  <si>
    <t>姶良蒲生(南)</t>
  </si>
  <si>
    <t>007684</t>
    <phoneticPr fontId="4"/>
  </si>
  <si>
    <t>姶良</t>
  </si>
  <si>
    <t>005497</t>
  </si>
  <si>
    <t>姶良重富</t>
    <rPh sb="0" eb="2">
      <t>アイラ</t>
    </rPh>
    <phoneticPr fontId="1"/>
  </si>
  <si>
    <t>005521</t>
  </si>
  <si>
    <t>重冨(南)</t>
  </si>
  <si>
    <t>005507</t>
  </si>
  <si>
    <t>加治木東部（南）</t>
    <phoneticPr fontId="1"/>
  </si>
  <si>
    <t>008275</t>
    <phoneticPr fontId="1"/>
  </si>
  <si>
    <t>加治木中央(南)</t>
  </si>
  <si>
    <t>005486</t>
  </si>
  <si>
    <t>加治木</t>
  </si>
  <si>
    <t>005499</t>
  </si>
  <si>
    <t>帖佐</t>
  </si>
  <si>
    <t>005522</t>
  </si>
  <si>
    <t>帖佐(南)</t>
  </si>
  <si>
    <t>005508</t>
  </si>
  <si>
    <t>姶良重富（南）</t>
    <rPh sb="0" eb="2">
      <t>アイラ</t>
    </rPh>
    <phoneticPr fontId="1"/>
  </si>
  <si>
    <t>008809</t>
    <phoneticPr fontId="1"/>
  </si>
  <si>
    <t>加治木南部(南)</t>
  </si>
  <si>
    <t>005487</t>
  </si>
  <si>
    <t>蒲生（南）</t>
    <rPh sb="0" eb="1">
      <t>カバ</t>
    </rPh>
    <rPh sb="1" eb="2">
      <t>イキル</t>
    </rPh>
    <phoneticPr fontId="1"/>
  </si>
  <si>
    <t>008362</t>
    <phoneticPr fontId="1"/>
  </si>
  <si>
    <t>姶良東部</t>
  </si>
  <si>
    <t>005523</t>
  </si>
  <si>
    <t>姶良東部(南)</t>
  </si>
  <si>
    <t>005509</t>
  </si>
  <si>
    <t>帖佐（南）</t>
    <phoneticPr fontId="1"/>
  </si>
  <si>
    <t>008810</t>
    <phoneticPr fontId="1"/>
  </si>
  <si>
    <t>加治木東部(南)</t>
  </si>
  <si>
    <t>005488</t>
  </si>
  <si>
    <t>蒲生</t>
  </si>
  <si>
    <t>005498</t>
  </si>
  <si>
    <t>姶良蒲生</t>
  </si>
  <si>
    <t>007686</t>
    <phoneticPr fontId="4"/>
  </si>
  <si>
    <t>007685</t>
    <phoneticPr fontId="4"/>
  </si>
  <si>
    <t>姶良東部（南）</t>
    <phoneticPr fontId="1"/>
  </si>
  <si>
    <t>008811</t>
    <phoneticPr fontId="1"/>
  </si>
  <si>
    <t>姶良重富(南)</t>
  </si>
  <si>
    <t>005496</t>
  </si>
  <si>
    <t>加治木中央</t>
  </si>
  <si>
    <t>005526</t>
  </si>
  <si>
    <t>加治木中央(南)</t>
    <phoneticPr fontId="1"/>
  </si>
  <si>
    <t>008814</t>
    <phoneticPr fontId="1"/>
  </si>
  <si>
    <t>加治木中央（南）</t>
    <phoneticPr fontId="1"/>
  </si>
  <si>
    <t>008812</t>
    <phoneticPr fontId="1"/>
  </si>
  <si>
    <t>005492</t>
  </si>
  <si>
    <t>加治木東部</t>
  </si>
  <si>
    <t>005527</t>
  </si>
  <si>
    <t>加治木東部(南)</t>
    <phoneticPr fontId="1"/>
  </si>
  <si>
    <t>008815</t>
    <phoneticPr fontId="1"/>
  </si>
  <si>
    <t>加治木南部（南）</t>
    <phoneticPr fontId="1"/>
  </si>
  <si>
    <t>008813</t>
    <phoneticPr fontId="1"/>
  </si>
  <si>
    <t>005493</t>
  </si>
  <si>
    <t>加治木南部</t>
  </si>
  <si>
    <t>005528</t>
  </si>
  <si>
    <t>加治木南部(南)</t>
    <phoneticPr fontId="1"/>
  </si>
  <si>
    <t>008816</t>
    <phoneticPr fontId="1"/>
  </si>
  <si>
    <t>005478</t>
  </si>
  <si>
    <t>姶良西部(南)</t>
  </si>
  <si>
    <t>005494</t>
  </si>
  <si>
    <t>姶良西部</t>
  </si>
  <si>
    <t>005524</t>
  </si>
  <si>
    <t>005510</t>
  </si>
  <si>
    <t>005471</t>
  </si>
  <si>
    <t>加治木A</t>
  </si>
  <si>
    <t>005512</t>
  </si>
  <si>
    <t>姶良郡</t>
    <phoneticPr fontId="7"/>
  </si>
  <si>
    <t>湧水（南）</t>
    <phoneticPr fontId="1"/>
  </si>
  <si>
    <t>005479</t>
  </si>
  <si>
    <t>湧水(南)</t>
  </si>
  <si>
    <t>005490</t>
  </si>
  <si>
    <t>005505</t>
  </si>
  <si>
    <t>湧水</t>
  </si>
  <si>
    <t>005536</t>
  </si>
  <si>
    <t>005519</t>
  </si>
  <si>
    <t>志布志（南）</t>
    <phoneticPr fontId="1"/>
  </si>
  <si>
    <t>005544</t>
  </si>
  <si>
    <t>志布志(南)</t>
  </si>
  <si>
    <t>005556</t>
  </si>
  <si>
    <t>松山（南）</t>
    <phoneticPr fontId="1"/>
  </si>
  <si>
    <t>007862</t>
    <phoneticPr fontId="1"/>
  </si>
  <si>
    <t>松山</t>
  </si>
  <si>
    <t>005581</t>
  </si>
  <si>
    <t>松山(南)</t>
  </si>
  <si>
    <t>005570</t>
  </si>
  <si>
    <t>005543</t>
  </si>
  <si>
    <t>志布志東(南)</t>
  </si>
  <si>
    <t>005557</t>
  </si>
  <si>
    <t>007859</t>
    <phoneticPr fontId="1"/>
  </si>
  <si>
    <t>志布志</t>
  </si>
  <si>
    <t>005582</t>
  </si>
  <si>
    <t>有明中央(南)</t>
  </si>
  <si>
    <t>005571</t>
  </si>
  <si>
    <t>有明中央（南）</t>
    <phoneticPr fontId="1"/>
  </si>
  <si>
    <t>005549</t>
  </si>
  <si>
    <t>005558</t>
  </si>
  <si>
    <t>志布志東部（南）</t>
    <phoneticPr fontId="1"/>
  </si>
  <si>
    <t>007860</t>
    <phoneticPr fontId="1"/>
  </si>
  <si>
    <t>志布志東部</t>
  </si>
  <si>
    <t>005583</t>
  </si>
  <si>
    <t>005572</t>
  </si>
  <si>
    <t>005552</t>
  </si>
  <si>
    <t>007861</t>
    <phoneticPr fontId="1"/>
  </si>
  <si>
    <t>有明中央</t>
  </si>
  <si>
    <t>005584</t>
  </si>
  <si>
    <t>志布志東部(南)</t>
  </si>
  <si>
    <t>005573</t>
  </si>
  <si>
    <t>●H30.9 読売「蒲生」廃店し、「姶良蒲生」を新設（南日本合売となる）</t>
    <rPh sb="7" eb="9">
      <t>ヨミウリ</t>
    </rPh>
    <rPh sb="10" eb="11">
      <t>カバ</t>
    </rPh>
    <rPh sb="11" eb="12">
      <t>イキル</t>
    </rPh>
    <rPh sb="13" eb="15">
      <t>ハイテン</t>
    </rPh>
    <rPh sb="18" eb="20">
      <t>アイラ</t>
    </rPh>
    <rPh sb="20" eb="21">
      <t>カバ</t>
    </rPh>
    <rPh sb="21" eb="22">
      <t>イキル</t>
    </rPh>
    <rPh sb="24" eb="26">
      <t>シンセツ</t>
    </rPh>
    <rPh sb="27" eb="28">
      <t>ミナミ</t>
    </rPh>
    <rPh sb="28" eb="30">
      <t>ニホン</t>
    </rPh>
    <rPh sb="30" eb="31">
      <t>ゴウ</t>
    </rPh>
    <rPh sb="31" eb="32">
      <t>バイ</t>
    </rPh>
    <phoneticPr fontId="1"/>
  </si>
  <si>
    <t>●R2.5　日経｢加治木｣廃店し、｢加治木中央､加治木東部､加治木南部｣(新設)と｢溝部｣へ分割</t>
    <rPh sb="6" eb="8">
      <t>ニッケイ</t>
    </rPh>
    <rPh sb="9" eb="12">
      <t>カジキ</t>
    </rPh>
    <rPh sb="13" eb="15">
      <t>ハイテン</t>
    </rPh>
    <rPh sb="18" eb="23">
      <t>カジキチュウオウ</t>
    </rPh>
    <rPh sb="24" eb="27">
      <t>カジキ</t>
    </rPh>
    <rPh sb="27" eb="29">
      <t>トウブ</t>
    </rPh>
    <rPh sb="30" eb="33">
      <t>カジキ</t>
    </rPh>
    <rPh sb="33" eb="35">
      <t>ナンブ</t>
    </rPh>
    <rPh sb="37" eb="39">
      <t>シンセツ</t>
    </rPh>
    <rPh sb="42" eb="44">
      <t>ミゾベ</t>
    </rPh>
    <rPh sb="46" eb="48">
      <t>ブンカツ</t>
    </rPh>
    <phoneticPr fontId="1"/>
  </si>
  <si>
    <t>●Ｒ1.6 南日本・朝日・読売・日経「湧水」から一部分割し、「横川」を新設。（南日本扱い）</t>
    <rPh sb="6" eb="7">
      <t>ミナミ</t>
    </rPh>
    <rPh sb="7" eb="9">
      <t>ニホン</t>
    </rPh>
    <rPh sb="10" eb="12">
      <t>アサヒ</t>
    </rPh>
    <rPh sb="13" eb="15">
      <t>ヨミウリ</t>
    </rPh>
    <rPh sb="16" eb="18">
      <t>ニッケイ</t>
    </rPh>
    <rPh sb="19" eb="20">
      <t>ワ</t>
    </rPh>
    <rPh sb="20" eb="21">
      <t>ミズ</t>
    </rPh>
    <rPh sb="24" eb="26">
      <t>イチブ</t>
    </rPh>
    <rPh sb="26" eb="28">
      <t>ブンカツ</t>
    </rPh>
    <rPh sb="31" eb="33">
      <t>ヨコカワ</t>
    </rPh>
    <rPh sb="35" eb="37">
      <t>シンセツ</t>
    </rPh>
    <rPh sb="39" eb="42">
      <t>ミナミニホン</t>
    </rPh>
    <rPh sb="42" eb="43">
      <t>アツカ</t>
    </rPh>
    <phoneticPr fontId="1"/>
  </si>
  <si>
    <t>●R3.4　毎日「有明中央」折込不可</t>
    <rPh sb="6" eb="8">
      <t>マイニチ</t>
    </rPh>
    <rPh sb="9" eb="11">
      <t>アリアケ</t>
    </rPh>
    <rPh sb="11" eb="13">
      <t>チュウオウ</t>
    </rPh>
    <rPh sb="14" eb="16">
      <t>オリコミ</t>
    </rPh>
    <rPh sb="16" eb="18">
      <t>フカ</t>
    </rPh>
    <phoneticPr fontId="1"/>
  </si>
  <si>
    <t>●Ｒ1.10　南日本・毎日・日経「姶良西部」廃店、「姶良東部」・「姶良重留」に分割</t>
    <rPh sb="7" eb="8">
      <t>ミナミ</t>
    </rPh>
    <rPh sb="8" eb="10">
      <t>ニホン</t>
    </rPh>
    <rPh sb="11" eb="13">
      <t>マイニチ</t>
    </rPh>
    <rPh sb="14" eb="16">
      <t>ニッケイ</t>
    </rPh>
    <rPh sb="17" eb="19">
      <t>アイラ</t>
    </rPh>
    <rPh sb="19" eb="20">
      <t>ニシ</t>
    </rPh>
    <rPh sb="20" eb="21">
      <t>ブ</t>
    </rPh>
    <rPh sb="22" eb="24">
      <t>ハイテン</t>
    </rPh>
    <rPh sb="26" eb="28">
      <t>アイラ</t>
    </rPh>
    <rPh sb="28" eb="29">
      <t>ヒガシ</t>
    </rPh>
    <rPh sb="29" eb="30">
      <t>ブ</t>
    </rPh>
    <rPh sb="33" eb="35">
      <t>アイラ</t>
    </rPh>
    <rPh sb="35" eb="37">
      <t>シゲトメ</t>
    </rPh>
    <rPh sb="39" eb="41">
      <t>ブンカツ</t>
    </rPh>
    <phoneticPr fontId="1"/>
  </si>
  <si>
    <t>●R6.4　全紙「羽月」廃店し、「菱刈」へ統合。</t>
    <rPh sb="6" eb="8">
      <t>ゼンシ</t>
    </rPh>
    <rPh sb="9" eb="10">
      <t>ハネ</t>
    </rPh>
    <rPh sb="10" eb="11">
      <t>ツキ</t>
    </rPh>
    <rPh sb="12" eb="14">
      <t>ハイテン</t>
    </rPh>
    <rPh sb="17" eb="19">
      <t>ヒシカリ</t>
    </rPh>
    <rPh sb="21" eb="23">
      <t>トウゴウ</t>
    </rPh>
    <phoneticPr fontId="1"/>
  </si>
  <si>
    <t>●R2.5　朝日｢姶良｣｢加治木｣廃店し｢姶良東部､帖佐､姶良重留､</t>
    <rPh sb="6" eb="8">
      <t>アサヒ</t>
    </rPh>
    <rPh sb="9" eb="11">
      <t>アイラ</t>
    </rPh>
    <rPh sb="17" eb="19">
      <t>ハイテン</t>
    </rPh>
    <rPh sb="21" eb="23">
      <t>アイラ</t>
    </rPh>
    <rPh sb="23" eb="25">
      <t>トウブ</t>
    </rPh>
    <rPh sb="26" eb="27">
      <t>チョウ</t>
    </rPh>
    <rPh sb="27" eb="28">
      <t>サ</t>
    </rPh>
    <rPh sb="29" eb="31">
      <t>アイラ</t>
    </rPh>
    <rPh sb="31" eb="33">
      <t>シゲトメ</t>
    </rPh>
    <phoneticPr fontId="1"/>
  </si>
  <si>
    <t>　　　　　加治木南部､加治木中央｣(新設)、｢加治木東部､溝部」へ分割</t>
    <phoneticPr fontId="1"/>
  </si>
  <si>
    <t>鹿児島県折込部数表(8-6)</t>
    <rPh sb="0" eb="4">
      <t>カゴシマケン</t>
    </rPh>
    <rPh sb="4" eb="6">
      <t>オリコミ</t>
    </rPh>
    <rPh sb="6" eb="8">
      <t>ブスウ</t>
    </rPh>
    <rPh sb="8" eb="9">
      <t>ヒョウ</t>
    </rPh>
    <phoneticPr fontId="4"/>
  </si>
  <si>
    <t>国分中央（南）</t>
    <phoneticPr fontId="3"/>
  </si>
  <si>
    <t>008270</t>
    <phoneticPr fontId="3"/>
  </si>
  <si>
    <t>国分北(南)</t>
  </si>
  <si>
    <t>005250</t>
  </si>
  <si>
    <t>国分東</t>
  </si>
  <si>
    <t>005251</t>
  </si>
  <si>
    <t>国分中央</t>
  </si>
  <si>
    <t>005257</t>
  </si>
  <si>
    <t>国分中央(南)</t>
  </si>
  <si>
    <t>005254</t>
  </si>
  <si>
    <t>国分北（南）</t>
    <phoneticPr fontId="3"/>
  </si>
  <si>
    <t>008271</t>
    <phoneticPr fontId="3"/>
  </si>
  <si>
    <t>005249</t>
  </si>
  <si>
    <t>国分西部</t>
  </si>
  <si>
    <t>005253</t>
  </si>
  <si>
    <t>東国分</t>
  </si>
  <si>
    <t>005258</t>
  </si>
  <si>
    <t>東国分(南)</t>
  </si>
  <si>
    <t>005255</t>
  </si>
  <si>
    <t>東国分（南）</t>
    <phoneticPr fontId="3"/>
  </si>
  <si>
    <t>008272</t>
    <phoneticPr fontId="3"/>
  </si>
  <si>
    <t>隼人(南)</t>
  </si>
  <si>
    <t>005484</t>
  </si>
  <si>
    <t>国分南</t>
  </si>
  <si>
    <t>005252</t>
  </si>
  <si>
    <t>国分北</t>
  </si>
  <si>
    <t>005259</t>
  </si>
  <si>
    <t>国分北(南)</t>
    <phoneticPr fontId="3"/>
  </si>
  <si>
    <t>005256</t>
  </si>
  <si>
    <t>隼人（南）</t>
    <phoneticPr fontId="3"/>
  </si>
  <si>
    <t>008273</t>
    <phoneticPr fontId="3"/>
  </si>
  <si>
    <t>日当山(南)</t>
  </si>
  <si>
    <t>005485</t>
  </si>
  <si>
    <t>隼人</t>
  </si>
  <si>
    <t>005500</t>
  </si>
  <si>
    <t>005529</t>
  </si>
  <si>
    <t>005513</t>
  </si>
  <si>
    <t>日当山（南）</t>
    <phoneticPr fontId="3"/>
  </si>
  <si>
    <t>008274</t>
    <phoneticPr fontId="3"/>
  </si>
  <si>
    <t>霧島(南)</t>
  </si>
  <si>
    <t>005482</t>
  </si>
  <si>
    <t>日当山</t>
  </si>
  <si>
    <t>005501</t>
  </si>
  <si>
    <t>005530</t>
  </si>
  <si>
    <t>005514</t>
  </si>
  <si>
    <t>福山（南）</t>
    <phoneticPr fontId="3"/>
  </si>
  <si>
    <t>005474</t>
  </si>
  <si>
    <t>牧園(南)</t>
  </si>
  <si>
    <t>005491</t>
  </si>
  <si>
    <t>溝辺</t>
    <phoneticPr fontId="3"/>
  </si>
  <si>
    <t>005502</t>
  </si>
  <si>
    <t>福山</t>
  </si>
  <si>
    <t>005531</t>
  </si>
  <si>
    <t>005515</t>
  </si>
  <si>
    <t>霧島（南）</t>
    <phoneticPr fontId="3"/>
  </si>
  <si>
    <t>005475</t>
  </si>
  <si>
    <t>東国分(南)</t>
    <phoneticPr fontId="3"/>
  </si>
  <si>
    <t>005495</t>
  </si>
  <si>
    <t>霧島</t>
  </si>
  <si>
    <t>005503</t>
  </si>
  <si>
    <t>みぞべ</t>
    <phoneticPr fontId="3"/>
  </si>
  <si>
    <t>009899</t>
    <phoneticPr fontId="3"/>
  </si>
  <si>
    <t>005520</t>
  </si>
  <si>
    <t>牧園（南）</t>
    <phoneticPr fontId="3"/>
  </si>
  <si>
    <t>005480</t>
  </si>
  <si>
    <t>みぞべ（南）</t>
    <rPh sb="4" eb="5">
      <t>ミナミ</t>
    </rPh>
    <phoneticPr fontId="3"/>
  </si>
  <si>
    <t>009901</t>
    <phoneticPr fontId="3"/>
  </si>
  <si>
    <t>005506</t>
  </si>
  <si>
    <t>005534</t>
  </si>
  <si>
    <t>みぞべ(南)</t>
    <phoneticPr fontId="3"/>
  </si>
  <si>
    <t>009903</t>
    <phoneticPr fontId="3"/>
  </si>
  <si>
    <t>みぞべ（南）</t>
    <phoneticPr fontId="3"/>
  </si>
  <si>
    <t>009900</t>
    <phoneticPr fontId="3"/>
  </si>
  <si>
    <t>溝辺（南）</t>
    <phoneticPr fontId="3"/>
  </si>
  <si>
    <t>008416</t>
    <phoneticPr fontId="3"/>
  </si>
  <si>
    <t>名変</t>
    <rPh sb="0" eb="2">
      <t>メイヘン</t>
    </rPh>
    <phoneticPr fontId="3"/>
  </si>
  <si>
    <t>牧園</t>
  </si>
  <si>
    <t>005537</t>
  </si>
  <si>
    <t>福山(南)</t>
  </si>
  <si>
    <t>005518</t>
  </si>
  <si>
    <t>横川（南）</t>
    <phoneticPr fontId="3"/>
  </si>
  <si>
    <t>005476</t>
  </si>
  <si>
    <t>横川</t>
  </si>
  <si>
    <t>005535</t>
  </si>
  <si>
    <t>横川(南)</t>
  </si>
  <si>
    <t>005516</t>
  </si>
  <si>
    <t>溝辺西部</t>
  </si>
  <si>
    <t>005477</t>
  </si>
  <si>
    <t>廃店</t>
    <rPh sb="0" eb="2">
      <t>ハイテン</t>
    </rPh>
    <phoneticPr fontId="3"/>
  </si>
  <si>
    <t>008412</t>
    <phoneticPr fontId="3"/>
  </si>
  <si>
    <t>溝辺(南)</t>
    <phoneticPr fontId="3"/>
  </si>
  <si>
    <t>008417</t>
    <phoneticPr fontId="3"/>
  </si>
  <si>
    <t>008415</t>
    <phoneticPr fontId="3"/>
  </si>
  <si>
    <t>曽於市</t>
    <rPh sb="2" eb="3">
      <t>シ</t>
    </rPh>
    <phoneticPr fontId="7"/>
  </si>
  <si>
    <t>財部（南）</t>
  </si>
  <si>
    <t>005539</t>
  </si>
  <si>
    <t>財部(南)</t>
  </si>
  <si>
    <t>005553</t>
  </si>
  <si>
    <t>末吉（南）</t>
    <phoneticPr fontId="3"/>
  </si>
  <si>
    <t>008494</t>
    <phoneticPr fontId="3"/>
  </si>
  <si>
    <t>財部</t>
  </si>
  <si>
    <t>005577</t>
  </si>
  <si>
    <t>005565</t>
  </si>
  <si>
    <t>005540</t>
  </si>
  <si>
    <t>末吉(南)</t>
  </si>
  <si>
    <t>005554</t>
  </si>
  <si>
    <t>財部（南）</t>
    <phoneticPr fontId="3"/>
  </si>
  <si>
    <t>008493</t>
    <phoneticPr fontId="3"/>
  </si>
  <si>
    <t>末吉</t>
  </si>
  <si>
    <t>005578</t>
  </si>
  <si>
    <t>005566</t>
  </si>
  <si>
    <t>岩川西（南）</t>
  </si>
  <si>
    <t>005542</t>
  </si>
  <si>
    <t>岩川A</t>
  </si>
  <si>
    <t>005560</t>
  </si>
  <si>
    <t>廃店</t>
  </si>
  <si>
    <t>岩川西部（南）</t>
    <rPh sb="0" eb="2">
      <t>イワカワ</t>
    </rPh>
    <rPh sb="2" eb="4">
      <t>セイブ</t>
    </rPh>
    <phoneticPr fontId="3"/>
  </si>
  <si>
    <t>008607</t>
    <phoneticPr fontId="3"/>
  </si>
  <si>
    <t>大隅</t>
  </si>
  <si>
    <t>005589</t>
  </si>
  <si>
    <t>大隅(南)</t>
  </si>
  <si>
    <t>005576</t>
  </si>
  <si>
    <t>010036</t>
  </si>
  <si>
    <t>大隅（南）</t>
    <rPh sb="0" eb="2">
      <t>オオスミ</t>
    </rPh>
    <phoneticPr fontId="3"/>
  </si>
  <si>
    <t>008610</t>
    <phoneticPr fontId="3"/>
  </si>
  <si>
    <t>岩川西部</t>
  </si>
  <si>
    <t>005580</t>
  </si>
  <si>
    <t>曽於(南)</t>
  </si>
  <si>
    <t>005574</t>
  </si>
  <si>
    <t>曽於</t>
  </si>
  <si>
    <t>005550</t>
  </si>
  <si>
    <t>005579</t>
  </si>
  <si>
    <t>曽於郡</t>
    <phoneticPr fontId="3"/>
  </si>
  <si>
    <t>大崎（南）</t>
    <phoneticPr fontId="3"/>
  </si>
  <si>
    <t>005545</t>
  </si>
  <si>
    <t>菱田(南)</t>
  </si>
  <si>
    <t>005559</t>
  </si>
  <si>
    <t>007863</t>
    <phoneticPr fontId="3"/>
  </si>
  <si>
    <t>大崎</t>
  </si>
  <si>
    <t>005585</t>
  </si>
  <si>
    <t>大崎(南)</t>
  </si>
  <si>
    <t>005567</t>
  </si>
  <si>
    <t>菱田（南）</t>
    <phoneticPr fontId="3"/>
  </si>
  <si>
    <t>005546</t>
  </si>
  <si>
    <t>005555</t>
  </si>
  <si>
    <t>野方（南）</t>
    <phoneticPr fontId="3"/>
  </si>
  <si>
    <t>007865</t>
    <phoneticPr fontId="3"/>
  </si>
  <si>
    <t>野方</t>
  </si>
  <si>
    <t>005587</t>
  </si>
  <si>
    <t>野方(南)</t>
  </si>
  <si>
    <t>005568</t>
  </si>
  <si>
    <t>005547</t>
  </si>
  <si>
    <t>007864</t>
    <phoneticPr fontId="3"/>
  </si>
  <si>
    <t>菱田</t>
  </si>
  <si>
    <t>005586</t>
  </si>
  <si>
    <t>005569</t>
  </si>
  <si>
    <t>005564</t>
  </si>
  <si>
    <t>鹿屋市</t>
    <phoneticPr fontId="3"/>
  </si>
  <si>
    <t>鹿屋西部（南）</t>
    <phoneticPr fontId="3"/>
  </si>
  <si>
    <t>007808</t>
    <phoneticPr fontId="3"/>
  </si>
  <si>
    <t>鹿屋第一(南)</t>
  </si>
  <si>
    <t>005129</t>
  </si>
  <si>
    <t>鹿屋東部</t>
  </si>
  <si>
    <t>005133</t>
  </si>
  <si>
    <t>鹿屋第一</t>
  </si>
  <si>
    <t>005145</t>
  </si>
  <si>
    <t>鹿屋南部(南)</t>
  </si>
  <si>
    <t>005142</t>
  </si>
  <si>
    <t>古江（南）</t>
    <phoneticPr fontId="3"/>
  </si>
  <si>
    <t>005122</t>
  </si>
  <si>
    <t>鹿屋西部(南)</t>
  </si>
  <si>
    <t>005125</t>
  </si>
  <si>
    <t>鹿屋西部</t>
  </si>
  <si>
    <t>005134</t>
  </si>
  <si>
    <t>笠之原</t>
  </si>
  <si>
    <t>005146</t>
  </si>
  <si>
    <t>005136</t>
  </si>
  <si>
    <t>鹿屋北（南）</t>
    <phoneticPr fontId="3"/>
  </si>
  <si>
    <t>007810</t>
    <phoneticPr fontId="3"/>
  </si>
  <si>
    <t>鹿屋古江(南)</t>
    <rPh sb="0" eb="2">
      <t>カノヤ</t>
    </rPh>
    <rPh sb="2" eb="3">
      <t>フル</t>
    </rPh>
    <rPh sb="3" eb="4">
      <t>エ</t>
    </rPh>
    <phoneticPr fontId="3"/>
  </si>
  <si>
    <t>005132</t>
  </si>
  <si>
    <t>鹿屋南部</t>
  </si>
  <si>
    <t>005135</t>
  </si>
  <si>
    <t>005147</t>
  </si>
  <si>
    <t>005137</t>
  </si>
  <si>
    <t>鹿屋第一（南）</t>
    <phoneticPr fontId="3"/>
  </si>
  <si>
    <t>007806</t>
    <phoneticPr fontId="3"/>
  </si>
  <si>
    <t>笠之原(南)</t>
  </si>
  <si>
    <t>005126</t>
  </si>
  <si>
    <t>串良（南）</t>
    <phoneticPr fontId="3"/>
  </si>
  <si>
    <t>008487</t>
    <phoneticPr fontId="3"/>
  </si>
  <si>
    <t>005148</t>
  </si>
  <si>
    <t>鹿屋北(南)</t>
    <phoneticPr fontId="3"/>
  </si>
  <si>
    <t>005139</t>
  </si>
  <si>
    <t>笠之原（南）</t>
    <phoneticPr fontId="3"/>
  </si>
  <si>
    <t>007807</t>
    <phoneticPr fontId="3"/>
  </si>
  <si>
    <t>鹿屋北（南)</t>
    <phoneticPr fontId="3"/>
  </si>
  <si>
    <t>005127</t>
  </si>
  <si>
    <t>輝北（南）</t>
    <rPh sb="0" eb="2">
      <t>キホク</t>
    </rPh>
    <rPh sb="3" eb="4">
      <t>ミナミ</t>
    </rPh>
    <phoneticPr fontId="3"/>
  </si>
  <si>
    <t>009726</t>
    <phoneticPr fontId="3"/>
  </si>
  <si>
    <t>大姶良高須</t>
  </si>
  <si>
    <t>005149</t>
  </si>
  <si>
    <t>古江(南)</t>
  </si>
  <si>
    <t>005140</t>
  </si>
  <si>
    <t>鹿屋南部（南）</t>
    <phoneticPr fontId="3"/>
  </si>
  <si>
    <t>007809</t>
    <phoneticPr fontId="3"/>
  </si>
  <si>
    <t>005130</t>
  </si>
  <si>
    <t>鹿屋古江</t>
  </si>
  <si>
    <t>005150</t>
  </si>
  <si>
    <t>005141</t>
  </si>
  <si>
    <t>大姶良高須（南）</t>
    <phoneticPr fontId="3"/>
  </si>
  <si>
    <t>007811</t>
    <phoneticPr fontId="3"/>
  </si>
  <si>
    <t>串良(南)</t>
  </si>
  <si>
    <t>005601</t>
  </si>
  <si>
    <t>鹿屋北</t>
    <phoneticPr fontId="3"/>
  </si>
  <si>
    <t>005151</t>
  </si>
  <si>
    <t>大姶良高須(南)</t>
  </si>
  <si>
    <t>005143</t>
  </si>
  <si>
    <t>005594</t>
  </si>
  <si>
    <t>串良Y</t>
    <phoneticPr fontId="3"/>
  </si>
  <si>
    <t>005598</t>
  </si>
  <si>
    <t>串良</t>
  </si>
  <si>
    <t>005620</t>
  </si>
  <si>
    <t>005611</t>
  </si>
  <si>
    <t>輝北（南）</t>
    <rPh sb="0" eb="1">
      <t>カガヤ</t>
    </rPh>
    <rPh sb="1" eb="2">
      <t>キタ</t>
    </rPh>
    <phoneticPr fontId="3"/>
  </si>
  <si>
    <t>009666</t>
    <phoneticPr fontId="3"/>
  </si>
  <si>
    <t>東串良(南)</t>
    <rPh sb="0" eb="1">
      <t>ヒガシ</t>
    </rPh>
    <phoneticPr fontId="3"/>
  </si>
  <si>
    <t>007858</t>
    <phoneticPr fontId="3"/>
  </si>
  <si>
    <t>輝北</t>
    <rPh sb="0" eb="1">
      <t>カガヤ</t>
    </rPh>
    <rPh sb="1" eb="2">
      <t>キタ</t>
    </rPh>
    <phoneticPr fontId="3"/>
  </si>
  <si>
    <t>009665</t>
    <phoneticPr fontId="3"/>
  </si>
  <si>
    <t>輝北（南）</t>
    <rPh sb="0" eb="1">
      <t>カガヤ</t>
    </rPh>
    <rPh sb="1" eb="2">
      <t>キタ</t>
    </rPh>
    <rPh sb="3" eb="4">
      <t>ミナミ</t>
    </rPh>
    <phoneticPr fontId="3"/>
  </si>
  <si>
    <t>009667</t>
    <phoneticPr fontId="3"/>
  </si>
  <si>
    <t>市成</t>
  </si>
  <si>
    <t>005548</t>
  </si>
  <si>
    <t>鹿屋中央(南)</t>
  </si>
  <si>
    <t>005128</t>
  </si>
  <si>
    <t>吾平</t>
  </si>
  <si>
    <t>005619</t>
  </si>
  <si>
    <t>吾平(南)</t>
  </si>
  <si>
    <t>005610</t>
  </si>
  <si>
    <t>吾平（南）</t>
    <phoneticPr fontId="3"/>
  </si>
  <si>
    <t>005590</t>
  </si>
  <si>
    <t>鹿屋北部（南)</t>
    <rPh sb="3" eb="4">
      <t>ブ</t>
    </rPh>
    <phoneticPr fontId="3"/>
  </si>
  <si>
    <t>大隅中央</t>
    <rPh sb="1" eb="2">
      <t>スミ</t>
    </rPh>
    <phoneticPr fontId="3"/>
  </si>
  <si>
    <t>005588</t>
    <phoneticPr fontId="3"/>
  </si>
  <si>
    <t>大隅中央(南)</t>
  </si>
  <si>
    <t>005575</t>
  </si>
  <si>
    <t>005551</t>
  </si>
  <si>
    <t>大姶良高須(南)</t>
    <phoneticPr fontId="3"/>
  </si>
  <si>
    <t>005131</t>
  </si>
  <si>
    <t>鹿屋北部</t>
    <rPh sb="3" eb="4">
      <t>ブ</t>
    </rPh>
    <phoneticPr fontId="3"/>
  </si>
  <si>
    <t>鹿屋北部(南)</t>
    <rPh sb="3" eb="4">
      <t>ブ</t>
    </rPh>
    <phoneticPr fontId="3"/>
  </si>
  <si>
    <t>鹿屋北部（南）</t>
    <rPh sb="3" eb="4">
      <t>ブ</t>
    </rPh>
    <phoneticPr fontId="3"/>
  </si>
  <si>
    <t>●Ｒ3.4　毎日「大姶良高須(南)」新設</t>
    <rPh sb="6" eb="8">
      <t>マイニチ</t>
    </rPh>
    <rPh sb="18" eb="20">
      <t>シンセツ</t>
    </rPh>
    <phoneticPr fontId="3"/>
  </si>
  <si>
    <t>●Ｒ4.10　南日本・朝日・毎日・日経｢鹿屋北部｣から「鹿屋北」へ店名変更。</t>
    <rPh sb="7" eb="8">
      <t>ミナミ</t>
    </rPh>
    <rPh sb="8" eb="10">
      <t>ニホン</t>
    </rPh>
    <rPh sb="11" eb="13">
      <t>アサヒ</t>
    </rPh>
    <rPh sb="14" eb="16">
      <t>マイニチ</t>
    </rPh>
    <rPh sb="17" eb="19">
      <t>ニッケイ</t>
    </rPh>
    <rPh sb="20" eb="22">
      <t>カノヤ</t>
    </rPh>
    <rPh sb="22" eb="24">
      <t>ホクブ</t>
    </rPh>
    <rPh sb="28" eb="30">
      <t>カノヤ</t>
    </rPh>
    <rPh sb="30" eb="31">
      <t>キタ</t>
    </rPh>
    <rPh sb="33" eb="37">
      <t>テンメイヘンコウ</t>
    </rPh>
    <phoneticPr fontId="3"/>
  </si>
  <si>
    <t>●R6.8　朝日「岩川」廃店し、「財部（南）」「岩川西（南）」新店「大隅（南）」へ分割。</t>
  </si>
  <si>
    <t>●Ｒ3.5　南日本・日経｢吾平｣廃店し、｢鹿屋南部｣統合。</t>
    <rPh sb="6" eb="7">
      <t>ミナミ</t>
    </rPh>
    <rPh sb="7" eb="9">
      <t>ニホン</t>
    </rPh>
    <rPh sb="10" eb="12">
      <t>ニッケイ</t>
    </rPh>
    <rPh sb="13" eb="15">
      <t>ゴヘイ</t>
    </rPh>
    <rPh sb="16" eb="18">
      <t>ハイテン</t>
    </rPh>
    <rPh sb="21" eb="25">
      <t>カノヤナンブ</t>
    </rPh>
    <rPh sb="26" eb="28">
      <t>トウゴウ</t>
    </rPh>
    <phoneticPr fontId="3"/>
  </si>
  <si>
    <t>●Ｒ4.12　読売｢輝北｣新設</t>
    <rPh sb="7" eb="9">
      <t>ヨミウリ</t>
    </rPh>
    <rPh sb="10" eb="11">
      <t>テル</t>
    </rPh>
    <rPh sb="11" eb="12">
      <t>キタ</t>
    </rPh>
    <rPh sb="13" eb="15">
      <t>シンセツ</t>
    </rPh>
    <phoneticPr fontId="3"/>
  </si>
  <si>
    <t>●R6.8　毎日「岩川A」取り扱い不可。</t>
    <rPh sb="9" eb="11">
      <t>イワカワ</t>
    </rPh>
    <phoneticPr fontId="3"/>
  </si>
  <si>
    <t>●Ｒ3.5　朝日｢吾平｣廃店し、｢鹿屋南部｣統合。</t>
    <rPh sb="6" eb="8">
      <t>アサヒ</t>
    </rPh>
    <rPh sb="9" eb="11">
      <t>ゴヘイ</t>
    </rPh>
    <rPh sb="12" eb="14">
      <t>ハイテン</t>
    </rPh>
    <rPh sb="17" eb="21">
      <t>カノヤナンブ</t>
    </rPh>
    <rPh sb="22" eb="24">
      <t>トウゴウ</t>
    </rPh>
    <phoneticPr fontId="3"/>
  </si>
  <si>
    <t>●R5.5　毎日「大崎」取り扱い不可。</t>
    <rPh sb="9" eb="11">
      <t>オオサキ</t>
    </rPh>
    <phoneticPr fontId="3"/>
  </si>
  <si>
    <t>●Ｒ3.7　南日本・朝日・日経｢鹿屋南部｣より一部分割し｢吾平｣新設。</t>
    <rPh sb="6" eb="7">
      <t>ミナミ</t>
    </rPh>
    <rPh sb="7" eb="9">
      <t>ニホン</t>
    </rPh>
    <rPh sb="10" eb="12">
      <t>アサヒ</t>
    </rPh>
    <rPh sb="13" eb="15">
      <t>ニッケイ</t>
    </rPh>
    <rPh sb="16" eb="20">
      <t>カノヤナンブ</t>
    </rPh>
    <rPh sb="23" eb="25">
      <t>イチブ</t>
    </rPh>
    <rPh sb="25" eb="27">
      <t>ブンカツ</t>
    </rPh>
    <rPh sb="29" eb="31">
      <t>ゴヘイ</t>
    </rPh>
    <rPh sb="32" eb="34">
      <t>シンセツ</t>
    </rPh>
    <phoneticPr fontId="3"/>
  </si>
  <si>
    <t>●R6.3　南日本､朝日､毎日、日経「溝部」から「みぞべ」へ名変。</t>
    <rPh sb="6" eb="9">
      <t>ミナミニホン</t>
    </rPh>
    <rPh sb="10" eb="12">
      <t>アサヒ</t>
    </rPh>
    <rPh sb="13" eb="15">
      <t>マイニチ</t>
    </rPh>
    <rPh sb="16" eb="18">
      <t>ニッケイ</t>
    </rPh>
    <rPh sb="19" eb="21">
      <t>ミゾベ</t>
    </rPh>
    <rPh sb="30" eb="32">
      <t>メイヘン</t>
    </rPh>
    <phoneticPr fontId="3"/>
  </si>
  <si>
    <t>●Ｒ4.10　南日本・朝日・日経｢大隈中央｣から「輝北」へ店名変更。</t>
    <rPh sb="7" eb="8">
      <t>ミナミ</t>
    </rPh>
    <rPh sb="8" eb="10">
      <t>ニホン</t>
    </rPh>
    <rPh sb="11" eb="13">
      <t>アサヒ</t>
    </rPh>
    <rPh sb="14" eb="16">
      <t>ニッケイ</t>
    </rPh>
    <rPh sb="17" eb="19">
      <t>オオクマ</t>
    </rPh>
    <rPh sb="19" eb="21">
      <t>チュウオウ</t>
    </rPh>
    <rPh sb="25" eb="26">
      <t>カガヤ</t>
    </rPh>
    <rPh sb="26" eb="27">
      <t>キタ</t>
    </rPh>
    <rPh sb="29" eb="33">
      <t>テンメイヘンコウ</t>
    </rPh>
    <phoneticPr fontId="3"/>
  </si>
  <si>
    <t>●R6.4　毎日「大姶良高須」取り扱い不可。</t>
    <phoneticPr fontId="3"/>
  </si>
  <si>
    <t>鹿児島県折込部数表(8-7)</t>
    <rPh sb="0" eb="4">
      <t>カゴシマケン</t>
    </rPh>
    <rPh sb="4" eb="6">
      <t>オリコミ</t>
    </rPh>
    <rPh sb="6" eb="8">
      <t>ブスウ</t>
    </rPh>
    <rPh sb="8" eb="9">
      <t>ヒョウ</t>
    </rPh>
    <phoneticPr fontId="4"/>
  </si>
  <si>
    <t>垂水市</t>
    <phoneticPr fontId="5"/>
  </si>
  <si>
    <t>垂水（南）</t>
    <phoneticPr fontId="4"/>
  </si>
  <si>
    <t>005265</t>
  </si>
  <si>
    <t>垂水(南)</t>
  </si>
  <si>
    <t>005268</t>
  </si>
  <si>
    <t>005269</t>
  </si>
  <si>
    <t>新城</t>
  </si>
  <si>
    <t>005272</t>
  </si>
  <si>
    <t>005270</t>
  </si>
  <si>
    <t>新城（南）</t>
    <phoneticPr fontId="4"/>
  </si>
  <si>
    <t>005266</t>
  </si>
  <si>
    <t>008605</t>
    <phoneticPr fontId="4"/>
  </si>
  <si>
    <t>垂水</t>
  </si>
  <si>
    <t>005273</t>
  </si>
  <si>
    <t>牛根(南)</t>
  </si>
  <si>
    <t>005271</t>
  </si>
  <si>
    <t>牛根（南）</t>
    <phoneticPr fontId="4"/>
  </si>
  <si>
    <t>005267</t>
  </si>
  <si>
    <t>008606</t>
    <phoneticPr fontId="4"/>
  </si>
  <si>
    <t>牛根</t>
  </si>
  <si>
    <t>005274</t>
  </si>
  <si>
    <t>肝属郡</t>
    <phoneticPr fontId="5"/>
  </si>
  <si>
    <t>内之浦（南）</t>
    <phoneticPr fontId="4"/>
  </si>
  <si>
    <t>005591</t>
  </si>
  <si>
    <t>高山(南)</t>
  </si>
  <si>
    <t>005602</t>
  </si>
  <si>
    <t>東串良（南）</t>
    <phoneticPr fontId="4"/>
  </si>
  <si>
    <t>005604</t>
  </si>
  <si>
    <t>東串良</t>
  </si>
  <si>
    <t>005621</t>
  </si>
  <si>
    <t>005612</t>
  </si>
  <si>
    <t>大根占（南）</t>
    <phoneticPr fontId="4"/>
  </si>
  <si>
    <t>005592</t>
  </si>
  <si>
    <t>大根占(南)</t>
  </si>
  <si>
    <t>005599</t>
  </si>
  <si>
    <t>高山</t>
  </si>
  <si>
    <t>005605</t>
  </si>
  <si>
    <t>005622</t>
  </si>
  <si>
    <t>東串良(南)</t>
  </si>
  <si>
    <t>005613</t>
  </si>
  <si>
    <t>根占（南）</t>
    <phoneticPr fontId="4"/>
  </si>
  <si>
    <t>005593</t>
  </si>
  <si>
    <t>東串良（南）</t>
    <rPh sb="0" eb="1">
      <t>ヒガシ</t>
    </rPh>
    <rPh sb="1" eb="3">
      <t>クシラ</t>
    </rPh>
    <rPh sb="4" eb="5">
      <t>ミナミ</t>
    </rPh>
    <phoneticPr fontId="4"/>
  </si>
  <si>
    <t>008012</t>
    <phoneticPr fontId="4"/>
  </si>
  <si>
    <t>005609</t>
  </si>
  <si>
    <t>肝属内之浦</t>
  </si>
  <si>
    <t>005623</t>
  </si>
  <si>
    <t>内之浦(南)</t>
  </si>
  <si>
    <t>005614</t>
  </si>
  <si>
    <t>005595</t>
  </si>
  <si>
    <t>根占(南)</t>
  </si>
  <si>
    <t>005600</t>
  </si>
  <si>
    <t>005606</t>
  </si>
  <si>
    <t>大根占</t>
  </si>
  <si>
    <t>005624</t>
  </si>
  <si>
    <t>田代(南)</t>
  </si>
  <si>
    <t>005615</t>
  </si>
  <si>
    <t>高山（南）</t>
    <phoneticPr fontId="4"/>
  </si>
  <si>
    <t>005596</t>
  </si>
  <si>
    <t>005607</t>
  </si>
  <si>
    <t>根占</t>
  </si>
  <si>
    <t>005625</t>
  </si>
  <si>
    <t>005616</t>
  </si>
  <si>
    <t>佐多（南）</t>
    <phoneticPr fontId="4"/>
  </si>
  <si>
    <t>005608</t>
  </si>
  <si>
    <t>田代</t>
  </si>
  <si>
    <t>005626</t>
  </si>
  <si>
    <t>005617</t>
  </si>
  <si>
    <t>佐多</t>
  </si>
  <si>
    <t>005627</t>
  </si>
  <si>
    <t>西之表市（2-1）</t>
    <rPh sb="0" eb="1">
      <t>ニシ</t>
    </rPh>
    <rPh sb="1" eb="2">
      <t>コレ</t>
    </rPh>
    <rPh sb="2" eb="3">
      <t>オモテ</t>
    </rPh>
    <rPh sb="3" eb="4">
      <t>シ</t>
    </rPh>
    <phoneticPr fontId="5"/>
  </si>
  <si>
    <t>西之表（南）</t>
    <phoneticPr fontId="4"/>
  </si>
  <si>
    <t>005260</t>
  </si>
  <si>
    <t>西之表(南)</t>
  </si>
  <si>
    <t>005261</t>
  </si>
  <si>
    <t>西之表</t>
  </si>
  <si>
    <t>005262</t>
  </si>
  <si>
    <t>005264</t>
  </si>
  <si>
    <t>西之表(南)</t>
    <phoneticPr fontId="4"/>
  </si>
  <si>
    <t>005263</t>
  </si>
  <si>
    <t>熊毛郡（2-1）</t>
    <rPh sb="0" eb="2">
      <t>クマゲ</t>
    </rPh>
    <rPh sb="2" eb="3">
      <t>グン</t>
    </rPh>
    <phoneticPr fontId="5"/>
  </si>
  <si>
    <t>中種子（南）</t>
    <phoneticPr fontId="4"/>
  </si>
  <si>
    <t>005628</t>
  </si>
  <si>
    <t>中種子(南)</t>
  </si>
  <si>
    <t>005632</t>
  </si>
  <si>
    <t>南種子（南）</t>
    <phoneticPr fontId="4"/>
  </si>
  <si>
    <t>005636</t>
  </si>
  <si>
    <t>中種子</t>
  </si>
  <si>
    <t>005643</t>
  </si>
  <si>
    <t>005639</t>
  </si>
  <si>
    <t>005629</t>
  </si>
  <si>
    <t>南種子(南)</t>
  </si>
  <si>
    <t>005633</t>
  </si>
  <si>
    <t>005637</t>
  </si>
  <si>
    <t>南種子</t>
  </si>
  <si>
    <t>005644</t>
  </si>
  <si>
    <t>005642</t>
  </si>
  <si>
    <t>上屋久（南）</t>
    <phoneticPr fontId="4"/>
  </si>
  <si>
    <t>005630</t>
  </si>
  <si>
    <t>下屋久(南)</t>
  </si>
  <si>
    <t>005634</t>
  </si>
  <si>
    <t>007042</t>
  </si>
  <si>
    <t>上屋久</t>
  </si>
  <si>
    <t>005645</t>
  </si>
  <si>
    <t>上屋久(南)</t>
  </si>
  <si>
    <t>005640</t>
  </si>
  <si>
    <t>下屋久（南）</t>
    <phoneticPr fontId="4"/>
  </si>
  <si>
    <t>005631</t>
  </si>
  <si>
    <t>005635</t>
  </si>
  <si>
    <t>007043</t>
  </si>
  <si>
    <t>下屋久</t>
  </si>
  <si>
    <t>005646</t>
  </si>
  <si>
    <t>005641</t>
  </si>
  <si>
    <t>南種子A</t>
  </si>
  <si>
    <t>奄美市（2-1）</t>
    <rPh sb="0" eb="2">
      <t>アマミ</t>
    </rPh>
    <rPh sb="2" eb="3">
      <t>シ</t>
    </rPh>
    <phoneticPr fontId="5"/>
  </si>
  <si>
    <t>◇</t>
    <phoneticPr fontId="3"/>
  </si>
  <si>
    <t>奄美</t>
  </si>
  <si>
    <t>005180</t>
  </si>
  <si>
    <t>◇</t>
    <phoneticPr fontId="4"/>
  </si>
  <si>
    <t>奄美A</t>
  </si>
  <si>
    <t>005181</t>
  </si>
  <si>
    <t>005182</t>
  </si>
  <si>
    <t>◎</t>
    <phoneticPr fontId="4"/>
  </si>
  <si>
    <t>名瀬</t>
  </si>
  <si>
    <t>005184</t>
  </si>
  <si>
    <t>名瀬(南)</t>
  </si>
  <si>
    <t>005183</t>
  </si>
  <si>
    <t>大島郡（2-1）</t>
    <rPh sb="0" eb="3">
      <t>オオシマグン</t>
    </rPh>
    <phoneticPr fontId="5"/>
  </si>
  <si>
    <t>瀬戸内（南）</t>
    <phoneticPr fontId="4"/>
  </si>
  <si>
    <t>005647</t>
  </si>
  <si>
    <t>亀津A</t>
  </si>
  <si>
    <t>005655</t>
  </si>
  <si>
    <t>喜界（南）</t>
    <phoneticPr fontId="4"/>
  </si>
  <si>
    <t>005656</t>
  </si>
  <si>
    <t>喜界</t>
  </si>
  <si>
    <t>005669</t>
  </si>
  <si>
    <t>亀津(南)</t>
  </si>
  <si>
    <t>005661</t>
  </si>
  <si>
    <t>喜界島</t>
  </si>
  <si>
    <t>005648</t>
  </si>
  <si>
    <t>和泊（南）</t>
    <rPh sb="0" eb="1">
      <t>ワ</t>
    </rPh>
    <rPh sb="1" eb="2">
      <t>トマリ</t>
    </rPh>
    <phoneticPr fontId="4"/>
  </si>
  <si>
    <t>008413</t>
    <phoneticPr fontId="4"/>
  </si>
  <si>
    <t>亀津</t>
  </si>
  <si>
    <t>005670</t>
  </si>
  <si>
    <t>天城(南)</t>
  </si>
  <si>
    <t>005662</t>
  </si>
  <si>
    <t>徳之島</t>
  </si>
  <si>
    <t>005649</t>
  </si>
  <si>
    <t>知名（南）</t>
    <rPh sb="0" eb="1">
      <t>シ</t>
    </rPh>
    <phoneticPr fontId="4"/>
  </si>
  <si>
    <t>008414</t>
  </si>
  <si>
    <t>天城</t>
  </si>
  <si>
    <t>005671</t>
  </si>
  <si>
    <t>知名(南)</t>
  </si>
  <si>
    <t>005663</t>
  </si>
  <si>
    <t>和泊（南）</t>
    <phoneticPr fontId="4"/>
  </si>
  <si>
    <t>008406</t>
    <phoneticPr fontId="4"/>
  </si>
  <si>
    <t>◇</t>
  </si>
  <si>
    <t>005659</t>
  </si>
  <si>
    <t>伊仙</t>
  </si>
  <si>
    <t>005672</t>
  </si>
  <si>
    <t>和泊(南)</t>
  </si>
  <si>
    <t>005664</t>
  </si>
  <si>
    <t>知名（南）</t>
    <phoneticPr fontId="4"/>
  </si>
  <si>
    <t>008407</t>
    <phoneticPr fontId="4"/>
  </si>
  <si>
    <t>与論（南）</t>
    <phoneticPr fontId="4"/>
  </si>
  <si>
    <t>008189</t>
  </si>
  <si>
    <t>和泊</t>
  </si>
  <si>
    <t>005673</t>
  </si>
  <si>
    <t>瀬戸内(南)</t>
  </si>
  <si>
    <t>005665</t>
  </si>
  <si>
    <t>008188</t>
    <phoneticPr fontId="4"/>
  </si>
  <si>
    <t>沖永良部</t>
  </si>
  <si>
    <t>005657</t>
  </si>
  <si>
    <t>知名</t>
  </si>
  <si>
    <t>005674</t>
  </si>
  <si>
    <t>伊仙(南)</t>
  </si>
  <si>
    <t>005666</t>
  </si>
  <si>
    <t>005653</t>
  </si>
  <si>
    <t>005658</t>
  </si>
  <si>
    <t>与論</t>
  </si>
  <si>
    <t>008190</t>
    <phoneticPr fontId="4"/>
  </si>
  <si>
    <t>与論(南)</t>
  </si>
  <si>
    <t>008191</t>
    <phoneticPr fontId="4"/>
  </si>
  <si>
    <t>005650</t>
  </si>
  <si>
    <t>瀬戸内</t>
  </si>
  <si>
    <t>005676</t>
  </si>
  <si>
    <t>◎</t>
  </si>
  <si>
    <t>喜界A</t>
  </si>
  <si>
    <t>005668</t>
  </si>
  <si>
    <t>005651</t>
  </si>
  <si>
    <t>005675</t>
  </si>
  <si>
    <t>005667</t>
  </si>
  <si>
    <t>●Ｈ30.10　朝日「和泊」「知名」廃店。新たに「和泊」「知名」を新設。</t>
    <rPh sb="8" eb="10">
      <t>アサヒ</t>
    </rPh>
    <rPh sb="11" eb="12">
      <t>ワ</t>
    </rPh>
    <rPh sb="12" eb="13">
      <t>トマリ</t>
    </rPh>
    <rPh sb="15" eb="16">
      <t>チ</t>
    </rPh>
    <rPh sb="16" eb="17">
      <t>ナ</t>
    </rPh>
    <rPh sb="18" eb="20">
      <t>ハイテン</t>
    </rPh>
    <rPh sb="21" eb="22">
      <t>アラ</t>
    </rPh>
    <rPh sb="25" eb="26">
      <t>ワ</t>
    </rPh>
    <rPh sb="26" eb="27">
      <t>トマリ</t>
    </rPh>
    <rPh sb="29" eb="30">
      <t>チ</t>
    </rPh>
    <rPh sb="30" eb="31">
      <t>ナ</t>
    </rPh>
    <rPh sb="33" eb="35">
      <t>シンセツ</t>
    </rPh>
    <phoneticPr fontId="4"/>
  </si>
  <si>
    <t>●R3.4　毎日「根占」折込不可。</t>
    <rPh sb="6" eb="8">
      <t>マイニチ</t>
    </rPh>
    <rPh sb="9" eb="11">
      <t>ネジメ</t>
    </rPh>
    <rPh sb="12" eb="16">
      <t>オリコミフカ</t>
    </rPh>
    <phoneticPr fontId="4"/>
  </si>
  <si>
    <t>●R5.10　読売「伊仙」取り扱い不可。</t>
    <rPh sb="7" eb="9">
      <t>ヨミウリ</t>
    </rPh>
    <rPh sb="10" eb="11">
      <t>イ</t>
    </rPh>
    <phoneticPr fontId="4"/>
  </si>
  <si>
    <t>●Ｈ30.10　読売「沖永良部」廃店。「和泊」「知名」へ分割。</t>
    <rPh sb="8" eb="10">
      <t>ヨミウリ</t>
    </rPh>
    <rPh sb="11" eb="12">
      <t>オキ</t>
    </rPh>
    <rPh sb="16" eb="18">
      <t>ハイテン</t>
    </rPh>
    <rPh sb="20" eb="21">
      <t>ワ</t>
    </rPh>
    <rPh sb="21" eb="22">
      <t>トマリ</t>
    </rPh>
    <rPh sb="24" eb="25">
      <t>チ</t>
    </rPh>
    <rPh sb="25" eb="26">
      <t>ナ</t>
    </rPh>
    <rPh sb="28" eb="30">
      <t>ブンカツ</t>
    </rPh>
    <phoneticPr fontId="4"/>
  </si>
  <si>
    <t>●R3.4　読売「与論」南日本へ取り扱い変更。</t>
    <rPh sb="6" eb="8">
      <t>ヨミウリ</t>
    </rPh>
    <rPh sb="9" eb="11">
      <t>ヨロン</t>
    </rPh>
    <rPh sb="12" eb="15">
      <t>ミナミニホン</t>
    </rPh>
    <rPh sb="16" eb="17">
      <t>ト</t>
    </rPh>
    <rPh sb="18" eb="19">
      <t>アツカ</t>
    </rPh>
    <rPh sb="20" eb="22">
      <t>ヘンコウ</t>
    </rPh>
    <phoneticPr fontId="4"/>
  </si>
  <si>
    <t>●Ｈ31.2　読売「東串良」廃店。南日本と取り扱いに変更。</t>
    <rPh sb="7" eb="9">
      <t>ヨミウリ</t>
    </rPh>
    <rPh sb="10" eb="13">
      <t>ヒガシクシラ</t>
    </rPh>
    <rPh sb="14" eb="16">
      <t>ハイテン</t>
    </rPh>
    <rPh sb="17" eb="20">
      <t>ミナミニホン</t>
    </rPh>
    <rPh sb="21" eb="22">
      <t>ト</t>
    </rPh>
    <rPh sb="23" eb="24">
      <t>アツカ</t>
    </rPh>
    <rPh sb="26" eb="28">
      <t>ヘンコウ</t>
    </rPh>
    <phoneticPr fontId="4"/>
  </si>
  <si>
    <t>●R5.4　毎日「亀津」取り扱い不可。</t>
    <rPh sb="9" eb="10">
      <t>カメ</t>
    </rPh>
    <rPh sb="10" eb="11">
      <t>ツ</t>
    </rPh>
    <phoneticPr fontId="4"/>
  </si>
  <si>
    <t>●Ｒ1.6　読売「垂水」廃店。南日本「垂水」「新城」「牛根」へ分割。</t>
    <rPh sb="6" eb="8">
      <t>ヨミウリ</t>
    </rPh>
    <rPh sb="9" eb="11">
      <t>タルミズ</t>
    </rPh>
    <rPh sb="12" eb="14">
      <t>ハイテン</t>
    </rPh>
    <rPh sb="15" eb="18">
      <t>ミナミニホン</t>
    </rPh>
    <rPh sb="19" eb="21">
      <t>タルミズ</t>
    </rPh>
    <rPh sb="23" eb="25">
      <t>シンジョウ</t>
    </rPh>
    <rPh sb="27" eb="28">
      <t>ギュウ</t>
    </rPh>
    <rPh sb="28" eb="29">
      <t>ネ</t>
    </rPh>
    <rPh sb="31" eb="33">
      <t>ブンカツ</t>
    </rPh>
    <phoneticPr fontId="4"/>
  </si>
  <si>
    <t>●R5.5　朝日「南種子」廃店し、「南種子（南）」新設</t>
    <rPh sb="6" eb="8">
      <t>アサヒ</t>
    </rPh>
    <rPh sb="9" eb="11">
      <t>ミナミタネ</t>
    </rPh>
    <rPh sb="11" eb="12">
      <t>コ</t>
    </rPh>
    <rPh sb="13" eb="15">
      <t>ハイテン</t>
    </rPh>
    <rPh sb="22" eb="23">
      <t>ミナミ</t>
    </rPh>
    <rPh sb="25" eb="27">
      <t>シンセツ</t>
    </rPh>
    <phoneticPr fontId="4"/>
  </si>
  <si>
    <t>●R5.5　日経「南種子A」廃店し、「南種子（南）」新設</t>
    <rPh sb="6" eb="8">
      <t>ニッケイ</t>
    </rPh>
    <rPh sb="9" eb="11">
      <t>ミナミタネ</t>
    </rPh>
    <rPh sb="11" eb="12">
      <t>コ</t>
    </rPh>
    <rPh sb="14" eb="16">
      <t>ハイテン</t>
    </rPh>
    <rPh sb="23" eb="24">
      <t>ミナミ</t>
    </rPh>
    <rPh sb="26" eb="28">
      <t>シンセツ</t>
    </rPh>
    <phoneticPr fontId="4"/>
  </si>
  <si>
    <t>鹿児島県折込部数表(8-8)</t>
    <rPh sb="0" eb="4">
      <t>カゴシマケン</t>
    </rPh>
    <rPh sb="4" eb="6">
      <t>オリコミ</t>
    </rPh>
    <rPh sb="6" eb="8">
      <t>ブスウ</t>
    </rPh>
    <rPh sb="8" eb="9">
      <t>ヒョウ</t>
    </rPh>
    <phoneticPr fontId="4"/>
  </si>
  <si>
    <t>南海日日新聞　18</t>
    <rPh sb="0" eb="2">
      <t>ナンカイ</t>
    </rPh>
    <rPh sb="2" eb="4">
      <t>ニチニチ</t>
    </rPh>
    <rPh sb="4" eb="6">
      <t>シンブン</t>
    </rPh>
    <phoneticPr fontId="7"/>
  </si>
  <si>
    <t>奄美新聞　17</t>
    <rPh sb="0" eb="2">
      <t>アマミ</t>
    </rPh>
    <rPh sb="2" eb="4">
      <t>シンブン</t>
    </rPh>
    <phoneticPr fontId="4"/>
  </si>
  <si>
    <t>西之表市（2-2）</t>
    <phoneticPr fontId="5"/>
  </si>
  <si>
    <t>熊毛郡（2-2）</t>
    <phoneticPr fontId="5"/>
  </si>
  <si>
    <t>奄美市（2-2）</t>
    <rPh sb="0" eb="2">
      <t>アマミ</t>
    </rPh>
    <rPh sb="2" eb="3">
      <t>シ</t>
    </rPh>
    <phoneticPr fontId="3"/>
  </si>
  <si>
    <t>名瀬地区</t>
  </si>
  <si>
    <t>005186</t>
  </si>
  <si>
    <t>005185</t>
  </si>
  <si>
    <t>大島郡（2-2）</t>
    <rPh sb="0" eb="3">
      <t>オオシマグン</t>
    </rPh>
    <phoneticPr fontId="3"/>
  </si>
  <si>
    <t>大島地方</t>
  </si>
  <si>
    <t>005679</t>
  </si>
  <si>
    <t>大島本島</t>
  </si>
  <si>
    <t>005677</t>
  </si>
  <si>
    <t>大島離島</t>
  </si>
  <si>
    <t>005680</t>
  </si>
  <si>
    <t>005678</t>
  </si>
  <si>
    <r>
      <t>　※この部数は各新聞の折込センターの発表によるものです。</t>
    </r>
    <r>
      <rPr>
        <sz val="11"/>
        <rFont val="ＭＳ Ｐゴシック"/>
        <family val="3"/>
        <charset val="128"/>
      </rPr>
      <t xml:space="preserve"> </t>
    </r>
    <phoneticPr fontId="4"/>
  </si>
  <si>
    <t>●H30.5～奄美新聞部数改定</t>
    <rPh sb="7" eb="9">
      <t>アマミ</t>
    </rPh>
    <rPh sb="9" eb="11">
      <t>シンブン</t>
    </rPh>
    <rPh sb="11" eb="13">
      <t>ブスウ</t>
    </rPh>
    <rPh sb="13" eb="15">
      <t>カイテイ</t>
    </rPh>
    <phoneticPr fontId="3"/>
  </si>
  <si>
    <t>●R5.4～南海日日新聞・奄美新聞部数改定</t>
    <rPh sb="6" eb="8">
      <t>ナンカイ</t>
    </rPh>
    <rPh sb="8" eb="10">
      <t>ニチニチ</t>
    </rPh>
    <rPh sb="10" eb="12">
      <t>シンブン</t>
    </rPh>
    <rPh sb="13" eb="17">
      <t>アマミシンブン</t>
    </rPh>
    <rPh sb="17" eb="19">
      <t>ブスウ</t>
    </rPh>
    <rPh sb="19" eb="21">
      <t>カイテイ</t>
    </rPh>
    <phoneticPr fontId="3"/>
  </si>
  <si>
    <t>岩川</t>
  </si>
  <si>
    <t>005541</t>
    <phoneticPr fontId="3"/>
  </si>
  <si>
    <t>大隅(南)</t>
    <phoneticPr fontId="3"/>
  </si>
  <si>
    <t>●Ｒ6.10　南日本「手打」廃店。「青瀬」へ統合。</t>
    <rPh sb="7" eb="10">
      <t>ミナミニホン</t>
    </rPh>
    <rPh sb="11" eb="12">
      <t>テ</t>
    </rPh>
    <rPh sb="12" eb="13">
      <t>ウ</t>
    </rPh>
    <rPh sb="14" eb="16">
      <t>ハイテン</t>
    </rPh>
    <rPh sb="18" eb="19">
      <t>アオ</t>
    </rPh>
    <rPh sb="19" eb="20">
      <t>セ</t>
    </rPh>
    <rPh sb="22" eb="24">
      <t>トウゴウ</t>
    </rPh>
    <phoneticPr fontId="1"/>
  </si>
  <si>
    <t>●Ｒ6.10 南日本・朝日・毎日・日経「加治木中央」廃店。「加治木東部」と「加治木南部」へ分割</t>
    <rPh sb="7" eb="8">
      <t>ミナミ</t>
    </rPh>
    <rPh sb="8" eb="10">
      <t>ニホン</t>
    </rPh>
    <rPh sb="11" eb="13">
      <t>アサヒ</t>
    </rPh>
    <rPh sb="14" eb="16">
      <t>マイニチ</t>
    </rPh>
    <rPh sb="17" eb="19">
      <t>ニッケイ</t>
    </rPh>
    <rPh sb="20" eb="23">
      <t>カジキ</t>
    </rPh>
    <rPh sb="23" eb="25">
      <t>チュウオウ</t>
    </rPh>
    <rPh sb="26" eb="28">
      <t>ハイテン</t>
    </rPh>
    <rPh sb="30" eb="33">
      <t>カジキ</t>
    </rPh>
    <rPh sb="33" eb="35">
      <t>トウブ</t>
    </rPh>
    <rPh sb="38" eb="41">
      <t>カジキ</t>
    </rPh>
    <rPh sb="41" eb="43">
      <t>ナンブ</t>
    </rPh>
    <rPh sb="45" eb="47">
      <t>ブンカツ</t>
    </rPh>
    <phoneticPr fontId="1"/>
  </si>
  <si>
    <t>名変</t>
    <rPh sb="0" eb="2">
      <t>メイヘン</t>
    </rPh>
    <phoneticPr fontId="3"/>
  </si>
  <si>
    <t>岩川野方（南）</t>
    <rPh sb="2" eb="4">
      <t>ノカタ</t>
    </rPh>
    <phoneticPr fontId="3"/>
  </si>
  <si>
    <t>010057</t>
    <phoneticPr fontId="3"/>
  </si>
  <si>
    <t>岩川野方</t>
    <rPh sb="2" eb="4">
      <t>ノカタ</t>
    </rPh>
    <phoneticPr fontId="3"/>
  </si>
  <si>
    <t>010058</t>
    <phoneticPr fontId="3"/>
  </si>
  <si>
    <t>廃店</t>
    <rPh sb="0" eb="2">
      <t>ハイテン</t>
    </rPh>
    <phoneticPr fontId="3"/>
  </si>
  <si>
    <t>●R6.10　朝日「輝北」取り扱い不可。</t>
    <rPh sb="7" eb="9">
      <t>アサヒ</t>
    </rPh>
    <rPh sb="10" eb="11">
      <t>テル</t>
    </rPh>
    <rPh sb="11" eb="12">
      <t>キタ</t>
    </rPh>
    <rPh sb="13" eb="14">
      <t>ト</t>
    </rPh>
    <rPh sb="15" eb="16">
      <t>アツカ</t>
    </rPh>
    <rPh sb="17" eb="19">
      <t>フカ</t>
    </rPh>
    <phoneticPr fontId="3"/>
  </si>
  <si>
    <t>岩川野方（南）</t>
    <rPh sb="0" eb="2">
      <t>イワカワ</t>
    </rPh>
    <rPh sb="2" eb="4">
      <t>ノカタ</t>
    </rPh>
    <phoneticPr fontId="3"/>
  </si>
  <si>
    <t>010059</t>
    <phoneticPr fontId="3"/>
  </si>
  <si>
    <t>伊敷中央</t>
    <rPh sb="2" eb="4">
      <t>チュウオウ</t>
    </rPh>
    <phoneticPr fontId="4"/>
  </si>
  <si>
    <t>010055</t>
    <phoneticPr fontId="4"/>
  </si>
  <si>
    <t>●R6.10　南日本・朝日・日経「上伊敷」から「伊敷中央」へ店名変更。</t>
    <rPh sb="7" eb="8">
      <t>ミナミ</t>
    </rPh>
    <rPh sb="8" eb="10">
      <t>ニホン</t>
    </rPh>
    <rPh sb="11" eb="13">
      <t>アサヒ</t>
    </rPh>
    <rPh sb="14" eb="16">
      <t>ニッケイ</t>
    </rPh>
    <rPh sb="17" eb="18">
      <t>ウエ</t>
    </rPh>
    <rPh sb="18" eb="20">
      <t>イシキ</t>
    </rPh>
    <rPh sb="24" eb="26">
      <t>イシキ</t>
    </rPh>
    <rPh sb="26" eb="28">
      <t>チュウオウ</t>
    </rPh>
    <rPh sb="30" eb="34">
      <t>テンメイヘンコウ</t>
    </rPh>
    <phoneticPr fontId="4"/>
  </si>
  <si>
    <t>伊敷中央（南）</t>
    <rPh sb="0" eb="2">
      <t>イシキ</t>
    </rPh>
    <rPh sb="2" eb="4">
      <t>チュウオウ</t>
    </rPh>
    <rPh sb="5" eb="6">
      <t>ミナミ</t>
    </rPh>
    <phoneticPr fontId="4"/>
  </si>
  <si>
    <t>010056</t>
    <phoneticPr fontId="4"/>
  </si>
  <si>
    <t>010054</t>
    <phoneticPr fontId="4"/>
  </si>
  <si>
    <t>●R6.10　南日本・朝日・読売「岩川西」から「岩川野方」へ店名変更。</t>
    <rPh sb="7" eb="10">
      <t>ミナミニホン</t>
    </rPh>
    <rPh sb="11" eb="13">
      <t>アサヒ</t>
    </rPh>
    <rPh sb="14" eb="16">
      <t>ヨミウリ</t>
    </rPh>
    <rPh sb="19" eb="20">
      <t>ニシ</t>
    </rPh>
    <rPh sb="24" eb="26">
      <t>イワカワ</t>
    </rPh>
    <rPh sb="26" eb="28">
      <t>ノカタ</t>
    </rPh>
    <rPh sb="30" eb="34">
      <t>テンメイヘンコウ</t>
    </rPh>
    <phoneticPr fontId="3"/>
  </si>
  <si>
    <t>●R7.4　毎日「西長島」取り扱い不可。</t>
    <rPh sb="6" eb="7">
      <t>マイ</t>
    </rPh>
    <rPh sb="7" eb="8">
      <t>ニチ</t>
    </rPh>
    <rPh sb="9" eb="10">
      <t>ニシ</t>
    </rPh>
    <rPh sb="10" eb="12">
      <t>ナガシマ</t>
    </rPh>
    <rPh sb="13" eb="14">
      <t>ト</t>
    </rPh>
    <rPh sb="15" eb="16">
      <t>アツカ</t>
    </rPh>
    <rPh sb="17" eb="19">
      <t>フカ</t>
    </rPh>
    <phoneticPr fontId="1"/>
  </si>
  <si>
    <t>姶良蒲生(南)</t>
    <phoneticPr fontId="1"/>
  </si>
  <si>
    <t>●R7.4　毎日「脇本」・「姶良蒲生」取り扱い不可</t>
    <rPh sb="6" eb="8">
      <t>マイニチ</t>
    </rPh>
    <rPh sb="9" eb="11">
      <t>ワキモト</t>
    </rPh>
    <rPh sb="19" eb="20">
      <t>ト</t>
    </rPh>
    <rPh sb="21" eb="22">
      <t>アツカ</t>
    </rPh>
    <rPh sb="23" eb="25">
      <t>フカ</t>
    </rPh>
    <phoneticPr fontId="1"/>
  </si>
  <si>
    <t>●R7.4　毎日「下屋久」取り扱い不可。</t>
    <rPh sb="6" eb="8">
      <t>マイニチ</t>
    </rPh>
    <rPh sb="9" eb="12">
      <t>シモヤク</t>
    </rPh>
    <phoneticPr fontId="4"/>
  </si>
  <si>
    <t>●R7.4～南海日日新聞部数改定</t>
    <rPh sb="6" eb="8">
      <t>ナンカイ</t>
    </rPh>
    <rPh sb="8" eb="10">
      <t>ニチニチ</t>
    </rPh>
    <rPh sb="10" eb="12">
      <t>シンブン</t>
    </rPh>
    <rPh sb="12" eb="14">
      <t>ブスウ</t>
    </rPh>
    <rPh sb="14" eb="16">
      <t>カイテイ</t>
    </rPh>
    <phoneticPr fontId="3"/>
  </si>
  <si>
    <t>串木野(南)</t>
    <phoneticPr fontId="1"/>
  </si>
  <si>
    <t>串木野西部(南)</t>
    <phoneticPr fontId="1"/>
  </si>
  <si>
    <t>市来(南)</t>
    <phoneticPr fontId="1"/>
  </si>
  <si>
    <t>●R7.4　南日本・日経「谷山永田」廃店し「東谷山」へ統合。</t>
    <rPh sb="6" eb="7">
      <t>ミナミ</t>
    </rPh>
    <rPh sb="7" eb="9">
      <t>ニホン</t>
    </rPh>
    <rPh sb="10" eb="12">
      <t>ニッケイ</t>
    </rPh>
    <rPh sb="11" eb="12">
      <t>アサヒ</t>
    </rPh>
    <rPh sb="13" eb="15">
      <t>タニヤマ</t>
    </rPh>
    <rPh sb="15" eb="17">
      <t>ナガタ</t>
    </rPh>
    <rPh sb="18" eb="20">
      <t>ハイテン</t>
    </rPh>
    <rPh sb="22" eb="25">
      <t>ヒガシタニヤマ</t>
    </rPh>
    <rPh sb="27" eb="29">
      <t>トウゴウ</t>
    </rPh>
    <phoneticPr fontId="4"/>
  </si>
  <si>
    <t>●R7.4　朝日・毎日「谷山永田」廃店し「東谷山」へ統合。</t>
    <rPh sb="6" eb="8">
      <t>アサヒ</t>
    </rPh>
    <rPh sb="9" eb="11">
      <t>マイニチ</t>
    </rPh>
    <rPh sb="12" eb="14">
      <t>タニヤマ</t>
    </rPh>
    <rPh sb="14" eb="16">
      <t>ナガタ</t>
    </rPh>
    <rPh sb="17" eb="19">
      <t>ハイテン</t>
    </rPh>
    <rPh sb="21" eb="24">
      <t>ヒガシタニヤマ</t>
    </rPh>
    <rPh sb="26" eb="28">
      <t>トウゴウ</t>
    </rPh>
    <phoneticPr fontId="4"/>
  </si>
  <si>
    <t>●R7.4　毎日「松元」「坂之上中央」「吉田南」「上町」取り扱い不可。</t>
    <rPh sb="9" eb="11">
      <t>マツモト</t>
    </rPh>
    <rPh sb="13" eb="16">
      <t>サカノウエ</t>
    </rPh>
    <rPh sb="16" eb="18">
      <t>チュウオウ</t>
    </rPh>
    <rPh sb="20" eb="23">
      <t>ヨシダミナミ</t>
    </rPh>
    <rPh sb="25" eb="27">
      <t>カミマチ</t>
    </rPh>
    <phoneticPr fontId="4"/>
  </si>
  <si>
    <t>●R7.4　毎日「東谷山」取り扱い再開。</t>
    <rPh sb="17" eb="19">
      <t>サイカイ</t>
    </rPh>
    <phoneticPr fontId="4"/>
  </si>
  <si>
    <t>●R7.5～奄美新聞部数改定</t>
    <phoneticPr fontId="3"/>
  </si>
  <si>
    <t>2025年5月1日現在</t>
    <rPh sb="4" eb="5">
      <t>ネン</t>
    </rPh>
    <rPh sb="6" eb="7">
      <t>ガツ</t>
    </rPh>
    <rPh sb="8" eb="9">
      <t>ヒ</t>
    </rPh>
    <rPh sb="9" eb="11">
      <t>ゲンザイ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</si>
</sst>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aaa"/>
    <numFmt numFmtId="177" formatCode="#,##0;\-#,##0;&quot;-&quot;"/>
    <numFmt numFmtId="178" formatCode="[$-F800]dddd\,\ mmmm\ dd\,\ yyyy"/>
    <numFmt numFmtId="179" formatCode="m&quot;月&quot;d&quot;日&quot;;@"/>
    <numFmt numFmtId="180" formatCode="#,##0.00_);[Red]\(#,##0.00\)"/>
    <numFmt numFmtId="181" formatCode="0_ "/>
    <numFmt numFmtId="182" formatCode="yyyy&quot;年&quot;m&quot;月&quot;d&quot;日&quot;;@"/>
  </numFmts>
  <fonts count="41">
    <font>
      <sz val="11"/>
      <name val="ＭＳ Ｐゴシック"/>
      <family val="3"/>
      <charset val="128"/>
    </font>
    <font>
      <sz val="11"/>
      <name val="明朝"/>
      <family val="1"/>
      <charset val="128"/>
    </font>
    <font>
      <sz val="14"/>
      <name val="ＭＳ ゴシック"/>
      <family val="3"/>
      <charset val="128"/>
    </font>
    <font>
      <sz val="6"/>
      <name val="ＭＳ Ｐゴシック"/>
      <family val="3"/>
      <charset val="128"/>
    </font>
    <font>
      <sz val="11"/>
      <color indexed="8"/>
      <name val="ＭＳ ゴシック"/>
      <family val="3"/>
      <charset val="128"/>
    </font>
    <font>
      <sz val="11"/>
      <name val="ＭＳ ゴシック"/>
      <family val="3"/>
      <charset val="128"/>
    </font>
    <font>
      <b/>
      <sz val="14"/>
      <color indexed="56"/>
      <name val="ＭＳ ゴシック"/>
      <family val="3"/>
      <charset val="128"/>
    </font>
    <font>
      <sz val="6"/>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b/>
      <sz val="11"/>
      <name val="Helv"/>
      <family val="2"/>
    </font>
    <font>
      <sz val="6"/>
      <name val="ＭＳ Ｐ明朝"/>
      <family val="1"/>
      <charset val="128"/>
    </font>
    <font>
      <b/>
      <sz val="14"/>
      <name val="ＭＳ Ｐゴシック"/>
      <family val="3"/>
      <charset val="128"/>
    </font>
    <font>
      <sz val="11"/>
      <color theme="0"/>
      <name val="ＭＳ Ｐゴシック"/>
      <family val="3"/>
      <charset val="128"/>
    </font>
    <font>
      <u/>
      <sz val="11"/>
      <color theme="10"/>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b/>
      <sz val="11"/>
      <name val="ＭＳ Ｐゴシック"/>
      <family val="3"/>
      <charset val="128"/>
    </font>
    <font>
      <b/>
      <sz val="18"/>
      <name val="ＭＳ Ｐゴシック"/>
      <family val="3"/>
      <charset val="128"/>
    </font>
    <font>
      <sz val="20"/>
      <name val="ＭＳ Ｐゴシック"/>
      <family val="3"/>
      <charset val="128"/>
    </font>
    <font>
      <sz val="11"/>
      <color indexed="56"/>
      <name val="ＭＳ Ｐゴシック"/>
      <family val="3"/>
      <charset val="128"/>
    </font>
    <font>
      <b/>
      <sz val="20"/>
      <name val="ＭＳ Ｐゴシック"/>
      <family val="3"/>
      <charset val="128"/>
    </font>
    <font>
      <b/>
      <sz val="16"/>
      <name val="ＭＳ Ｐゴシック"/>
      <family val="3"/>
      <charset val="128"/>
    </font>
    <font>
      <sz val="14"/>
      <color indexed="56"/>
      <name val="ＭＳ ゴシック"/>
      <family val="3"/>
      <charset val="128"/>
    </font>
    <font>
      <sz val="12"/>
      <name val="ＭＳ ゴシック"/>
      <family val="3"/>
      <charset val="128"/>
    </font>
    <font>
      <sz val="9"/>
      <name val="ＭＳ Ｐゴシック"/>
      <family val="3"/>
      <charset val="128"/>
    </font>
    <font>
      <sz val="7"/>
      <name val="ＭＳ Ｐゴシック"/>
      <family val="3"/>
      <charset val="128"/>
    </font>
    <font>
      <sz val="12"/>
      <color theme="0"/>
      <name val="ＭＳ Ｐゴシック"/>
      <family val="3"/>
      <charset val="128"/>
    </font>
    <font>
      <sz val="11"/>
      <color theme="1"/>
      <name val="ＭＳ Ｐゴシック"/>
      <family val="3"/>
      <charset val="128"/>
    </font>
    <font>
      <sz val="11"/>
      <color rgb="FF008080"/>
      <name val="ＭＳ Ｐゴシック"/>
      <family val="3"/>
      <charset val="128"/>
    </font>
    <font>
      <sz val="11"/>
      <color rgb="FFFF0000"/>
      <name val="ＭＳ Ｐゴシック"/>
      <family val="3"/>
      <charset val="128"/>
    </font>
    <font>
      <sz val="12"/>
      <color theme="1"/>
      <name val="ＭＳ Ｐゴシック"/>
      <family val="3"/>
      <charset val="128"/>
    </font>
    <font>
      <sz val="9"/>
      <color indexed="81"/>
      <name val="ＭＳ Ｐゴシック"/>
      <family val="3"/>
      <charset val="128"/>
    </font>
    <font>
      <b/>
      <sz val="9"/>
      <color indexed="81"/>
      <name val="ＭＳ Ｐゴシック"/>
      <family val="3"/>
      <charset val="128"/>
    </font>
    <font>
      <sz val="12"/>
      <color rgb="FFFF0000"/>
      <name val="ＭＳ Ｐゴシック"/>
      <family val="3"/>
      <charset val="128"/>
    </font>
    <font>
      <sz val="12"/>
      <color rgb="FF000000"/>
      <name val="ＭＳ Ｐゴシック"/>
      <family val="3"/>
      <charset val="128"/>
    </font>
    <font>
      <b/>
      <sz val="12"/>
      <color indexed="81"/>
      <name val="MS P ゴシック"/>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rgb="FF008080"/>
        <bgColor indexed="64"/>
      </patternFill>
    </fill>
    <fill>
      <patternFill patternType="solid">
        <fgColor rgb="FF66FFFF"/>
        <bgColor indexed="64"/>
      </patternFill>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s>
  <borders count="10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right style="medium">
        <color indexed="64"/>
      </right>
      <top style="thin">
        <color indexed="21"/>
      </top>
      <bottom/>
      <diagonal/>
    </border>
    <border>
      <left/>
      <right/>
      <top style="thin">
        <color indexed="21"/>
      </top>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4">
    <xf numFmtId="0" fontId="0" fillId="0" borderId="0"/>
    <xf numFmtId="177" fontId="9" fillId="0" borderId="0" applyFill="0" applyBorder="0" applyAlignment="0"/>
    <xf numFmtId="0" fontId="10" fillId="0" borderId="1" applyNumberFormat="0" applyAlignment="0" applyProtection="0">
      <alignment horizontal="left" vertical="center"/>
    </xf>
    <xf numFmtId="0" fontId="10" fillId="0" borderId="2">
      <alignment horizontal="left" vertical="center"/>
    </xf>
    <xf numFmtId="0" fontId="11" fillId="0" borderId="0"/>
    <xf numFmtId="0" fontId="12" fillId="0" borderId="0"/>
    <xf numFmtId="38" fontId="8" fillId="0" borderId="0" applyFont="0" applyFill="0" applyBorder="0" applyAlignment="0" applyProtection="0"/>
    <xf numFmtId="0" fontId="1" fillId="0" borderId="0"/>
    <xf numFmtId="0" fontId="1" fillId="0" borderId="0"/>
    <xf numFmtId="0" fontId="1" fillId="0" borderId="0"/>
    <xf numFmtId="0" fontId="8" fillId="0" borderId="0"/>
    <xf numFmtId="0" fontId="16" fillId="0" borderId="0" applyNumberFormat="0" applyFill="0" applyBorder="0" applyAlignment="0" applyProtection="0"/>
    <xf numFmtId="0" fontId="1" fillId="0" borderId="0"/>
    <xf numFmtId="38" fontId="8" fillId="0" borderId="0" applyFont="0" applyFill="0" applyBorder="0" applyAlignment="0" applyProtection="0"/>
  </cellStyleXfs>
  <cellXfs count="589">
    <xf numFmtId="0" fontId="0" fillId="0" borderId="0" xfId="0"/>
    <xf numFmtId="0" fontId="8" fillId="0" borderId="0" xfId="0" applyFont="1" applyAlignment="1">
      <alignment horizontal="center"/>
    </xf>
    <xf numFmtId="0" fontId="8" fillId="0" borderId="0" xfId="10"/>
    <xf numFmtId="0" fontId="8" fillId="3" borderId="0" xfId="10" applyFill="1"/>
    <xf numFmtId="0" fontId="15" fillId="3" borderId="0" xfId="10" applyFont="1" applyFill="1"/>
    <xf numFmtId="0" fontId="8" fillId="4" borderId="2" xfId="10" applyFill="1" applyBorder="1" applyAlignment="1">
      <alignment horizontal="centerContinuous"/>
    </xf>
    <xf numFmtId="0" fontId="8" fillId="4" borderId="65" xfId="10" applyFill="1" applyBorder="1" applyAlignment="1">
      <alignment horizontal="centerContinuous"/>
    </xf>
    <xf numFmtId="0" fontId="8" fillId="4" borderId="2" xfId="10" applyFill="1" applyBorder="1" applyAlignment="1">
      <alignment vertical="center"/>
    </xf>
    <xf numFmtId="0" fontId="8" fillId="4" borderId="65" xfId="10" applyFill="1" applyBorder="1" applyAlignment="1">
      <alignment vertical="center"/>
    </xf>
    <xf numFmtId="0" fontId="8" fillId="4" borderId="2" xfId="10" applyFill="1" applyBorder="1" applyAlignment="1">
      <alignment horizontal="centerContinuous" vertical="center"/>
    </xf>
    <xf numFmtId="0" fontId="8" fillId="4" borderId="65" xfId="10" applyFill="1" applyBorder="1" applyAlignment="1">
      <alignment horizontal="centerContinuous" vertical="center"/>
    </xf>
    <xf numFmtId="0" fontId="8" fillId="4" borderId="64" xfId="10" applyFill="1" applyBorder="1" applyAlignment="1">
      <alignment horizontal="centerContinuous" vertical="center"/>
    </xf>
    <xf numFmtId="0" fontId="8" fillId="4" borderId="39" xfId="10" applyFill="1" applyBorder="1" applyAlignment="1">
      <alignment horizontal="centerContinuous" vertical="center"/>
    </xf>
    <xf numFmtId="0" fontId="8" fillId="4" borderId="43" xfId="10" applyFill="1" applyBorder="1" applyAlignment="1">
      <alignment horizontal="centerContinuous" vertical="center"/>
    </xf>
    <xf numFmtId="49" fontId="0" fillId="0" borderId="84" xfId="10" applyNumberFormat="1" applyFont="1" applyBorder="1" applyAlignment="1" applyProtection="1">
      <alignment shrinkToFit="1"/>
      <protection locked="0"/>
    </xf>
    <xf numFmtId="2" fontId="8" fillId="4" borderId="64" xfId="10" applyNumberFormat="1" applyFill="1" applyBorder="1" applyAlignment="1">
      <alignment horizontal="centerContinuous" vertical="center"/>
    </xf>
    <xf numFmtId="2" fontId="8" fillId="4" borderId="65" xfId="10" applyNumberFormat="1" applyFill="1" applyBorder="1" applyAlignment="1">
      <alignment horizontal="centerContinuous" vertical="center"/>
    </xf>
    <xf numFmtId="0" fontId="14" fillId="0" borderId="41" xfId="0" applyFont="1" applyBorder="1" applyAlignment="1">
      <alignment shrinkToFit="1"/>
    </xf>
    <xf numFmtId="0" fontId="14" fillId="0" borderId="11" xfId="0" applyFont="1" applyBorder="1" applyAlignment="1">
      <alignment shrinkToFit="1"/>
    </xf>
    <xf numFmtId="0" fontId="19" fillId="0" borderId="0" xfId="0" applyFont="1" applyAlignment="1">
      <alignment horizontal="center"/>
    </xf>
    <xf numFmtId="0" fontId="20" fillId="0" borderId="8" xfId="8" applyFont="1" applyBorder="1" applyAlignment="1">
      <alignment horizontal="left"/>
    </xf>
    <xf numFmtId="0" fontId="18" fillId="0" borderId="0" xfId="8" applyFont="1" applyAlignment="1">
      <alignment shrinkToFit="1"/>
    </xf>
    <xf numFmtId="0" fontId="18" fillId="0" borderId="12" xfId="8" applyFont="1" applyBorder="1" applyAlignment="1">
      <alignment horizontal="center" shrinkToFit="1"/>
    </xf>
    <xf numFmtId="49" fontId="17" fillId="0" borderId="15" xfId="6" applyNumberFormat="1" applyFont="1" applyBorder="1" applyProtection="1">
      <protection locked="0"/>
    </xf>
    <xf numFmtId="38" fontId="18" fillId="0" borderId="14" xfId="6" applyFont="1" applyBorder="1" applyAlignment="1">
      <alignment shrinkToFit="1"/>
    </xf>
    <xf numFmtId="0" fontId="18" fillId="0" borderId="14" xfId="6" applyNumberFormat="1" applyFont="1" applyBorder="1" applyAlignment="1">
      <alignment shrinkToFit="1"/>
    </xf>
    <xf numFmtId="49" fontId="17" fillId="0" borderId="17" xfId="6" applyNumberFormat="1" applyFont="1" applyBorder="1" applyProtection="1">
      <protection locked="0"/>
    </xf>
    <xf numFmtId="49" fontId="17" fillId="0" borderId="19" xfId="6" applyNumberFormat="1" applyFont="1" applyBorder="1" applyProtection="1">
      <protection locked="0"/>
    </xf>
    <xf numFmtId="0" fontId="18" fillId="0" borderId="18" xfId="8" applyFont="1" applyBorder="1" applyAlignment="1">
      <alignment shrinkToFit="1"/>
    </xf>
    <xf numFmtId="49" fontId="17" fillId="0" borderId="20" xfId="6" applyNumberFormat="1" applyFont="1" applyBorder="1" applyProtection="1">
      <protection locked="0"/>
    </xf>
    <xf numFmtId="0" fontId="18" fillId="0" borderId="0" xfId="8" applyFont="1"/>
    <xf numFmtId="0" fontId="18" fillId="0" borderId="18" xfId="8" applyFont="1" applyBorder="1" applyAlignment="1">
      <alignment horizontal="center"/>
    </xf>
    <xf numFmtId="49" fontId="17" fillId="0" borderId="21" xfId="6" applyNumberFormat="1" applyFont="1" applyBorder="1"/>
    <xf numFmtId="38" fontId="18" fillId="0" borderId="13" xfId="6" applyFont="1" applyBorder="1" applyAlignment="1">
      <alignment shrinkToFit="1"/>
    </xf>
    <xf numFmtId="0" fontId="18" fillId="0" borderId="13" xfId="6" applyNumberFormat="1" applyFont="1" applyBorder="1" applyAlignment="1">
      <alignment shrinkToFit="1"/>
    </xf>
    <xf numFmtId="49" fontId="17" fillId="0" borderId="21" xfId="6" applyNumberFormat="1" applyFont="1" applyBorder="1" applyProtection="1">
      <protection locked="0"/>
    </xf>
    <xf numFmtId="49" fontId="17" fillId="0" borderId="19" xfId="6" applyNumberFormat="1" applyFont="1" applyBorder="1"/>
    <xf numFmtId="0" fontId="18" fillId="0" borderId="18" xfId="8" applyFont="1" applyBorder="1"/>
    <xf numFmtId="49" fontId="17" fillId="0" borderId="20" xfId="6" applyNumberFormat="1" applyFont="1" applyBorder="1"/>
    <xf numFmtId="0" fontId="8" fillId="0" borderId="8" xfId="8" applyFont="1" applyBorder="1"/>
    <xf numFmtId="56" fontId="8" fillId="0" borderId="8" xfId="8" applyNumberFormat="1" applyFont="1" applyBorder="1"/>
    <xf numFmtId="0" fontId="18" fillId="0" borderId="13" xfId="8" applyFont="1" applyBorder="1" applyAlignment="1">
      <alignment shrinkToFit="1"/>
    </xf>
    <xf numFmtId="0" fontId="21" fillId="2" borderId="33" xfId="8" applyFont="1" applyFill="1" applyBorder="1" applyAlignment="1">
      <alignment horizontal="center" shrinkToFit="1"/>
    </xf>
    <xf numFmtId="38" fontId="19" fillId="2" borderId="34" xfId="8" applyNumberFormat="1" applyFont="1" applyFill="1" applyBorder="1" applyAlignment="1">
      <alignment shrinkToFit="1"/>
    </xf>
    <xf numFmtId="38" fontId="19" fillId="2" borderId="35" xfId="8" applyNumberFormat="1" applyFont="1" applyFill="1" applyBorder="1" applyAlignment="1">
      <alignment horizontal="center" shrinkToFit="1"/>
    </xf>
    <xf numFmtId="38" fontId="19" fillId="2" borderId="37" xfId="6" applyFont="1" applyFill="1" applyBorder="1"/>
    <xf numFmtId="38" fontId="19" fillId="2" borderId="4" xfId="6" applyFont="1" applyFill="1" applyBorder="1"/>
    <xf numFmtId="38" fontId="19" fillId="2" borderId="35" xfId="8" applyNumberFormat="1" applyFont="1" applyFill="1" applyBorder="1" applyAlignment="1">
      <alignment shrinkToFit="1"/>
    </xf>
    <xf numFmtId="38" fontId="19" fillId="2" borderId="5" xfId="6" applyFont="1" applyFill="1" applyBorder="1"/>
    <xf numFmtId="0" fontId="21" fillId="2" borderId="52" xfId="8" applyFont="1" applyFill="1" applyBorder="1" applyAlignment="1">
      <alignment horizontal="center" shrinkToFit="1"/>
    </xf>
    <xf numFmtId="38" fontId="19" fillId="2" borderId="53" xfId="6" applyFont="1" applyFill="1" applyBorder="1" applyAlignment="1">
      <alignment shrinkToFit="1"/>
    </xf>
    <xf numFmtId="38" fontId="19" fillId="2" borderId="54" xfId="6" applyFont="1" applyFill="1" applyBorder="1" applyAlignment="1">
      <alignment horizontal="center" shrinkToFit="1"/>
    </xf>
    <xf numFmtId="38" fontId="19" fillId="2" borderId="57" xfId="6" applyFont="1" applyFill="1" applyBorder="1"/>
    <xf numFmtId="38" fontId="19" fillId="2" borderId="55" xfId="6" applyFont="1" applyFill="1" applyBorder="1"/>
    <xf numFmtId="38" fontId="19" fillId="2" borderId="54" xfId="6" applyFont="1" applyFill="1" applyBorder="1" applyAlignment="1">
      <alignment shrinkToFit="1"/>
    </xf>
    <xf numFmtId="38" fontId="19" fillId="2" borderId="58" xfId="6" applyFont="1" applyFill="1" applyBorder="1"/>
    <xf numFmtId="0" fontId="18" fillId="0" borderId="12" xfId="8" applyFont="1" applyBorder="1" applyAlignment="1">
      <alignment horizontal="center"/>
    </xf>
    <xf numFmtId="0" fontId="21" fillId="2" borderId="38" xfId="8" applyFont="1" applyFill="1" applyBorder="1" applyAlignment="1">
      <alignment horizontal="center" shrinkToFit="1"/>
    </xf>
    <xf numFmtId="38" fontId="19" fillId="2" borderId="39" xfId="6" applyFont="1" applyFill="1" applyBorder="1" applyAlignment="1">
      <alignment shrinkToFit="1"/>
    </xf>
    <xf numFmtId="38" fontId="19" fillId="2" borderId="40" xfId="6" applyFont="1" applyFill="1" applyBorder="1" applyAlignment="1">
      <alignment shrinkToFit="1"/>
    </xf>
    <xf numFmtId="38" fontId="19" fillId="2" borderId="43" xfId="6" applyFont="1" applyFill="1" applyBorder="1"/>
    <xf numFmtId="38" fontId="19" fillId="2" borderId="41" xfId="6" applyFont="1" applyFill="1" applyBorder="1"/>
    <xf numFmtId="38" fontId="19" fillId="2" borderId="44" xfId="6" applyFont="1" applyFill="1" applyBorder="1"/>
    <xf numFmtId="0" fontId="21" fillId="2" borderId="45" xfId="7" applyFont="1" applyFill="1" applyBorder="1" applyAlignment="1">
      <alignment horizontal="center" shrinkToFit="1"/>
    </xf>
    <xf numFmtId="38" fontId="19" fillId="2" borderId="46" xfId="6" applyFont="1" applyFill="1" applyBorder="1" applyAlignment="1">
      <alignment shrinkToFit="1"/>
    </xf>
    <xf numFmtId="38" fontId="19" fillId="2" borderId="47" xfId="6" applyFont="1" applyFill="1" applyBorder="1" applyAlignment="1">
      <alignment shrinkToFit="1"/>
    </xf>
    <xf numFmtId="38" fontId="19" fillId="2" borderId="50" xfId="6" applyFont="1" applyFill="1" applyBorder="1"/>
    <xf numFmtId="38" fontId="19" fillId="2" borderId="48" xfId="6" applyFont="1" applyFill="1" applyBorder="1"/>
    <xf numFmtId="38" fontId="19" fillId="2" borderId="51" xfId="6" applyFont="1" applyFill="1" applyBorder="1"/>
    <xf numFmtId="178" fontId="8" fillId="3" borderId="0" xfId="0" applyNumberFormat="1" applyFont="1" applyFill="1" applyAlignment="1">
      <alignment horizontal="left" vertical="center"/>
    </xf>
    <xf numFmtId="0" fontId="19" fillId="0" borderId="0" xfId="8" applyFont="1" applyAlignment="1">
      <alignment horizontal="centerContinuous"/>
    </xf>
    <xf numFmtId="0" fontId="22" fillId="0" borderId="0" xfId="8" applyFont="1" applyAlignment="1">
      <alignment horizontal="centerContinuous"/>
    </xf>
    <xf numFmtId="0" fontId="18" fillId="0" borderId="0" xfId="8" applyFont="1" applyAlignment="1">
      <alignment horizontal="centerContinuous"/>
    </xf>
    <xf numFmtId="0" fontId="8" fillId="0" borderId="0" xfId="8" applyFont="1" applyAlignment="1">
      <alignment horizontal="centerContinuous"/>
    </xf>
    <xf numFmtId="0" fontId="19" fillId="0" borderId="0" xfId="8" applyFont="1" applyAlignment="1">
      <alignment horizontal="left"/>
    </xf>
    <xf numFmtId="0" fontId="8" fillId="0" borderId="0" xfId="8" applyFont="1" applyAlignment="1">
      <alignment horizontal="left"/>
    </xf>
    <xf numFmtId="0" fontId="23" fillId="0" borderId="0" xfId="8" applyFont="1" applyAlignment="1">
      <alignment horizontal="centerContinuous"/>
    </xf>
    <xf numFmtId="0" fontId="18" fillId="0" borderId="0" xfId="8" applyFont="1" applyAlignment="1">
      <alignment horizontal="center"/>
    </xf>
    <xf numFmtId="0" fontId="8" fillId="0" borderId="0" xfId="8" applyFont="1"/>
    <xf numFmtId="0" fontId="14" fillId="0" borderId="0" xfId="8" applyFont="1" applyAlignment="1">
      <alignment horizontal="right"/>
    </xf>
    <xf numFmtId="0" fontId="14" fillId="2" borderId="3" xfId="8" applyFont="1" applyFill="1" applyBorder="1" applyAlignment="1">
      <alignment horizontal="centerContinuous"/>
    </xf>
    <xf numFmtId="0" fontId="19" fillId="2" borderId="4" xfId="8" applyFont="1" applyFill="1" applyBorder="1" applyAlignment="1">
      <alignment horizontal="centerContinuous"/>
    </xf>
    <xf numFmtId="0" fontId="19" fillId="2" borderId="5" xfId="8" applyFont="1" applyFill="1" applyBorder="1" applyAlignment="1">
      <alignment horizontal="centerContinuous"/>
    </xf>
    <xf numFmtId="0" fontId="14" fillId="2" borderId="4" xfId="8" applyFont="1" applyFill="1" applyBorder="1" applyAlignment="1">
      <alignment horizontal="centerContinuous"/>
    </xf>
    <xf numFmtId="0" fontId="14" fillId="2" borderId="5" xfId="8" applyFont="1" applyFill="1" applyBorder="1" applyAlignment="1">
      <alignment horizontal="centerContinuous"/>
    </xf>
    <xf numFmtId="0" fontId="19" fillId="0" borderId="0" xfId="8" applyFont="1" applyAlignment="1">
      <alignment horizontal="center"/>
    </xf>
    <xf numFmtId="0" fontId="19" fillId="0" borderId="0" xfId="8" applyFont="1"/>
    <xf numFmtId="0" fontId="8" fillId="0" borderId="0" xfId="9" applyFont="1" applyAlignment="1">
      <alignment horizontal="right"/>
    </xf>
    <xf numFmtId="38" fontId="18" fillId="0" borderId="0" xfId="8" applyNumberFormat="1" applyFont="1"/>
    <xf numFmtId="0" fontId="14" fillId="0" borderId="0" xfId="8" applyFont="1" applyAlignment="1" applyProtection="1">
      <alignment horizontal="center"/>
      <protection locked="0"/>
    </xf>
    <xf numFmtId="0" fontId="8" fillId="2" borderId="32" xfId="8" applyFont="1" applyFill="1" applyBorder="1"/>
    <xf numFmtId="0" fontId="18" fillId="2" borderId="27" xfId="8" applyFont="1" applyFill="1" applyBorder="1"/>
    <xf numFmtId="0" fontId="14" fillId="2" borderId="34" xfId="8" applyFont="1" applyFill="1" applyBorder="1" applyAlignment="1">
      <alignment horizontal="centerContinuous"/>
    </xf>
    <xf numFmtId="0" fontId="14" fillId="2" borderId="37" xfId="8" applyFont="1" applyFill="1" applyBorder="1" applyAlignment="1">
      <alignment horizontal="centerContinuous"/>
    </xf>
    <xf numFmtId="0" fontId="8" fillId="2" borderId="10" xfId="8" applyFont="1" applyFill="1" applyBorder="1"/>
    <xf numFmtId="0" fontId="18" fillId="2" borderId="11" xfId="8" applyFont="1" applyFill="1" applyBorder="1" applyAlignment="1">
      <alignment horizontal="centerContinuous"/>
    </xf>
    <xf numFmtId="0" fontId="18" fillId="2" borderId="53" xfId="8" applyFont="1" applyFill="1" applyBorder="1" applyAlignment="1">
      <alignment horizontal="center"/>
    </xf>
    <xf numFmtId="0" fontId="21" fillId="2" borderId="59" xfId="8" applyFont="1" applyFill="1" applyBorder="1" applyAlignment="1">
      <alignment horizontal="center"/>
    </xf>
    <xf numFmtId="0" fontId="21" fillId="2" borderId="56" xfId="8" applyFont="1" applyFill="1" applyBorder="1" applyAlignment="1">
      <alignment horizontal="center"/>
    </xf>
    <xf numFmtId="0" fontId="21" fillId="2" borderId="60" xfId="8" applyFont="1" applyFill="1" applyBorder="1" applyAlignment="1">
      <alignment horizontal="center"/>
    </xf>
    <xf numFmtId="0" fontId="21" fillId="2" borderId="61" xfId="8" applyFont="1" applyFill="1" applyBorder="1" applyAlignment="1">
      <alignment horizontal="center"/>
    </xf>
    <xf numFmtId="0" fontId="21" fillId="2" borderId="62" xfId="8" applyFont="1" applyFill="1" applyBorder="1" applyAlignment="1">
      <alignment horizontal="center"/>
    </xf>
    <xf numFmtId="0" fontId="18" fillId="0" borderId="23" xfId="8" applyFont="1" applyBorder="1" applyAlignment="1">
      <alignment horizontal="center" shrinkToFit="1"/>
    </xf>
    <xf numFmtId="0" fontId="8" fillId="0" borderId="0" xfId="7" applyFont="1"/>
    <xf numFmtId="0" fontId="21" fillId="0" borderId="0" xfId="8" applyFont="1" applyAlignment="1">
      <alignment horizontal="center"/>
    </xf>
    <xf numFmtId="38" fontId="18" fillId="0" borderId="0" xfId="6" applyFont="1"/>
    <xf numFmtId="38" fontId="8" fillId="0" borderId="0" xfId="6"/>
    <xf numFmtId="0" fontId="21" fillId="2" borderId="32" xfId="8" applyFont="1" applyFill="1" applyBorder="1" applyAlignment="1">
      <alignment horizontal="center"/>
    </xf>
    <xf numFmtId="38" fontId="18" fillId="2" borderId="27" xfId="6" applyFont="1" applyFill="1" applyBorder="1"/>
    <xf numFmtId="49" fontId="8" fillId="0" borderId="27" xfId="8" applyNumberFormat="1" applyFont="1" applyBorder="1"/>
    <xf numFmtId="0" fontId="21" fillId="2" borderId="8" xfId="8" applyFont="1" applyFill="1" applyBorder="1" applyAlignment="1">
      <alignment horizontal="left"/>
    </xf>
    <xf numFmtId="38" fontId="18" fillId="2" borderId="0" xfId="6" applyFont="1" applyFill="1"/>
    <xf numFmtId="49" fontId="8" fillId="0" borderId="0" xfId="8" applyNumberFormat="1" applyFont="1"/>
    <xf numFmtId="0" fontId="21" fillId="2" borderId="8" xfId="8" applyFont="1" applyFill="1" applyBorder="1" applyAlignment="1">
      <alignment horizontal="center"/>
    </xf>
    <xf numFmtId="0" fontId="21" fillId="2" borderId="10" xfId="8" applyFont="1" applyFill="1" applyBorder="1" applyAlignment="1">
      <alignment horizontal="center"/>
    </xf>
    <xf numFmtId="38" fontId="18" fillId="2" borderId="11" xfId="6" applyFont="1" applyFill="1" applyBorder="1"/>
    <xf numFmtId="49" fontId="8" fillId="0" borderId="11" xfId="8" applyNumberFormat="1" applyFont="1" applyBorder="1"/>
    <xf numFmtId="0" fontId="8" fillId="0" borderId="0" xfId="8" applyFont="1" applyAlignment="1">
      <alignment horizontal="right"/>
    </xf>
    <xf numFmtId="0" fontId="18" fillId="0" borderId="14" xfId="8" applyFont="1" applyBorder="1" applyAlignment="1">
      <alignment shrinkToFit="1"/>
    </xf>
    <xf numFmtId="0" fontId="14" fillId="2" borderId="4" xfId="8" applyFont="1" applyFill="1" applyBorder="1" applyAlignment="1">
      <alignment horizontal="center"/>
    </xf>
    <xf numFmtId="0" fontId="14" fillId="2" borderId="4" xfId="8" applyFont="1" applyFill="1" applyBorder="1"/>
    <xf numFmtId="0" fontId="14" fillId="2" borderId="6" xfId="8" applyFont="1" applyFill="1" applyBorder="1" applyAlignment="1">
      <alignment horizontal="centerContinuous"/>
    </xf>
    <xf numFmtId="0" fontId="14" fillId="0" borderId="0" xfId="8" applyFont="1" applyAlignment="1">
      <alignment horizontal="centerContinuous"/>
    </xf>
    <xf numFmtId="0" fontId="14" fillId="0" borderId="0" xfId="8" applyFont="1"/>
    <xf numFmtId="176" fontId="14" fillId="0" borderId="0" xfId="8" applyNumberFormat="1" applyFont="1" applyAlignment="1">
      <alignment horizontal="center"/>
    </xf>
    <xf numFmtId="38" fontId="14" fillId="0" borderId="0" xfId="8" applyNumberFormat="1" applyFont="1"/>
    <xf numFmtId="38" fontId="14" fillId="0" borderId="0" xfId="6" applyFont="1"/>
    <xf numFmtId="176" fontId="14" fillId="0" borderId="11" xfId="8" applyNumberFormat="1" applyFont="1" applyBorder="1" applyAlignment="1">
      <alignment horizontal="center"/>
    </xf>
    <xf numFmtId="38" fontId="19" fillId="0" borderId="0" xfId="6" applyFont="1"/>
    <xf numFmtId="0" fontId="25" fillId="0" borderId="0" xfId="0" applyFont="1" applyAlignment="1">
      <alignment horizontal="centerContinuous"/>
    </xf>
    <xf numFmtId="0" fontId="25" fillId="0" borderId="0" xfId="0" applyFont="1" applyAlignment="1">
      <alignment horizontal="center"/>
    </xf>
    <xf numFmtId="38" fontId="8" fillId="0" borderId="0" xfId="6" applyAlignment="1">
      <alignment horizontal="left"/>
    </xf>
    <xf numFmtId="38" fontId="21" fillId="0" borderId="0" xfId="6" applyFont="1" applyAlignment="1">
      <alignment horizontal="centerContinuous"/>
    </xf>
    <xf numFmtId="38" fontId="26" fillId="0" borderId="0" xfId="6" applyFont="1" applyAlignment="1">
      <alignment horizontal="left"/>
    </xf>
    <xf numFmtId="38" fontId="26" fillId="2" borderId="3" xfId="6" applyFont="1" applyFill="1" applyBorder="1" applyAlignment="1">
      <alignment horizontal="centerContinuous" vertical="center" shrinkToFit="1"/>
    </xf>
    <xf numFmtId="38" fontId="26" fillId="2" borderId="34" xfId="6" applyFont="1" applyFill="1" applyBorder="1" applyAlignment="1">
      <alignment horizontal="centerContinuous" vertical="center" shrinkToFit="1"/>
    </xf>
    <xf numFmtId="38" fontId="26" fillId="2" borderId="4" xfId="6" applyFont="1" applyFill="1" applyBorder="1" applyAlignment="1">
      <alignment horizontal="centerContinuous" vertical="center" shrinkToFit="1"/>
    </xf>
    <xf numFmtId="38" fontId="26" fillId="2" borderId="66" xfId="6" applyFont="1" applyFill="1" applyBorder="1" applyAlignment="1">
      <alignment horizontal="centerContinuous" vertical="center" shrinkToFit="1"/>
    </xf>
    <xf numFmtId="38" fontId="26" fillId="2" borderId="67" xfId="6" applyFont="1" applyFill="1" applyBorder="1" applyAlignment="1">
      <alignment horizontal="centerContinuous" vertical="center" shrinkToFit="1"/>
    </xf>
    <xf numFmtId="38" fontId="8" fillId="0" borderId="0" xfId="6" applyAlignment="1">
      <alignment horizontal="center" vertical="center" shrinkToFit="1"/>
    </xf>
    <xf numFmtId="38" fontId="19" fillId="0" borderId="0" xfId="6" applyFont="1" applyAlignment="1">
      <alignment horizontal="center" vertical="center" shrinkToFit="1"/>
    </xf>
    <xf numFmtId="38" fontId="18" fillId="0" borderId="80" xfId="6" applyFont="1" applyBorder="1" applyAlignment="1">
      <alignment shrinkToFit="1"/>
    </xf>
    <xf numFmtId="38" fontId="18" fillId="0" borderId="82" xfId="6" applyFont="1" applyBorder="1" applyAlignment="1">
      <alignment shrinkToFit="1"/>
    </xf>
    <xf numFmtId="38" fontId="18" fillId="0" borderId="81" xfId="6" applyFont="1" applyBorder="1" applyAlignment="1">
      <alignment shrinkToFit="1"/>
    </xf>
    <xf numFmtId="38" fontId="18" fillId="0" borderId="0" xfId="6" applyFont="1" applyAlignment="1">
      <alignment shrinkToFit="1"/>
    </xf>
    <xf numFmtId="38" fontId="18" fillId="0" borderId="63" xfId="6" applyFont="1" applyBorder="1" applyAlignment="1">
      <alignment shrinkToFit="1"/>
    </xf>
    <xf numFmtId="38" fontId="18" fillId="0" borderId="69" xfId="6" applyFont="1" applyBorder="1" applyAlignment="1">
      <alignment shrinkToFit="1"/>
    </xf>
    <xf numFmtId="38" fontId="18" fillId="0" borderId="71" xfId="6" applyFont="1" applyBorder="1" applyAlignment="1">
      <alignment shrinkToFit="1"/>
    </xf>
    <xf numFmtId="38" fontId="18" fillId="0" borderId="53" xfId="6" applyFont="1" applyBorder="1" applyAlignment="1">
      <alignment shrinkToFit="1"/>
    </xf>
    <xf numFmtId="38" fontId="20" fillId="2" borderId="73" xfId="6" applyFont="1" applyFill="1" applyBorder="1" applyAlignment="1">
      <alignment shrinkToFit="1"/>
    </xf>
    <xf numFmtId="38" fontId="20" fillId="2" borderId="74" xfId="6" applyFont="1" applyFill="1" applyBorder="1" applyAlignment="1">
      <alignment shrinkToFit="1"/>
    </xf>
    <xf numFmtId="38" fontId="20" fillId="2" borderId="75" xfId="6" applyFont="1" applyFill="1" applyBorder="1" applyAlignment="1">
      <alignment shrinkToFit="1"/>
    </xf>
    <xf numFmtId="38" fontId="20" fillId="0" borderId="0" xfId="6" applyFont="1" applyAlignment="1">
      <alignment shrinkToFit="1"/>
    </xf>
    <xf numFmtId="38" fontId="18" fillId="0" borderId="72" xfId="6" applyFont="1" applyBorder="1" applyAlignment="1">
      <alignment shrinkToFit="1"/>
    </xf>
    <xf numFmtId="0" fontId="20" fillId="2" borderId="10" xfId="6" applyNumberFormat="1" applyFont="1" applyFill="1" applyBorder="1" applyAlignment="1">
      <alignment shrinkToFit="1"/>
    </xf>
    <xf numFmtId="38" fontId="20" fillId="2" borderId="78" xfId="6" applyFont="1" applyFill="1" applyBorder="1" applyAlignment="1">
      <alignment shrinkToFit="1"/>
    </xf>
    <xf numFmtId="38" fontId="20" fillId="2" borderId="30" xfId="6" applyFont="1" applyFill="1" applyBorder="1" applyAlignment="1">
      <alignment shrinkToFit="1"/>
    </xf>
    <xf numFmtId="38" fontId="24" fillId="0" borderId="0" xfId="6" applyFont="1"/>
    <xf numFmtId="0" fontId="0" fillId="0" borderId="0" xfId="8" applyFont="1" applyAlignment="1">
      <alignment horizontal="centerContinuous"/>
    </xf>
    <xf numFmtId="0" fontId="0" fillId="0" borderId="0" xfId="8" applyFont="1" applyAlignment="1">
      <alignment horizontal="right"/>
    </xf>
    <xf numFmtId="38" fontId="0" fillId="0" borderId="0" xfId="6" applyFont="1" applyAlignment="1">
      <alignment horizontal="right"/>
    </xf>
    <xf numFmtId="0" fontId="28" fillId="0" borderId="86" xfId="12" applyFont="1" applyBorder="1" applyAlignment="1">
      <alignment shrinkToFit="1"/>
    </xf>
    <xf numFmtId="38" fontId="28" fillId="0" borderId="22" xfId="6" applyFont="1" applyBorder="1" applyAlignment="1">
      <alignment shrinkToFit="1"/>
    </xf>
    <xf numFmtId="38" fontId="2" fillId="0" borderId="14" xfId="6" applyFont="1" applyBorder="1" applyAlignment="1">
      <alignment shrinkToFit="1"/>
    </xf>
    <xf numFmtId="38" fontId="2" fillId="0" borderId="13" xfId="6" applyFont="1" applyBorder="1" applyAlignment="1">
      <alignment shrinkToFit="1"/>
    </xf>
    <xf numFmtId="0" fontId="28" fillId="0" borderId="22" xfId="12" applyFont="1" applyBorder="1" applyAlignment="1">
      <alignment shrinkToFit="1"/>
    </xf>
    <xf numFmtId="38" fontId="18" fillId="0" borderId="39" xfId="6" applyFont="1" applyBorder="1" applyAlignment="1">
      <alignment shrinkToFit="1"/>
    </xf>
    <xf numFmtId="38" fontId="18" fillId="0" borderId="88" xfId="6" applyFont="1" applyBorder="1" applyAlignment="1">
      <alignment shrinkToFit="1"/>
    </xf>
    <xf numFmtId="38" fontId="16" fillId="0" borderId="68" xfId="11" applyNumberFormat="1" applyBorder="1" applyAlignment="1">
      <alignment shrinkToFit="1"/>
    </xf>
    <xf numFmtId="38" fontId="16" fillId="0" borderId="70" xfId="11" applyNumberFormat="1" applyBorder="1" applyAlignment="1">
      <alignment shrinkToFit="1"/>
    </xf>
    <xf numFmtId="38" fontId="16" fillId="0" borderId="76" xfId="11" applyNumberFormat="1" applyBorder="1" applyAlignment="1">
      <alignment shrinkToFit="1"/>
    </xf>
    <xf numFmtId="38" fontId="16" fillId="0" borderId="89" xfId="11" applyNumberFormat="1" applyBorder="1" applyAlignment="1">
      <alignment shrinkToFit="1"/>
    </xf>
    <xf numFmtId="0" fontId="19" fillId="4" borderId="41" xfId="10" applyFont="1" applyFill="1" applyBorder="1"/>
    <xf numFmtId="3" fontId="8" fillId="3" borderId="0" xfId="10" applyNumberFormat="1" applyFill="1" applyAlignment="1">
      <alignment shrinkToFit="1"/>
    </xf>
    <xf numFmtId="0" fontId="19" fillId="4" borderId="2" xfId="10" applyFont="1" applyFill="1" applyBorder="1"/>
    <xf numFmtId="38" fontId="26" fillId="2" borderId="37" xfId="6" applyFont="1" applyFill="1" applyBorder="1" applyAlignment="1">
      <alignment horizontal="centerContinuous" vertical="center" shrinkToFit="1"/>
    </xf>
    <xf numFmtId="38" fontId="18" fillId="0" borderId="91" xfId="6" applyFont="1" applyBorder="1" applyAlignment="1">
      <alignment shrinkToFit="1"/>
    </xf>
    <xf numFmtId="38" fontId="20" fillId="2" borderId="92" xfId="6" applyFont="1" applyFill="1" applyBorder="1" applyAlignment="1">
      <alignment shrinkToFit="1"/>
    </xf>
    <xf numFmtId="38" fontId="18" fillId="0" borderId="65" xfId="6" applyFont="1" applyBorder="1" applyAlignment="1">
      <alignment shrinkToFit="1"/>
    </xf>
    <xf numFmtId="38" fontId="18" fillId="0" borderId="43" xfId="6" applyFont="1" applyBorder="1" applyAlignment="1">
      <alignment shrinkToFit="1"/>
    </xf>
    <xf numFmtId="38" fontId="18" fillId="0" borderId="57" xfId="6" applyFont="1" applyBorder="1" applyAlignment="1">
      <alignment shrinkToFit="1"/>
    </xf>
    <xf numFmtId="38" fontId="20" fillId="2" borderId="90" xfId="6" applyFont="1" applyFill="1" applyBorder="1" applyAlignment="1">
      <alignment shrinkToFit="1"/>
    </xf>
    <xf numFmtId="38" fontId="20" fillId="2" borderId="93" xfId="6" applyFont="1" applyFill="1" applyBorder="1" applyAlignment="1">
      <alignment shrinkToFit="1"/>
    </xf>
    <xf numFmtId="38" fontId="18" fillId="0" borderId="77" xfId="6" applyFont="1" applyBorder="1" applyAlignment="1">
      <alignment shrinkToFit="1"/>
    </xf>
    <xf numFmtId="38" fontId="18" fillId="0" borderId="67" xfId="6" applyFont="1" applyBorder="1" applyAlignment="1">
      <alignment shrinkToFit="1"/>
    </xf>
    <xf numFmtId="38" fontId="20" fillId="2" borderId="79" xfId="6" applyFont="1" applyFill="1" applyBorder="1" applyAlignment="1">
      <alignment shrinkToFit="1"/>
    </xf>
    <xf numFmtId="38" fontId="20" fillId="2" borderId="77" xfId="6" applyFont="1" applyFill="1" applyBorder="1" applyAlignment="1">
      <alignment shrinkToFit="1"/>
    </xf>
    <xf numFmtId="38" fontId="19" fillId="2" borderId="8" xfId="6" applyFont="1" applyFill="1" applyBorder="1" applyAlignment="1">
      <alignment horizontal="centerContinuous" vertical="center" shrinkToFit="1"/>
    </xf>
    <xf numFmtId="38" fontId="14" fillId="2" borderId="94" xfId="6" applyFont="1" applyFill="1" applyBorder="1" applyAlignment="1">
      <alignment horizontal="center" vertical="center" shrinkToFit="1"/>
    </xf>
    <xf numFmtId="38" fontId="14" fillId="2" borderId="29" xfId="6" applyFont="1" applyFill="1" applyBorder="1" applyAlignment="1">
      <alignment horizontal="center" vertical="center" shrinkToFit="1"/>
    </xf>
    <xf numFmtId="38" fontId="14" fillId="2" borderId="87" xfId="6" applyFont="1" applyFill="1" applyBorder="1" applyAlignment="1">
      <alignment horizontal="center" vertical="center" shrinkToFit="1"/>
    </xf>
    <xf numFmtId="38" fontId="14" fillId="2" borderId="95" xfId="6" applyFont="1" applyFill="1" applyBorder="1" applyAlignment="1">
      <alignment horizontal="center" vertical="center" shrinkToFit="1"/>
    </xf>
    <xf numFmtId="38" fontId="14" fillId="2" borderId="93" xfId="6" applyFont="1" applyFill="1" applyBorder="1" applyAlignment="1">
      <alignment horizontal="center" vertical="center" shrinkToFit="1"/>
    </xf>
    <xf numFmtId="38" fontId="20" fillId="2" borderId="8" xfId="6" applyFont="1" applyFill="1" applyBorder="1" applyAlignment="1">
      <alignment shrinkToFit="1"/>
    </xf>
    <xf numFmtId="38" fontId="20" fillId="2" borderId="94" xfId="6" applyFont="1" applyFill="1" applyBorder="1" applyAlignment="1">
      <alignment shrinkToFit="1"/>
    </xf>
    <xf numFmtId="38" fontId="20" fillId="2" borderId="29" xfId="6" applyFont="1" applyFill="1" applyBorder="1" applyAlignment="1">
      <alignment shrinkToFit="1"/>
    </xf>
    <xf numFmtId="38" fontId="20" fillId="2" borderId="95" xfId="6" applyFont="1" applyFill="1" applyBorder="1" applyAlignment="1">
      <alignment shrinkToFit="1"/>
    </xf>
    <xf numFmtId="38" fontId="18" fillId="0" borderId="74" xfId="6" applyFont="1" applyBorder="1" applyAlignment="1">
      <alignment shrinkToFit="1"/>
    </xf>
    <xf numFmtId="38" fontId="18" fillId="0" borderId="75" xfId="6" applyFont="1" applyBorder="1" applyAlignment="1">
      <alignment shrinkToFit="1"/>
    </xf>
    <xf numFmtId="38" fontId="18" fillId="0" borderId="92" xfId="6" applyFont="1" applyBorder="1" applyAlignment="1">
      <alignment shrinkToFit="1"/>
    </xf>
    <xf numFmtId="38" fontId="16" fillId="0" borderId="3" xfId="11" applyNumberFormat="1" applyBorder="1" applyAlignment="1">
      <alignment shrinkToFit="1"/>
    </xf>
    <xf numFmtId="38" fontId="18" fillId="0" borderId="66" xfId="6" applyFont="1" applyBorder="1" applyAlignment="1">
      <alignment shrinkToFit="1"/>
    </xf>
    <xf numFmtId="38" fontId="18" fillId="0" borderId="34" xfId="6" applyFont="1" applyBorder="1" applyAlignment="1">
      <alignment shrinkToFit="1"/>
    </xf>
    <xf numFmtId="38" fontId="18" fillId="0" borderId="37" xfId="6" applyFont="1" applyBorder="1" applyAlignment="1">
      <alignment shrinkToFit="1"/>
    </xf>
    <xf numFmtId="38" fontId="18" fillId="0" borderId="78" xfId="6" applyFont="1" applyBorder="1" applyAlignment="1">
      <alignment shrinkToFit="1"/>
    </xf>
    <xf numFmtId="38" fontId="18" fillId="0" borderId="30" xfId="6" applyFont="1" applyBorder="1" applyAlignment="1">
      <alignment shrinkToFit="1"/>
    </xf>
    <xf numFmtId="38" fontId="16" fillId="0" borderId="32" xfId="11" applyNumberFormat="1" applyBorder="1" applyAlignment="1">
      <alignment shrinkToFit="1"/>
    </xf>
    <xf numFmtId="38" fontId="18" fillId="0" borderId="26" xfId="6" applyFont="1" applyBorder="1" applyAlignment="1">
      <alignment shrinkToFit="1"/>
    </xf>
    <xf numFmtId="38" fontId="18" fillId="0" borderId="97" xfId="6" applyFont="1" applyBorder="1" applyAlignment="1">
      <alignment shrinkToFit="1"/>
    </xf>
    <xf numFmtId="38" fontId="18" fillId="0" borderId="98" xfId="6" applyFont="1" applyBorder="1" applyAlignment="1">
      <alignment shrinkToFit="1"/>
    </xf>
    <xf numFmtId="180" fontId="8" fillId="3" borderId="0" xfId="10" applyNumberFormat="1" applyFill="1" applyAlignment="1" applyProtection="1">
      <alignment shrinkToFit="1"/>
      <protection locked="0"/>
    </xf>
    <xf numFmtId="3" fontId="8" fillId="3" borderId="41" xfId="10" applyNumberFormat="1" applyFill="1" applyBorder="1" applyAlignment="1">
      <alignment shrinkToFit="1"/>
    </xf>
    <xf numFmtId="2" fontId="0" fillId="4" borderId="64" xfId="10" applyNumberFormat="1" applyFont="1" applyFill="1" applyBorder="1" applyAlignment="1">
      <alignment horizontal="centerContinuous" vertical="center"/>
    </xf>
    <xf numFmtId="0" fontId="0" fillId="4" borderId="64" xfId="10" applyFont="1" applyFill="1" applyBorder="1" applyAlignment="1">
      <alignment vertical="center"/>
    </xf>
    <xf numFmtId="0" fontId="29" fillId="4" borderId="64" xfId="10" applyFont="1" applyFill="1" applyBorder="1" applyAlignment="1">
      <alignment horizontal="centerContinuous" vertical="center"/>
    </xf>
    <xf numFmtId="0" fontId="29" fillId="4" borderId="2" xfId="10" applyFont="1" applyFill="1" applyBorder="1" applyAlignment="1">
      <alignment horizontal="centerContinuous" vertical="center"/>
    </xf>
    <xf numFmtId="0" fontId="29" fillId="4" borderId="65" xfId="10" applyFont="1" applyFill="1" applyBorder="1" applyAlignment="1">
      <alignment horizontal="centerContinuous" vertical="center"/>
    </xf>
    <xf numFmtId="0" fontId="0" fillId="3" borderId="0" xfId="10" applyFont="1" applyFill="1" applyAlignment="1">
      <alignment vertical="center"/>
    </xf>
    <xf numFmtId="0" fontId="19" fillId="3" borderId="99" xfId="10" applyFont="1" applyFill="1" applyBorder="1"/>
    <xf numFmtId="0" fontId="19" fillId="3" borderId="0" xfId="10" applyFont="1" applyFill="1"/>
    <xf numFmtId="0" fontId="15" fillId="3" borderId="0" xfId="10" applyFont="1" applyFill="1" applyAlignment="1">
      <alignment vertical="top"/>
    </xf>
    <xf numFmtId="38" fontId="18" fillId="2" borderId="27" xfId="13" applyFont="1" applyFill="1" applyBorder="1"/>
    <xf numFmtId="38" fontId="18" fillId="0" borderId="26" xfId="13" applyFont="1" applyBorder="1"/>
    <xf numFmtId="38" fontId="8" fillId="0" borderId="27" xfId="13" applyBorder="1"/>
    <xf numFmtId="38" fontId="18" fillId="0" borderId="27" xfId="13" applyFont="1" applyBorder="1"/>
    <xf numFmtId="38" fontId="8" fillId="0" borderId="97" xfId="13" applyBorder="1"/>
    <xf numFmtId="38" fontId="8" fillId="0" borderId="28" xfId="13" applyBorder="1"/>
    <xf numFmtId="38" fontId="18" fillId="2" borderId="0" xfId="13" applyFont="1" applyFill="1"/>
    <xf numFmtId="38" fontId="18" fillId="0" borderId="29" xfId="13" applyFont="1" applyBorder="1"/>
    <xf numFmtId="38" fontId="8" fillId="0" borderId="0" xfId="13"/>
    <xf numFmtId="38" fontId="18" fillId="0" borderId="0" xfId="13" applyFont="1"/>
    <xf numFmtId="38" fontId="8" fillId="0" borderId="95" xfId="13" applyBorder="1"/>
    <xf numFmtId="38" fontId="8" fillId="0" borderId="7" xfId="13" applyBorder="1"/>
    <xf numFmtId="38" fontId="18" fillId="2" borderId="11" xfId="13" applyFont="1" applyFill="1" applyBorder="1"/>
    <xf numFmtId="38" fontId="18" fillId="0" borderId="30" xfId="13" applyFont="1" applyBorder="1"/>
    <xf numFmtId="38" fontId="8" fillId="0" borderId="11" xfId="13" applyBorder="1"/>
    <xf numFmtId="38" fontId="18" fillId="0" borderId="11" xfId="13" applyFont="1" applyBorder="1"/>
    <xf numFmtId="38" fontId="8" fillId="0" borderId="90" xfId="13" applyBorder="1"/>
    <xf numFmtId="38" fontId="8" fillId="0" borderId="9" xfId="13" applyBorder="1"/>
    <xf numFmtId="49" fontId="18" fillId="0" borderId="14" xfId="6" applyNumberFormat="1" applyFont="1" applyBorder="1" applyAlignment="1">
      <alignment shrinkToFit="1"/>
    </xf>
    <xf numFmtId="49" fontId="18" fillId="0" borderId="13" xfId="8" applyNumberFormat="1" applyFont="1" applyBorder="1" applyAlignment="1">
      <alignment shrinkToFit="1"/>
    </xf>
    <xf numFmtId="49" fontId="18" fillId="0" borderId="13" xfId="6" applyNumberFormat="1" applyFont="1" applyBorder="1" applyAlignment="1">
      <alignment shrinkToFit="1"/>
    </xf>
    <xf numFmtId="0" fontId="8" fillId="6" borderId="83" xfId="10" applyFill="1" applyBorder="1"/>
    <xf numFmtId="0" fontId="8" fillId="7" borderId="83" xfId="10" applyFill="1" applyBorder="1"/>
    <xf numFmtId="38" fontId="18" fillId="0" borderId="12" xfId="8" applyNumberFormat="1" applyFont="1" applyBorder="1" applyAlignment="1">
      <alignment horizontal="center" shrinkToFit="1"/>
    </xf>
    <xf numFmtId="0" fontId="15" fillId="3" borderId="0" xfId="10" applyFont="1" applyFill="1" applyAlignment="1">
      <alignment horizontal="left"/>
    </xf>
    <xf numFmtId="0" fontId="15" fillId="3" borderId="0" xfId="0" applyFont="1" applyFill="1" applyAlignment="1">
      <alignment horizontal="left" vertical="center"/>
    </xf>
    <xf numFmtId="0" fontId="15" fillId="3" borderId="0" xfId="0" applyFont="1" applyFill="1" applyAlignment="1">
      <alignment horizontal="left" vertical="center" wrapText="1"/>
    </xf>
    <xf numFmtId="0" fontId="15" fillId="3" borderId="0" xfId="10" applyFont="1" applyFill="1" applyAlignment="1">
      <alignment horizontal="right"/>
    </xf>
    <xf numFmtId="38" fontId="19" fillId="0" borderId="13" xfId="6" applyFont="1" applyBorder="1" applyAlignment="1">
      <alignment shrinkToFit="1"/>
    </xf>
    <xf numFmtId="38" fontId="27" fillId="0" borderId="22" xfId="6" applyFont="1" applyBorder="1" applyAlignment="1">
      <alignment shrinkToFit="1"/>
    </xf>
    <xf numFmtId="49" fontId="17" fillId="0" borderId="15" xfId="6" applyNumberFormat="1" applyFont="1" applyBorder="1" applyAlignment="1" applyProtection="1">
      <alignment shrinkToFit="1"/>
      <protection locked="0"/>
    </xf>
    <xf numFmtId="49" fontId="17" fillId="0" borderId="17" xfId="6" applyNumberFormat="1" applyFont="1" applyBorder="1" applyAlignment="1" applyProtection="1">
      <alignment shrinkToFit="1"/>
      <protection locked="0"/>
    </xf>
    <xf numFmtId="49" fontId="17" fillId="0" borderId="19" xfId="6" applyNumberFormat="1" applyFont="1" applyBorder="1" applyAlignment="1" applyProtection="1">
      <alignment shrinkToFit="1"/>
      <protection locked="0"/>
    </xf>
    <xf numFmtId="49" fontId="17" fillId="0" borderId="20" xfId="6" applyNumberFormat="1" applyFont="1" applyBorder="1" applyAlignment="1" applyProtection="1">
      <alignment shrinkToFit="1"/>
      <protection locked="0"/>
    </xf>
    <xf numFmtId="0" fontId="18" fillId="0" borderId="18" xfId="8" applyFont="1" applyBorder="1" applyAlignment="1">
      <alignment horizontal="center" shrinkToFit="1"/>
    </xf>
    <xf numFmtId="49" fontId="17" fillId="0" borderId="21" xfId="6" applyNumberFormat="1" applyFont="1" applyBorder="1" applyAlignment="1">
      <alignment shrinkToFit="1"/>
    </xf>
    <xf numFmtId="49" fontId="17" fillId="0" borderId="21" xfId="6" applyNumberFormat="1" applyFont="1" applyBorder="1" applyAlignment="1" applyProtection="1">
      <alignment shrinkToFit="1"/>
      <protection locked="0"/>
    </xf>
    <xf numFmtId="49" fontId="17" fillId="0" borderId="19" xfId="6" applyNumberFormat="1" applyFont="1" applyBorder="1" applyAlignment="1">
      <alignment shrinkToFit="1"/>
    </xf>
    <xf numFmtId="49" fontId="17" fillId="0" borderId="20" xfId="6" applyNumberFormat="1" applyFont="1" applyBorder="1" applyAlignment="1">
      <alignment shrinkToFit="1"/>
    </xf>
    <xf numFmtId="0" fontId="19" fillId="2" borderId="4" xfId="8" applyFont="1" applyFill="1" applyBorder="1" applyAlignment="1">
      <alignment shrinkToFit="1"/>
    </xf>
    <xf numFmtId="38" fontId="19" fillId="2" borderId="36" xfId="6" applyFont="1" applyFill="1" applyBorder="1" applyAlignment="1">
      <alignment shrinkToFit="1"/>
    </xf>
    <xf numFmtId="38" fontId="19" fillId="2" borderId="37" xfId="6" applyFont="1" applyFill="1" applyBorder="1" applyAlignment="1">
      <alignment shrinkToFit="1"/>
    </xf>
    <xf numFmtId="38" fontId="19" fillId="2" borderId="4" xfId="6" applyFont="1" applyFill="1" applyBorder="1" applyAlignment="1">
      <alignment shrinkToFit="1"/>
    </xf>
    <xf numFmtId="38" fontId="19" fillId="2" borderId="5" xfId="6" applyFont="1" applyFill="1" applyBorder="1" applyAlignment="1">
      <alignment shrinkToFit="1"/>
    </xf>
    <xf numFmtId="0" fontId="19" fillId="2" borderId="55" xfId="8" applyFont="1" applyFill="1" applyBorder="1" applyAlignment="1">
      <alignment shrinkToFit="1"/>
    </xf>
    <xf numFmtId="38" fontId="19" fillId="2" borderId="56" xfId="6" applyFont="1" applyFill="1" applyBorder="1" applyAlignment="1">
      <alignment shrinkToFit="1"/>
    </xf>
    <xf numFmtId="38" fontId="19" fillId="2" borderId="57" xfId="6" applyFont="1" applyFill="1" applyBorder="1" applyAlignment="1">
      <alignment shrinkToFit="1"/>
    </xf>
    <xf numFmtId="38" fontId="19" fillId="2" borderId="55" xfId="6" applyFont="1" applyFill="1" applyBorder="1" applyAlignment="1">
      <alignment shrinkToFit="1"/>
    </xf>
    <xf numFmtId="38" fontId="19" fillId="2" borderId="58" xfId="6" applyFont="1" applyFill="1" applyBorder="1" applyAlignment="1">
      <alignment shrinkToFit="1"/>
    </xf>
    <xf numFmtId="49" fontId="17" fillId="0" borderId="15" xfId="6" applyNumberFormat="1" applyFont="1" applyBorder="1" applyAlignment="1">
      <alignment shrinkToFit="1"/>
    </xf>
    <xf numFmtId="38" fontId="19" fillId="0" borderId="14" xfId="6" applyFont="1" applyBorder="1" applyAlignment="1">
      <alignment shrinkToFit="1"/>
    </xf>
    <xf numFmtId="49" fontId="17" fillId="0" borderId="17" xfId="6" applyNumberFormat="1" applyFont="1" applyBorder="1" applyAlignment="1">
      <alignment shrinkToFit="1"/>
    </xf>
    <xf numFmtId="49" fontId="17" fillId="0" borderId="24" xfId="6" applyNumberFormat="1" applyFont="1" applyBorder="1" applyAlignment="1">
      <alignment shrinkToFit="1"/>
    </xf>
    <xf numFmtId="0" fontId="5" fillId="0" borderId="17" xfId="12" applyFont="1" applyBorder="1" applyAlignment="1">
      <alignment horizontal="left" shrinkToFit="1"/>
    </xf>
    <xf numFmtId="0" fontId="5" fillId="0" borderId="14" xfId="12" applyFont="1" applyBorder="1" applyAlignment="1">
      <alignment horizontal="left" shrinkToFit="1"/>
    </xf>
    <xf numFmtId="0" fontId="5" fillId="0" borderId="13" xfId="12" applyFont="1" applyBorder="1" applyAlignment="1">
      <alignment horizontal="left" shrinkToFit="1"/>
    </xf>
    <xf numFmtId="0" fontId="19" fillId="2" borderId="41" xfId="8" applyFont="1" applyFill="1" applyBorder="1" applyAlignment="1">
      <alignment shrinkToFit="1"/>
    </xf>
    <xf numFmtId="38" fontId="19" fillId="2" borderId="43" xfId="6" applyFont="1" applyFill="1" applyBorder="1" applyAlignment="1">
      <alignment shrinkToFit="1"/>
    </xf>
    <xf numFmtId="38" fontId="19" fillId="2" borderId="41" xfId="6" applyFont="1" applyFill="1" applyBorder="1" applyAlignment="1">
      <alignment shrinkToFit="1"/>
    </xf>
    <xf numFmtId="38" fontId="19" fillId="2" borderId="44" xfId="6" applyFont="1" applyFill="1" applyBorder="1" applyAlignment="1">
      <alignment shrinkToFit="1"/>
    </xf>
    <xf numFmtId="0" fontId="19" fillId="2" borderId="48" xfId="7" applyFont="1" applyFill="1" applyBorder="1" applyAlignment="1">
      <alignment shrinkToFit="1"/>
    </xf>
    <xf numFmtId="38" fontId="19" fillId="2" borderId="49" xfId="6" applyFont="1" applyFill="1" applyBorder="1" applyAlignment="1">
      <alignment shrinkToFit="1"/>
    </xf>
    <xf numFmtId="38" fontId="19" fillId="2" borderId="50" xfId="6" applyFont="1" applyFill="1" applyBorder="1" applyAlignment="1">
      <alignment shrinkToFit="1"/>
    </xf>
    <xf numFmtId="38" fontId="19" fillId="2" borderId="48" xfId="6" applyFont="1" applyFill="1" applyBorder="1" applyAlignment="1">
      <alignment shrinkToFit="1"/>
    </xf>
    <xf numFmtId="38" fontId="19" fillId="2" borderId="51" xfId="6" applyFont="1" applyFill="1" applyBorder="1" applyAlignment="1">
      <alignment shrinkToFit="1"/>
    </xf>
    <xf numFmtId="38" fontId="18" fillId="0" borderId="16" xfId="6" applyFont="1" applyBorder="1" applyAlignment="1">
      <alignment shrinkToFit="1"/>
    </xf>
    <xf numFmtId="0" fontId="8" fillId="0" borderId="0" xfId="8" applyFont="1" applyAlignment="1">
      <alignment shrinkToFit="1"/>
    </xf>
    <xf numFmtId="38" fontId="8" fillId="0" borderId="0" xfId="6" applyAlignment="1">
      <alignment shrinkToFit="1"/>
    </xf>
    <xf numFmtId="49" fontId="8" fillId="0" borderId="27" xfId="8" applyNumberFormat="1" applyFont="1" applyBorder="1" applyAlignment="1">
      <alignment shrinkToFit="1"/>
    </xf>
    <xf numFmtId="38" fontId="8" fillId="0" borderId="27" xfId="6" applyBorder="1" applyAlignment="1">
      <alignment shrinkToFit="1"/>
    </xf>
    <xf numFmtId="38" fontId="18" fillId="0" borderId="27" xfId="6" applyFont="1" applyBorder="1" applyAlignment="1">
      <alignment shrinkToFit="1"/>
    </xf>
    <xf numFmtId="49" fontId="8" fillId="0" borderId="27" xfId="6" applyNumberFormat="1" applyBorder="1" applyAlignment="1">
      <alignment shrinkToFit="1"/>
    </xf>
    <xf numFmtId="38" fontId="8" fillId="0" borderId="28" xfId="6" applyBorder="1" applyAlignment="1">
      <alignment shrinkToFit="1"/>
    </xf>
    <xf numFmtId="38" fontId="18" fillId="0" borderId="29" xfId="6" applyFont="1" applyBorder="1" applyAlignment="1">
      <alignment shrinkToFit="1"/>
    </xf>
    <xf numFmtId="49" fontId="8" fillId="0" borderId="0" xfId="8" applyNumberFormat="1" applyFont="1" applyAlignment="1">
      <alignment shrinkToFit="1"/>
    </xf>
    <xf numFmtId="49" fontId="8" fillId="0" borderId="0" xfId="6" applyNumberFormat="1" applyAlignment="1">
      <alignment shrinkToFit="1"/>
    </xf>
    <xf numFmtId="38" fontId="8" fillId="0" borderId="7" xfId="6" applyBorder="1" applyAlignment="1">
      <alignment shrinkToFit="1"/>
    </xf>
    <xf numFmtId="49" fontId="8" fillId="0" borderId="11" xfId="8" applyNumberFormat="1" applyFont="1" applyBorder="1" applyAlignment="1">
      <alignment shrinkToFit="1"/>
    </xf>
    <xf numFmtId="38" fontId="8" fillId="0" borderId="11" xfId="6" applyBorder="1" applyAlignment="1">
      <alignment shrinkToFit="1"/>
    </xf>
    <xf numFmtId="38" fontId="18" fillId="0" borderId="11" xfId="6" applyFont="1" applyBorder="1" applyAlignment="1">
      <alignment shrinkToFit="1"/>
    </xf>
    <xf numFmtId="49" fontId="8" fillId="0" borderId="11" xfId="6" applyNumberFormat="1" applyBorder="1" applyAlignment="1">
      <alignment shrinkToFit="1"/>
    </xf>
    <xf numFmtId="38" fontId="24" fillId="0" borderId="11" xfId="6" applyFont="1" applyBorder="1" applyAlignment="1">
      <alignment horizontal="right" shrinkToFit="1"/>
    </xf>
    <xf numFmtId="38" fontId="8" fillId="0" borderId="9" xfId="6" applyBorder="1" applyAlignment="1">
      <alignment shrinkToFit="1"/>
    </xf>
    <xf numFmtId="38" fontId="28" fillId="0" borderId="86" xfId="6" applyFont="1" applyBorder="1" applyAlignment="1">
      <alignment shrinkToFit="1"/>
    </xf>
    <xf numFmtId="0" fontId="5" fillId="0" borderId="19" xfId="12" applyFont="1" applyBorder="1" applyAlignment="1">
      <alignment horizontal="left" shrinkToFit="1"/>
    </xf>
    <xf numFmtId="0" fontId="31" fillId="0" borderId="13" xfId="8" applyFont="1" applyBorder="1" applyAlignment="1">
      <alignment shrinkToFit="1"/>
    </xf>
    <xf numFmtId="0" fontId="0" fillId="0" borderId="73" xfId="10" applyFont="1" applyBorder="1"/>
    <xf numFmtId="0" fontId="8" fillId="0" borderId="1" xfId="10" applyBorder="1"/>
    <xf numFmtId="0" fontId="8" fillId="0" borderId="84" xfId="10" applyBorder="1"/>
    <xf numFmtId="0" fontId="33" fillId="3" borderId="0" xfId="10" applyFont="1" applyFill="1"/>
    <xf numFmtId="0" fontId="32" fillId="5" borderId="73" xfId="10" applyFont="1" applyFill="1" applyBorder="1" applyAlignment="1">
      <alignment horizontal="centerContinuous"/>
    </xf>
    <xf numFmtId="0" fontId="32" fillId="5" borderId="1" xfId="10" applyFont="1" applyFill="1" applyBorder="1" applyAlignment="1">
      <alignment horizontal="centerContinuous"/>
    </xf>
    <xf numFmtId="0" fontId="32" fillId="5" borderId="84" xfId="10" applyFont="1" applyFill="1" applyBorder="1" applyAlignment="1">
      <alignment horizontal="centerContinuous"/>
    </xf>
    <xf numFmtId="38" fontId="18" fillId="0" borderId="13" xfId="6" applyFont="1" applyBorder="1" applyAlignment="1">
      <alignment horizontal="center" shrinkToFit="1"/>
    </xf>
    <xf numFmtId="38" fontId="19" fillId="2" borderId="42" xfId="6" applyFont="1" applyFill="1" applyBorder="1" applyAlignment="1">
      <alignment shrinkToFit="1"/>
    </xf>
    <xf numFmtId="0" fontId="5" fillId="0" borderId="25" xfId="12" applyFont="1" applyBorder="1" applyAlignment="1">
      <alignment shrinkToFit="1"/>
    </xf>
    <xf numFmtId="38" fontId="2" fillId="0" borderId="25" xfId="6" applyFont="1" applyBorder="1" applyAlignment="1">
      <alignment shrinkToFit="1"/>
    </xf>
    <xf numFmtId="49" fontId="18" fillId="0" borderId="14" xfId="8" applyNumberFormat="1" applyFont="1" applyBorder="1" applyAlignment="1">
      <alignment shrinkToFit="1"/>
    </xf>
    <xf numFmtId="0" fontId="8" fillId="0" borderId="0" xfId="8" applyFont="1" applyAlignment="1">
      <alignment horizontal="left" shrinkToFit="1"/>
    </xf>
    <xf numFmtId="38" fontId="8" fillId="0" borderId="14" xfId="6" applyBorder="1" applyAlignment="1">
      <alignment horizontal="center" shrinkToFit="1"/>
    </xf>
    <xf numFmtId="38" fontId="8" fillId="0" borderId="13" xfId="6" applyBorder="1" applyAlignment="1">
      <alignment horizontal="center" shrinkToFit="1"/>
    </xf>
    <xf numFmtId="0" fontId="16" fillId="0" borderId="73" xfId="11" applyBorder="1" applyAlignment="1">
      <alignment shrinkToFit="1"/>
    </xf>
    <xf numFmtId="0" fontId="15" fillId="8" borderId="0" xfId="10" applyFont="1" applyFill="1" applyAlignment="1">
      <alignment horizontal="left"/>
    </xf>
    <xf numFmtId="0" fontId="34" fillId="9" borderId="0" xfId="10" applyFont="1" applyFill="1"/>
    <xf numFmtId="0" fontId="34" fillId="3" borderId="0" xfId="10" applyFont="1" applyFill="1"/>
    <xf numFmtId="0" fontId="15" fillId="3" borderId="0" xfId="0" applyFont="1" applyFill="1" applyAlignment="1">
      <alignment horizontal="right" vertical="center" wrapText="1"/>
    </xf>
    <xf numFmtId="0" fontId="15" fillId="10" borderId="100" xfId="0" applyFont="1" applyFill="1" applyBorder="1" applyAlignment="1">
      <alignment horizontal="center" vertical="center" shrinkToFit="1"/>
    </xf>
    <xf numFmtId="0" fontId="15" fillId="10" borderId="101" xfId="0" applyFont="1" applyFill="1" applyBorder="1" applyAlignment="1">
      <alignment horizontal="center" vertical="center" shrinkToFit="1"/>
    </xf>
    <xf numFmtId="38" fontId="8" fillId="0" borderId="13" xfId="6" applyBorder="1" applyAlignment="1">
      <alignment shrinkToFit="1"/>
    </xf>
    <xf numFmtId="38" fontId="8" fillId="0" borderId="14" xfId="6" applyBorder="1" applyAlignment="1">
      <alignment shrinkToFit="1"/>
    </xf>
    <xf numFmtId="179" fontId="8" fillId="3" borderId="0" xfId="0" applyNumberFormat="1" applyFont="1" applyFill="1" applyAlignment="1">
      <alignment horizontal="centerContinuous"/>
    </xf>
    <xf numFmtId="0" fontId="8" fillId="3" borderId="0" xfId="10" applyFill="1" applyAlignment="1">
      <alignment horizontal="centerContinuous"/>
    </xf>
    <xf numFmtId="179" fontId="0" fillId="3" borderId="0" xfId="0" applyNumberFormat="1" applyFill="1" applyAlignment="1">
      <alignment horizontal="centerContinuous"/>
    </xf>
    <xf numFmtId="38" fontId="0" fillId="0" borderId="14" xfId="6" applyFont="1" applyBorder="1" applyAlignment="1">
      <alignment horizontal="center" shrinkToFit="1"/>
    </xf>
    <xf numFmtId="49" fontId="18" fillId="0" borderId="13" xfId="8" quotePrefix="1" applyNumberFormat="1" applyFont="1" applyBorder="1" applyAlignment="1">
      <alignment shrinkToFit="1"/>
    </xf>
    <xf numFmtId="0" fontId="34" fillId="0" borderId="0" xfId="8" applyFont="1"/>
    <xf numFmtId="38" fontId="8" fillId="0" borderId="13" xfId="6" applyBorder="1" applyAlignment="1">
      <alignment horizontal="center" vertical="center" shrinkToFit="1"/>
    </xf>
    <xf numFmtId="38" fontId="19" fillId="0" borderId="13" xfId="6" applyFont="1" applyBorder="1" applyAlignment="1">
      <alignment horizontal="right" shrinkToFit="1"/>
    </xf>
    <xf numFmtId="38" fontId="19" fillId="0" borderId="14" xfId="6" applyFont="1" applyBorder="1" applyAlignment="1">
      <alignment horizontal="right" shrinkToFit="1"/>
    </xf>
    <xf numFmtId="0" fontId="3" fillId="4" borderId="2" xfId="10" applyFont="1" applyFill="1" applyBorder="1" applyAlignment="1">
      <alignment horizontal="centerContinuous" vertical="center"/>
    </xf>
    <xf numFmtId="0" fontId="3" fillId="4" borderId="65" xfId="10" applyFont="1" applyFill="1" applyBorder="1" applyAlignment="1">
      <alignment horizontal="centerContinuous" vertical="center"/>
    </xf>
    <xf numFmtId="0" fontId="0" fillId="0" borderId="0" xfId="8" applyFont="1"/>
    <xf numFmtId="0" fontId="18" fillId="0" borderId="86" xfId="8" applyFont="1" applyBorder="1" applyAlignment="1">
      <alignment horizontal="center" shrinkToFit="1"/>
    </xf>
    <xf numFmtId="0" fontId="18" fillId="0" borderId="22" xfId="8" applyFont="1" applyBorder="1" applyAlignment="1">
      <alignment horizontal="center" shrinkToFit="1"/>
    </xf>
    <xf numFmtId="49" fontId="17" fillId="0" borderId="102" xfId="6" applyNumberFormat="1" applyFont="1" applyBorder="1" applyAlignment="1">
      <alignment shrinkToFit="1"/>
    </xf>
    <xf numFmtId="49" fontId="17" fillId="0" borderId="103" xfId="6" applyNumberFormat="1" applyFont="1" applyBorder="1" applyAlignment="1">
      <alignment shrinkToFit="1"/>
    </xf>
    <xf numFmtId="38" fontId="19" fillId="0" borderId="13" xfId="6" applyFont="1" applyFill="1" applyBorder="1" applyAlignment="1">
      <alignment shrinkToFit="1"/>
    </xf>
    <xf numFmtId="38" fontId="27" fillId="0" borderId="22" xfId="6" applyFont="1" applyFill="1" applyBorder="1" applyAlignment="1">
      <alignment shrinkToFit="1"/>
    </xf>
    <xf numFmtId="49" fontId="17" fillId="0" borderId="21" xfId="6" applyNumberFormat="1" applyFont="1" applyFill="1" applyBorder="1" applyAlignment="1" applyProtection="1">
      <alignment shrinkToFit="1"/>
      <protection locked="0"/>
    </xf>
    <xf numFmtId="38" fontId="8" fillId="0" borderId="13" xfId="6" applyFill="1" applyBorder="1" applyAlignment="1">
      <alignment horizontal="center" shrinkToFit="1"/>
    </xf>
    <xf numFmtId="49" fontId="17" fillId="0" borderId="19" xfId="6" applyNumberFormat="1" applyFont="1" applyFill="1" applyBorder="1" applyAlignment="1" applyProtection="1">
      <alignment shrinkToFit="1"/>
      <protection locked="0"/>
    </xf>
    <xf numFmtId="49" fontId="17" fillId="0" borderId="19" xfId="6" applyNumberFormat="1" applyFont="1" applyFill="1" applyBorder="1" applyAlignment="1">
      <alignment shrinkToFit="1"/>
    </xf>
    <xf numFmtId="49" fontId="17" fillId="0" borderId="21" xfId="6" applyNumberFormat="1" applyFont="1" applyFill="1" applyBorder="1" applyAlignment="1">
      <alignment shrinkToFit="1"/>
    </xf>
    <xf numFmtId="38" fontId="18" fillId="0" borderId="13" xfId="6" applyFont="1" applyFill="1" applyBorder="1" applyAlignment="1">
      <alignment shrinkToFit="1"/>
    </xf>
    <xf numFmtId="49" fontId="18" fillId="0" borderId="13" xfId="6" applyNumberFormat="1" applyFont="1" applyFill="1" applyBorder="1" applyAlignment="1">
      <alignment shrinkToFit="1"/>
    </xf>
    <xf numFmtId="38" fontId="18" fillId="0" borderId="14" xfId="6" applyFont="1" applyFill="1" applyBorder="1" applyAlignment="1">
      <alignment shrinkToFit="1"/>
    </xf>
    <xf numFmtId="0" fontId="18" fillId="0" borderId="14" xfId="8" applyFont="1" applyBorder="1" applyAlignment="1">
      <alignment vertical="center" shrinkToFit="1"/>
    </xf>
    <xf numFmtId="38" fontId="2" fillId="0" borderId="22" xfId="6" applyFont="1" applyFill="1" applyBorder="1" applyAlignment="1">
      <alignment horizontal="center" shrinkToFit="1"/>
    </xf>
    <xf numFmtId="0" fontId="18" fillId="0" borderId="26" xfId="8" applyFont="1" applyBorder="1" applyAlignment="1">
      <alignment horizontal="center" shrinkToFit="1"/>
    </xf>
    <xf numFmtId="38" fontId="8" fillId="0" borderId="0" xfId="6" applyBorder="1" applyAlignment="1">
      <alignment horizontal="center" shrinkToFit="1"/>
    </xf>
    <xf numFmtId="38" fontId="8" fillId="0" borderId="14" xfId="6" applyFont="1" applyBorder="1" applyAlignment="1">
      <alignment shrinkToFit="1"/>
    </xf>
    <xf numFmtId="38" fontId="8" fillId="0" borderId="14" xfId="6" applyFont="1" applyBorder="1" applyAlignment="1">
      <alignment horizontal="center" shrinkToFit="1"/>
    </xf>
    <xf numFmtId="38" fontId="18" fillId="0" borderId="13" xfId="6" applyFont="1" applyFill="1" applyBorder="1" applyAlignment="1">
      <alignment horizontal="center" shrinkToFit="1"/>
    </xf>
    <xf numFmtId="38" fontId="19" fillId="0" borderId="14" xfId="6" applyFont="1" applyFill="1" applyBorder="1" applyAlignment="1">
      <alignment shrinkToFit="1"/>
    </xf>
    <xf numFmtId="49" fontId="17" fillId="0" borderId="21" xfId="6" applyNumberFormat="1" applyFont="1" applyFill="1" applyBorder="1"/>
    <xf numFmtId="49" fontId="17" fillId="0" borderId="15" xfId="6" applyNumberFormat="1" applyFont="1" applyFill="1" applyBorder="1" applyProtection="1">
      <protection locked="0"/>
    </xf>
    <xf numFmtId="0" fontId="38" fillId="0" borderId="0" xfId="8" applyFont="1"/>
    <xf numFmtId="38" fontId="8" fillId="0" borderId="14" xfId="6" applyFill="1" applyBorder="1" applyAlignment="1">
      <alignment horizontal="center" shrinkToFit="1"/>
    </xf>
    <xf numFmtId="38" fontId="19" fillId="0" borderId="13" xfId="6" applyFont="1" applyFill="1" applyBorder="1" applyAlignment="1">
      <alignment horizontal="right" shrinkToFit="1"/>
    </xf>
    <xf numFmtId="49" fontId="17" fillId="0" borderId="21" xfId="6" applyNumberFormat="1" applyFont="1" applyFill="1" applyBorder="1" applyProtection="1">
      <protection locked="0"/>
    </xf>
    <xf numFmtId="0" fontId="18" fillId="0" borderId="13" xfId="8" quotePrefix="1" applyFont="1" applyBorder="1" applyAlignment="1">
      <alignment shrinkToFit="1"/>
    </xf>
    <xf numFmtId="38" fontId="19" fillId="0" borderId="14" xfId="6" applyFont="1" applyFill="1" applyBorder="1" applyAlignment="1">
      <alignment horizontal="right" shrinkToFit="1"/>
    </xf>
    <xf numFmtId="38" fontId="8" fillId="0" borderId="14" xfId="6" applyFont="1" applyFill="1" applyBorder="1" applyAlignment="1">
      <alignment horizontal="center" shrinkToFit="1"/>
    </xf>
    <xf numFmtId="38" fontId="8" fillId="0" borderId="13" xfId="6" applyFont="1" applyFill="1" applyBorder="1" applyAlignment="1">
      <alignment horizontal="center" shrinkToFit="1"/>
    </xf>
    <xf numFmtId="38" fontId="8" fillId="0" borderId="13" xfId="6" applyFont="1" applyBorder="1" applyAlignment="1">
      <alignment horizontal="center" shrinkToFit="1"/>
    </xf>
    <xf numFmtId="38" fontId="8" fillId="0" borderId="0" xfId="13" applyFill="1"/>
    <xf numFmtId="0" fontId="18" fillId="0" borderId="14" xfId="6" applyNumberFormat="1" applyFont="1" applyFill="1" applyBorder="1" applyAlignment="1">
      <alignment shrinkToFit="1"/>
    </xf>
    <xf numFmtId="0" fontId="18" fillId="0" borderId="13" xfId="6" applyNumberFormat="1" applyFont="1" applyFill="1" applyBorder="1" applyAlignment="1">
      <alignment shrinkToFit="1"/>
    </xf>
    <xf numFmtId="38" fontId="35" fillId="0" borderId="14" xfId="6" applyFont="1" applyFill="1" applyBorder="1" applyAlignment="1">
      <alignment shrinkToFit="1"/>
    </xf>
    <xf numFmtId="49" fontId="18" fillId="0" borderId="14" xfId="6" applyNumberFormat="1" applyFont="1" applyFill="1" applyBorder="1" applyAlignment="1">
      <alignment shrinkToFit="1"/>
    </xf>
    <xf numFmtId="38" fontId="18" fillId="0" borderId="0" xfId="6" applyFont="1" applyFill="1" applyBorder="1" applyAlignment="1">
      <alignment shrinkToFit="1"/>
    </xf>
    <xf numFmtId="0" fontId="17" fillId="4" borderId="29" xfId="10" applyFont="1" applyFill="1" applyBorder="1" applyAlignment="1">
      <alignment horizontal="center" vertical="center"/>
    </xf>
    <xf numFmtId="0" fontId="17" fillId="4" borderId="0" xfId="10" applyFont="1" applyFill="1" applyAlignment="1">
      <alignment horizontal="center" vertical="center"/>
    </xf>
    <xf numFmtId="0" fontId="17" fillId="4" borderId="95" xfId="10" applyFont="1" applyFill="1" applyBorder="1" applyAlignment="1">
      <alignment horizontal="center" vertical="center"/>
    </xf>
    <xf numFmtId="49" fontId="17" fillId="0" borderId="24" xfId="6" applyNumberFormat="1" applyFont="1" applyBorder="1" applyProtection="1">
      <protection locked="0"/>
    </xf>
    <xf numFmtId="49" fontId="17" fillId="0" borderId="104" xfId="6" applyNumberFormat="1" applyFont="1" applyBorder="1"/>
    <xf numFmtId="38" fontId="2" fillId="10" borderId="0" xfId="6" applyFont="1" applyFill="1" applyBorder="1" applyAlignment="1">
      <alignment horizontal="center" shrinkToFit="1"/>
    </xf>
    <xf numFmtId="0" fontId="39" fillId="0" borderId="14" xfId="8" quotePrefix="1" applyFont="1" applyBorder="1" applyAlignment="1">
      <alignment shrinkToFit="1"/>
    </xf>
    <xf numFmtId="0" fontId="31" fillId="0" borderId="18" xfId="8" applyFont="1" applyBorder="1" applyAlignment="1">
      <alignment horizontal="center"/>
    </xf>
    <xf numFmtId="38" fontId="2" fillId="0" borderId="25" xfId="6" applyFont="1" applyFill="1" applyBorder="1" applyAlignment="1">
      <alignment shrinkToFit="1"/>
    </xf>
    <xf numFmtId="38" fontId="18" fillId="10" borderId="13" xfId="6" applyFont="1" applyFill="1" applyBorder="1" applyAlignment="1">
      <alignment shrinkToFit="1"/>
    </xf>
    <xf numFmtId="0" fontId="18" fillId="10" borderId="13" xfId="8" applyFont="1" applyFill="1" applyBorder="1" applyAlignment="1">
      <alignment shrinkToFit="1"/>
    </xf>
    <xf numFmtId="38" fontId="19" fillId="10" borderId="13" xfId="6" applyFont="1" applyFill="1" applyBorder="1" applyAlignment="1">
      <alignment shrinkToFit="1"/>
    </xf>
    <xf numFmtId="38" fontId="8" fillId="10" borderId="13" xfId="6" applyFont="1" applyFill="1" applyBorder="1" applyAlignment="1">
      <alignment horizontal="center" shrinkToFit="1"/>
    </xf>
    <xf numFmtId="38" fontId="18" fillId="10" borderId="14" xfId="6" applyFont="1" applyFill="1" applyBorder="1" applyAlignment="1">
      <alignment shrinkToFit="1"/>
    </xf>
    <xf numFmtId="0" fontId="18" fillId="10" borderId="13" xfId="6" applyNumberFormat="1" applyFont="1" applyFill="1" applyBorder="1" applyAlignment="1">
      <alignment shrinkToFit="1"/>
    </xf>
    <xf numFmtId="0" fontId="34" fillId="10" borderId="0" xfId="8" applyFont="1" applyFill="1"/>
    <xf numFmtId="0" fontId="8" fillId="10" borderId="0" xfId="8" applyFont="1" applyFill="1"/>
    <xf numFmtId="0" fontId="18" fillId="0" borderId="14" xfId="6" quotePrefix="1" applyNumberFormat="1" applyFont="1" applyFill="1" applyBorder="1" applyAlignment="1">
      <alignment shrinkToFit="1"/>
    </xf>
    <xf numFmtId="49" fontId="17" fillId="0" borderId="19" xfId="6" applyNumberFormat="1" applyFont="1" applyFill="1" applyBorder="1"/>
    <xf numFmtId="181" fontId="18" fillId="0" borderId="14" xfId="6" applyNumberFormat="1" applyFont="1" applyFill="1" applyBorder="1" applyAlignment="1">
      <alignment shrinkToFit="1"/>
    </xf>
    <xf numFmtId="0" fontId="18" fillId="0" borderId="14" xfId="8" quotePrefix="1" applyFont="1" applyBorder="1" applyAlignment="1">
      <alignment shrinkToFit="1"/>
    </xf>
    <xf numFmtId="38" fontId="0" fillId="0" borderId="14" xfId="6" applyFont="1" applyFill="1" applyBorder="1" applyAlignment="1">
      <alignment horizontal="center" shrinkToFit="1"/>
    </xf>
    <xf numFmtId="38" fontId="8" fillId="0" borderId="13" xfId="6" applyFill="1" applyBorder="1" applyAlignment="1">
      <alignment horizontal="center" vertical="center" shrinkToFit="1"/>
    </xf>
    <xf numFmtId="38" fontId="18" fillId="0" borderId="13" xfId="8" applyNumberFormat="1" applyFont="1" applyBorder="1" applyAlignment="1">
      <alignment shrinkToFit="1"/>
    </xf>
    <xf numFmtId="49" fontId="17" fillId="0" borderId="17" xfId="6" applyNumberFormat="1" applyFont="1" applyFill="1" applyBorder="1" applyAlignment="1">
      <alignment shrinkToFit="1"/>
    </xf>
    <xf numFmtId="49" fontId="17" fillId="0" borderId="15" xfId="6" applyNumberFormat="1" applyFont="1" applyFill="1" applyBorder="1" applyAlignment="1">
      <alignment shrinkToFit="1"/>
    </xf>
    <xf numFmtId="0" fontId="19" fillId="0" borderId="22" xfId="8" applyFont="1" applyBorder="1" applyAlignment="1">
      <alignment horizontal="right"/>
    </xf>
    <xf numFmtId="0" fontId="39" fillId="0" borderId="13" xfId="8" quotePrefix="1" applyFont="1" applyBorder="1" applyAlignment="1">
      <alignment shrinkToFit="1"/>
    </xf>
    <xf numFmtId="49" fontId="39" fillId="0" borderId="13" xfId="8" quotePrefix="1" applyNumberFormat="1" applyFont="1" applyBorder="1" applyAlignment="1">
      <alignment shrinkToFit="1"/>
    </xf>
    <xf numFmtId="0" fontId="19" fillId="0" borderId="4" xfId="8" applyFont="1" applyBorder="1" applyAlignment="1">
      <alignment shrinkToFit="1"/>
    </xf>
    <xf numFmtId="38" fontId="19" fillId="0" borderId="36" xfId="6" applyFont="1" applyFill="1" applyBorder="1" applyAlignment="1">
      <alignment shrinkToFit="1"/>
    </xf>
    <xf numFmtId="38" fontId="19" fillId="0" borderId="37" xfId="6" applyFont="1" applyFill="1" applyBorder="1"/>
    <xf numFmtId="38" fontId="19" fillId="0" borderId="35" xfId="8" applyNumberFormat="1" applyFont="1" applyBorder="1" applyAlignment="1">
      <alignment horizontal="center" shrinkToFit="1"/>
    </xf>
    <xf numFmtId="38" fontId="19" fillId="0" borderId="4" xfId="6" applyFont="1" applyFill="1" applyBorder="1"/>
    <xf numFmtId="38" fontId="19" fillId="0" borderId="35" xfId="8" applyNumberFormat="1" applyFont="1" applyBorder="1" applyAlignment="1">
      <alignment shrinkToFit="1"/>
    </xf>
    <xf numFmtId="0" fontId="19" fillId="0" borderId="55" xfId="8" applyFont="1" applyBorder="1" applyAlignment="1">
      <alignment shrinkToFit="1"/>
    </xf>
    <xf numFmtId="38" fontId="19" fillId="0" borderId="56" xfId="6" applyFont="1" applyFill="1" applyBorder="1" applyAlignment="1">
      <alignment shrinkToFit="1"/>
    </xf>
    <xf numFmtId="38" fontId="19" fillId="0" borderId="57" xfId="6" applyFont="1" applyFill="1" applyBorder="1"/>
    <xf numFmtId="38" fontId="19" fillId="0" borderId="54" xfId="6" applyFont="1" applyFill="1" applyBorder="1" applyAlignment="1">
      <alignment horizontal="center" shrinkToFit="1"/>
    </xf>
    <xf numFmtId="38" fontId="19" fillId="0" borderId="55" xfId="6" applyFont="1" applyFill="1" applyBorder="1"/>
    <xf numFmtId="38" fontId="19" fillId="0" borderId="54" xfId="6" applyFont="1" applyFill="1" applyBorder="1" applyAlignment="1">
      <alignment shrinkToFit="1"/>
    </xf>
    <xf numFmtId="0" fontId="39" fillId="0" borderId="14" xfId="6" quotePrefix="1" applyNumberFormat="1" applyFont="1" applyFill="1" applyBorder="1" applyAlignment="1">
      <alignment shrinkToFit="1"/>
    </xf>
    <xf numFmtId="38" fontId="18" fillId="0" borderId="27" xfId="6" applyFont="1" applyFill="1" applyBorder="1" applyAlignment="1">
      <alignment shrinkToFit="1"/>
    </xf>
    <xf numFmtId="49" fontId="18" fillId="0" borderId="27" xfId="6" applyNumberFormat="1" applyFont="1" applyFill="1" applyBorder="1" applyAlignment="1">
      <alignment shrinkToFit="1"/>
    </xf>
    <xf numFmtId="38" fontId="19" fillId="0" borderId="27" xfId="6" applyFont="1" applyFill="1" applyBorder="1" applyAlignment="1">
      <alignment shrinkToFit="1"/>
    </xf>
    <xf numFmtId="38" fontId="27" fillId="0" borderId="27" xfId="6" applyFont="1" applyFill="1" applyBorder="1" applyAlignment="1">
      <alignment shrinkToFit="1"/>
    </xf>
    <xf numFmtId="49" fontId="17" fillId="0" borderId="27" xfId="6" applyNumberFormat="1" applyFont="1" applyFill="1" applyBorder="1" applyAlignment="1">
      <alignment shrinkToFit="1"/>
    </xf>
    <xf numFmtId="38" fontId="27" fillId="10" borderId="22" xfId="6" applyFont="1" applyFill="1" applyBorder="1" applyAlignment="1">
      <alignment shrinkToFit="1"/>
    </xf>
    <xf numFmtId="0" fontId="18" fillId="10" borderId="14" xfId="8" applyFont="1" applyFill="1" applyBorder="1" applyAlignment="1">
      <alignment shrinkToFit="1"/>
    </xf>
    <xf numFmtId="38" fontId="19" fillId="10" borderId="14" xfId="6" applyFont="1" applyFill="1" applyBorder="1" applyAlignment="1">
      <alignment shrinkToFit="1"/>
    </xf>
    <xf numFmtId="49" fontId="18" fillId="10" borderId="14" xfId="8" applyNumberFormat="1" applyFont="1" applyFill="1" applyBorder="1" applyAlignment="1">
      <alignment shrinkToFit="1"/>
    </xf>
    <xf numFmtId="38" fontId="8" fillId="10" borderId="14" xfId="6" applyFont="1" applyFill="1" applyBorder="1" applyAlignment="1">
      <alignment horizontal="center" shrinkToFit="1"/>
    </xf>
    <xf numFmtId="0" fontId="5" fillId="10" borderId="25" xfId="12" applyFont="1" applyFill="1" applyBorder="1" applyAlignment="1">
      <alignment shrinkToFit="1"/>
    </xf>
    <xf numFmtId="38" fontId="2" fillId="10" borderId="25" xfId="6" applyFont="1" applyFill="1" applyBorder="1" applyAlignment="1">
      <alignment shrinkToFit="1"/>
    </xf>
    <xf numFmtId="0" fontId="18" fillId="10" borderId="18" xfId="8" applyFont="1" applyFill="1" applyBorder="1" applyAlignment="1">
      <alignment horizontal="center"/>
    </xf>
    <xf numFmtId="38" fontId="19" fillId="10" borderId="14" xfId="6" applyFont="1" applyFill="1" applyBorder="1" applyAlignment="1">
      <alignment horizontal="right" shrinkToFit="1"/>
    </xf>
    <xf numFmtId="0" fontId="39" fillId="10" borderId="14" xfId="8" quotePrefix="1" applyFont="1" applyFill="1" applyBorder="1" applyAlignment="1">
      <alignment shrinkToFit="1"/>
    </xf>
    <xf numFmtId="0" fontId="18" fillId="10" borderId="12" xfId="8" applyFont="1" applyFill="1" applyBorder="1" applyAlignment="1">
      <alignment horizontal="center" shrinkToFit="1"/>
    </xf>
    <xf numFmtId="49" fontId="18" fillId="10" borderId="13" xfId="8" applyNumberFormat="1" applyFont="1" applyFill="1" applyBorder="1" applyAlignment="1">
      <alignment shrinkToFit="1"/>
    </xf>
    <xf numFmtId="38" fontId="19" fillId="10" borderId="13" xfId="6" applyFont="1" applyFill="1" applyBorder="1" applyAlignment="1">
      <alignment horizontal="right" shrinkToFit="1"/>
    </xf>
    <xf numFmtId="38" fontId="8" fillId="10" borderId="14" xfId="6" applyFill="1" applyBorder="1" applyAlignment="1">
      <alignment horizontal="center" shrinkToFit="1"/>
    </xf>
    <xf numFmtId="0" fontId="18" fillId="10" borderId="14" xfId="6" applyNumberFormat="1" applyFont="1" applyFill="1" applyBorder="1" applyAlignment="1">
      <alignment shrinkToFit="1"/>
    </xf>
    <xf numFmtId="0" fontId="8" fillId="10" borderId="0" xfId="8" applyFont="1" applyFill="1" applyAlignment="1">
      <alignment horizontal="right"/>
    </xf>
    <xf numFmtId="0" fontId="18" fillId="10" borderId="0" xfId="8" applyFont="1" applyFill="1"/>
    <xf numFmtId="38" fontId="18" fillId="10" borderId="13" xfId="6" applyFont="1" applyFill="1" applyBorder="1" applyAlignment="1">
      <alignment horizontal="center" shrinkToFit="1"/>
    </xf>
    <xf numFmtId="49" fontId="17" fillId="10" borderId="21" xfId="6" applyNumberFormat="1" applyFont="1" applyFill="1" applyBorder="1" applyAlignment="1">
      <alignment shrinkToFit="1"/>
    </xf>
    <xf numFmtId="0" fontId="18" fillId="10" borderId="18" xfId="8" applyFont="1" applyFill="1" applyBorder="1" applyAlignment="1">
      <alignment horizontal="center" shrinkToFit="1"/>
    </xf>
    <xf numFmtId="49" fontId="17" fillId="10" borderId="19" xfId="6" applyNumberFormat="1" applyFont="1" applyFill="1" applyBorder="1" applyAlignment="1">
      <alignment shrinkToFit="1"/>
    </xf>
    <xf numFmtId="0" fontId="38" fillId="10" borderId="0" xfId="8" applyFont="1" applyFill="1"/>
    <xf numFmtId="49" fontId="18" fillId="10" borderId="13" xfId="6" applyNumberFormat="1" applyFont="1" applyFill="1" applyBorder="1" applyAlignment="1">
      <alignment shrinkToFit="1"/>
    </xf>
    <xf numFmtId="49" fontId="18" fillId="10" borderId="0" xfId="0" applyNumberFormat="1" applyFont="1" applyFill="1"/>
    <xf numFmtId="0" fontId="18" fillId="10" borderId="13" xfId="8" quotePrefix="1" applyFont="1" applyFill="1" applyBorder="1" applyAlignment="1">
      <alignment shrinkToFit="1"/>
    </xf>
    <xf numFmtId="38" fontId="8" fillId="10" borderId="13" xfId="6" applyFill="1" applyBorder="1" applyAlignment="1">
      <alignment horizontal="center" shrinkToFit="1"/>
    </xf>
    <xf numFmtId="38" fontId="18" fillId="0" borderId="74" xfId="6" applyFont="1" applyFill="1" applyBorder="1" applyAlignment="1">
      <alignment shrinkToFit="1"/>
    </xf>
    <xf numFmtId="38" fontId="18" fillId="0" borderId="75" xfId="6" applyFont="1" applyFill="1" applyBorder="1" applyAlignment="1">
      <alignment shrinkToFit="1"/>
    </xf>
    <xf numFmtId="38" fontId="18" fillId="0" borderId="66" xfId="6" applyFont="1" applyFill="1" applyBorder="1" applyAlignment="1">
      <alignment shrinkToFit="1"/>
    </xf>
    <xf numFmtId="38" fontId="18" fillId="0" borderId="34" xfId="6" applyFont="1" applyFill="1" applyBorder="1" applyAlignment="1">
      <alignment shrinkToFit="1"/>
    </xf>
    <xf numFmtId="38" fontId="18" fillId="0" borderId="63" xfId="6" applyFont="1" applyFill="1" applyBorder="1" applyAlignment="1">
      <alignment shrinkToFit="1"/>
    </xf>
    <xf numFmtId="38" fontId="18" fillId="0" borderId="64" xfId="6" applyFont="1" applyFill="1" applyBorder="1" applyAlignment="1">
      <alignment shrinkToFit="1"/>
    </xf>
    <xf numFmtId="38" fontId="18" fillId="0" borderId="80" xfId="6" applyFont="1" applyFill="1" applyBorder="1" applyAlignment="1">
      <alignment shrinkToFit="1"/>
    </xf>
    <xf numFmtId="38" fontId="18" fillId="0" borderId="82" xfId="6" applyFont="1" applyFill="1" applyBorder="1" applyAlignment="1">
      <alignment shrinkToFit="1"/>
    </xf>
    <xf numFmtId="38" fontId="18" fillId="0" borderId="87" xfId="6" applyFont="1" applyFill="1" applyBorder="1" applyAlignment="1">
      <alignment shrinkToFit="1"/>
    </xf>
    <xf numFmtId="38" fontId="18" fillId="0" borderId="39" xfId="6" applyFont="1" applyFill="1" applyBorder="1" applyAlignment="1">
      <alignment shrinkToFit="1"/>
    </xf>
    <xf numFmtId="38" fontId="18" fillId="0" borderId="71" xfId="6" applyFont="1" applyFill="1" applyBorder="1" applyAlignment="1">
      <alignment shrinkToFit="1"/>
    </xf>
    <xf numFmtId="38" fontId="18" fillId="0" borderId="53" xfId="6" applyFont="1" applyFill="1" applyBorder="1" applyAlignment="1">
      <alignment shrinkToFit="1"/>
    </xf>
    <xf numFmtId="38" fontId="18" fillId="0" borderId="96" xfId="6" applyFont="1" applyFill="1" applyBorder="1" applyAlignment="1">
      <alignment shrinkToFit="1"/>
    </xf>
    <xf numFmtId="38" fontId="18" fillId="0" borderId="26" xfId="6" applyFont="1" applyFill="1" applyBorder="1" applyAlignment="1">
      <alignment shrinkToFit="1"/>
    </xf>
    <xf numFmtId="0" fontId="18" fillId="11" borderId="13" xfId="8" applyFont="1" applyFill="1" applyBorder="1" applyAlignment="1">
      <alignment shrinkToFit="1"/>
    </xf>
    <xf numFmtId="49" fontId="18" fillId="11" borderId="14" xfId="8" applyNumberFormat="1" applyFont="1" applyFill="1" applyBorder="1" applyAlignment="1">
      <alignment shrinkToFit="1"/>
    </xf>
    <xf numFmtId="0" fontId="18" fillId="11" borderId="13" xfId="8" quotePrefix="1" applyFont="1" applyFill="1" applyBorder="1" applyAlignment="1">
      <alignment shrinkToFit="1"/>
    </xf>
    <xf numFmtId="14" fontId="15" fillId="0" borderId="0" xfId="6" applyNumberFormat="1" applyFont="1"/>
    <xf numFmtId="0" fontId="0" fillId="4" borderId="39" xfId="10" applyFont="1" applyFill="1" applyBorder="1" applyAlignment="1">
      <alignment horizontal="center" vertical="center"/>
    </xf>
    <xf numFmtId="0" fontId="0" fillId="4" borderId="41" xfId="10" applyFont="1" applyFill="1" applyBorder="1" applyAlignment="1">
      <alignment horizontal="center" vertical="center"/>
    </xf>
    <xf numFmtId="0" fontId="0" fillId="4" borderId="43" xfId="10" applyFont="1" applyFill="1" applyBorder="1" applyAlignment="1">
      <alignment horizontal="center" vertical="center"/>
    </xf>
    <xf numFmtId="0" fontId="0" fillId="4" borderId="29" xfId="10" applyFont="1" applyFill="1" applyBorder="1" applyAlignment="1">
      <alignment horizontal="center" vertical="center"/>
    </xf>
    <xf numFmtId="0" fontId="0" fillId="4" borderId="0" xfId="10" applyFont="1" applyFill="1" applyAlignment="1">
      <alignment horizontal="center" vertical="center"/>
    </xf>
    <xf numFmtId="0" fontId="0" fillId="4" borderId="95" xfId="10" applyFont="1" applyFill="1" applyBorder="1" applyAlignment="1">
      <alignment horizontal="center" vertical="center"/>
    </xf>
    <xf numFmtId="0" fontId="0" fillId="4" borderId="82" xfId="10" applyFont="1" applyFill="1" applyBorder="1" applyAlignment="1">
      <alignment horizontal="center" vertical="center"/>
    </xf>
    <xf numFmtId="0" fontId="0" fillId="4" borderId="99" xfId="10" applyFont="1" applyFill="1" applyBorder="1" applyAlignment="1">
      <alignment horizontal="center" vertical="center"/>
    </xf>
    <xf numFmtId="0" fontId="0" fillId="4" borderId="91" xfId="10" applyFont="1" applyFill="1" applyBorder="1" applyAlignment="1">
      <alignment horizontal="center" vertical="center"/>
    </xf>
    <xf numFmtId="0" fontId="17" fillId="4" borderId="39" xfId="10" applyFont="1" applyFill="1" applyBorder="1" applyAlignment="1">
      <alignment horizontal="center" vertical="center"/>
    </xf>
    <xf numFmtId="0" fontId="17" fillId="4" borderId="41" xfId="10" applyFont="1" applyFill="1" applyBorder="1" applyAlignment="1">
      <alignment horizontal="center" vertical="center"/>
    </xf>
    <xf numFmtId="0" fontId="17" fillId="4" borderId="43" xfId="10" applyFont="1" applyFill="1" applyBorder="1" applyAlignment="1">
      <alignment horizontal="center" vertical="center"/>
    </xf>
    <xf numFmtId="0" fontId="17" fillId="4" borderId="82" xfId="10" applyFont="1" applyFill="1" applyBorder="1" applyAlignment="1">
      <alignment horizontal="center" vertical="center"/>
    </xf>
    <xf numFmtId="0" fontId="17" fillId="4" borderId="99" xfId="10" applyFont="1" applyFill="1" applyBorder="1" applyAlignment="1">
      <alignment horizontal="center" vertical="center"/>
    </xf>
    <xf numFmtId="0" fontId="17" fillId="4" borderId="91" xfId="10" applyFont="1" applyFill="1" applyBorder="1" applyAlignment="1">
      <alignment horizontal="center" vertical="center"/>
    </xf>
    <xf numFmtId="0" fontId="0" fillId="4" borderId="63" xfId="10" applyFont="1" applyFill="1" applyBorder="1" applyAlignment="1">
      <alignment horizontal="center"/>
    </xf>
    <xf numFmtId="0" fontId="8" fillId="4" borderId="63" xfId="10" applyFill="1" applyBorder="1" applyAlignment="1">
      <alignment horizontal="center"/>
    </xf>
    <xf numFmtId="0" fontId="17" fillId="4" borderId="39" xfId="10" applyFont="1" applyFill="1" applyBorder="1" applyAlignment="1">
      <alignment horizontal="center" vertical="center" wrapText="1"/>
    </xf>
    <xf numFmtId="0" fontId="17" fillId="4" borderId="41" xfId="10" applyFont="1" applyFill="1" applyBorder="1" applyAlignment="1">
      <alignment horizontal="center" vertical="center" wrapText="1"/>
    </xf>
    <xf numFmtId="0" fontId="17" fillId="4" borderId="43" xfId="10" applyFont="1" applyFill="1" applyBorder="1" applyAlignment="1">
      <alignment horizontal="center" vertical="center" wrapText="1"/>
    </xf>
    <xf numFmtId="0" fontId="17" fillId="4" borderId="29" xfId="10" applyFont="1" applyFill="1" applyBorder="1" applyAlignment="1">
      <alignment horizontal="center" vertical="center" wrapText="1"/>
    </xf>
    <xf numFmtId="0" fontId="17" fillId="4" borderId="0" xfId="10" applyFont="1" applyFill="1" applyAlignment="1">
      <alignment horizontal="center" vertical="center" wrapText="1"/>
    </xf>
    <xf numFmtId="0" fontId="17" fillId="4" borderId="95" xfId="10" applyFont="1" applyFill="1" applyBorder="1" applyAlignment="1">
      <alignment horizontal="center" vertical="center" wrapText="1"/>
    </xf>
    <xf numFmtId="0" fontId="17" fillId="4" borderId="82" xfId="10" applyFont="1" applyFill="1" applyBorder="1" applyAlignment="1">
      <alignment horizontal="center" vertical="center" wrapText="1"/>
    </xf>
    <xf numFmtId="0" fontId="17" fillId="4" borderId="99" xfId="10" applyFont="1" applyFill="1" applyBorder="1" applyAlignment="1">
      <alignment horizontal="center" vertical="center" wrapText="1"/>
    </xf>
    <xf numFmtId="0" fontId="17" fillId="4" borderId="91" xfId="10" applyFont="1" applyFill="1" applyBorder="1" applyAlignment="1">
      <alignment horizontal="center" vertical="center" wrapText="1"/>
    </xf>
    <xf numFmtId="0" fontId="17" fillId="4" borderId="29" xfId="10" applyFont="1" applyFill="1" applyBorder="1" applyAlignment="1">
      <alignment horizontal="center" vertical="center"/>
    </xf>
    <xf numFmtId="0" fontId="17" fillId="4" borderId="0" xfId="10" applyFont="1" applyFill="1" applyAlignment="1">
      <alignment horizontal="center" vertical="center"/>
    </xf>
    <xf numFmtId="0" fontId="17" fillId="4" borderId="95" xfId="10" applyFont="1" applyFill="1" applyBorder="1" applyAlignment="1">
      <alignment horizontal="center" vertical="center"/>
    </xf>
    <xf numFmtId="0" fontId="30" fillId="4" borderId="64" xfId="10" applyFont="1" applyFill="1" applyBorder="1" applyAlignment="1">
      <alignment horizontal="center" vertical="center" wrapText="1"/>
    </xf>
    <xf numFmtId="0" fontId="30" fillId="4" borderId="2" xfId="10" applyFont="1" applyFill="1" applyBorder="1" applyAlignment="1">
      <alignment horizontal="center" vertical="center" wrapText="1"/>
    </xf>
    <xf numFmtId="0" fontId="30" fillId="4" borderId="65" xfId="10" applyFont="1" applyFill="1" applyBorder="1" applyAlignment="1">
      <alignment horizontal="center" vertical="center" wrapText="1"/>
    </xf>
    <xf numFmtId="0" fontId="0" fillId="0" borderId="73" xfId="10" applyFont="1" applyBorder="1" applyAlignment="1">
      <alignment horizontal="center"/>
    </xf>
    <xf numFmtId="0" fontId="0" fillId="0" borderId="1" xfId="10" applyFont="1" applyBorder="1" applyAlignment="1">
      <alignment horizontal="center"/>
    </xf>
    <xf numFmtId="0" fontId="0" fillId="0" borderId="84" xfId="10" applyFont="1" applyBorder="1" applyAlignment="1">
      <alignment horizontal="center"/>
    </xf>
    <xf numFmtId="180" fontId="0" fillId="6" borderId="73" xfId="10" applyNumberFormat="1" applyFont="1" applyFill="1" applyBorder="1" applyAlignment="1" applyProtection="1">
      <alignment horizontal="center" shrinkToFit="1"/>
      <protection locked="0"/>
    </xf>
    <xf numFmtId="180" fontId="0" fillId="6" borderId="1" xfId="10" applyNumberFormat="1" applyFont="1" applyFill="1" applyBorder="1" applyAlignment="1" applyProtection="1">
      <alignment horizontal="center" shrinkToFit="1"/>
      <protection locked="0"/>
    </xf>
    <xf numFmtId="180" fontId="0" fillId="6" borderId="84" xfId="10" applyNumberFormat="1" applyFont="1" applyFill="1" applyBorder="1" applyAlignment="1" applyProtection="1">
      <alignment horizontal="center" shrinkToFit="1"/>
      <protection locked="0"/>
    </xf>
    <xf numFmtId="10" fontId="32" fillId="0" borderId="73" xfId="10" applyNumberFormat="1" applyFont="1" applyBorder="1" applyAlignment="1" applyProtection="1">
      <alignment horizontal="right" shrinkToFit="1"/>
      <protection locked="0"/>
    </xf>
    <xf numFmtId="10" fontId="32" fillId="0" borderId="1" xfId="10" applyNumberFormat="1" applyFont="1" applyBorder="1" applyAlignment="1" applyProtection="1">
      <alignment horizontal="right" shrinkToFit="1"/>
      <protection locked="0"/>
    </xf>
    <xf numFmtId="10" fontId="32" fillId="0" borderId="84" xfId="10" applyNumberFormat="1" applyFont="1" applyBorder="1" applyAlignment="1" applyProtection="1">
      <alignment horizontal="right" shrinkToFit="1"/>
      <protection locked="0"/>
    </xf>
    <xf numFmtId="3" fontId="32" fillId="0" borderId="73" xfId="10" applyNumberFormat="1" applyFont="1" applyBorder="1" applyAlignment="1" applyProtection="1">
      <alignment horizontal="right" shrinkToFit="1"/>
      <protection locked="0"/>
    </xf>
    <xf numFmtId="0" fontId="32" fillId="0" borderId="1" xfId="10" applyFont="1" applyBorder="1" applyAlignment="1" applyProtection="1">
      <alignment horizontal="right" shrinkToFit="1"/>
      <protection locked="0"/>
    </xf>
    <xf numFmtId="0" fontId="32" fillId="0" borderId="84" xfId="10" applyFont="1" applyBorder="1" applyAlignment="1" applyProtection="1">
      <alignment horizontal="right" shrinkToFit="1"/>
      <protection locked="0"/>
    </xf>
    <xf numFmtId="3" fontId="33" fillId="3" borderId="0" xfId="10" applyNumberFormat="1" applyFont="1" applyFill="1" applyAlignment="1" applyProtection="1">
      <alignment horizontal="right" shrinkToFit="1"/>
      <protection locked="0"/>
    </xf>
    <xf numFmtId="0" fontId="33" fillId="3" borderId="0" xfId="10" applyFont="1" applyFill="1" applyAlignment="1" applyProtection="1">
      <alignment horizontal="right" shrinkToFit="1"/>
      <protection locked="0"/>
    </xf>
    <xf numFmtId="0" fontId="8" fillId="3" borderId="0" xfId="10" applyFill="1" applyAlignment="1">
      <alignment horizontal="center"/>
    </xf>
    <xf numFmtId="0" fontId="8" fillId="0" borderId="73" xfId="10" applyBorder="1" applyAlignment="1">
      <alignment horizontal="center"/>
    </xf>
    <xf numFmtId="0" fontId="8" fillId="0" borderId="1" xfId="10" applyBorder="1" applyAlignment="1">
      <alignment horizontal="center"/>
    </xf>
    <xf numFmtId="0" fontId="8" fillId="0" borderId="84" xfId="10" applyBorder="1" applyAlignment="1">
      <alignment horizontal="center"/>
    </xf>
    <xf numFmtId="178" fontId="8" fillId="6" borderId="73" xfId="10" applyNumberFormat="1" applyFill="1" applyBorder="1" applyAlignment="1" applyProtection="1">
      <alignment horizontal="center" shrinkToFit="1"/>
      <protection locked="0"/>
    </xf>
    <xf numFmtId="178" fontId="8" fillId="6" borderId="1" xfId="10" applyNumberFormat="1" applyFill="1" applyBorder="1" applyAlignment="1" applyProtection="1">
      <alignment horizontal="center" shrinkToFit="1"/>
      <protection locked="0"/>
    </xf>
    <xf numFmtId="178" fontId="8" fillId="6" borderId="84" xfId="10" applyNumberFormat="1" applyFill="1" applyBorder="1" applyAlignment="1" applyProtection="1">
      <alignment horizontal="center" shrinkToFit="1"/>
      <protection locked="0"/>
    </xf>
    <xf numFmtId="176" fontId="8" fillId="0" borderId="73" xfId="10" applyNumberFormat="1" applyBorder="1" applyAlignment="1" applyProtection="1">
      <alignment horizontal="center" shrinkToFit="1"/>
      <protection locked="0"/>
    </xf>
    <xf numFmtId="176" fontId="8" fillId="0" borderId="1" xfId="10" applyNumberFormat="1" applyBorder="1" applyAlignment="1" applyProtection="1">
      <alignment horizontal="center" shrinkToFit="1"/>
      <protection locked="0"/>
    </xf>
    <xf numFmtId="176" fontId="8" fillId="0" borderId="84" xfId="10" applyNumberFormat="1" applyBorder="1" applyAlignment="1" applyProtection="1">
      <alignment horizontal="center" shrinkToFit="1"/>
      <protection locked="0"/>
    </xf>
    <xf numFmtId="176" fontId="8" fillId="7" borderId="73" xfId="10" applyNumberFormat="1" applyFill="1" applyBorder="1" applyAlignment="1">
      <alignment horizontal="center" shrinkToFit="1"/>
    </xf>
    <xf numFmtId="176" fontId="8" fillId="7" borderId="1" xfId="10" applyNumberFormat="1" applyFill="1" applyBorder="1" applyAlignment="1">
      <alignment horizontal="center" shrinkToFit="1"/>
    </xf>
    <xf numFmtId="176" fontId="8" fillId="7" borderId="84" xfId="10" applyNumberFormat="1" applyFill="1" applyBorder="1" applyAlignment="1">
      <alignment horizontal="center" shrinkToFit="1"/>
    </xf>
    <xf numFmtId="0" fontId="8" fillId="0" borderId="73" xfId="10" applyBorder="1" applyAlignment="1">
      <alignment horizontal="center" shrinkToFit="1"/>
    </xf>
    <xf numFmtId="0" fontId="8" fillId="0" borderId="1" xfId="10" applyBorder="1" applyAlignment="1">
      <alignment horizontal="center" shrinkToFit="1"/>
    </xf>
    <xf numFmtId="0" fontId="8" fillId="0" borderId="84" xfId="10" applyBorder="1" applyAlignment="1">
      <alignment horizontal="center" shrinkToFit="1"/>
    </xf>
    <xf numFmtId="49" fontId="0" fillId="6" borderId="73" xfId="10" applyNumberFormat="1" applyFont="1" applyFill="1" applyBorder="1" applyAlignment="1" applyProtection="1">
      <alignment horizontal="center" shrinkToFit="1"/>
      <protection locked="0"/>
    </xf>
    <xf numFmtId="49" fontId="0" fillId="6" borderId="1" xfId="10" applyNumberFormat="1" applyFont="1" applyFill="1" applyBorder="1" applyAlignment="1" applyProtection="1">
      <alignment horizontal="center" shrinkToFit="1"/>
      <protection locked="0"/>
    </xf>
    <xf numFmtId="3" fontId="8" fillId="7" borderId="73" xfId="10" applyNumberFormat="1" applyFill="1" applyBorder="1" applyAlignment="1">
      <alignment horizontal="center" shrinkToFit="1"/>
    </xf>
    <xf numFmtId="3" fontId="8" fillId="7" borderId="1" xfId="10" applyNumberFormat="1" applyFill="1" applyBorder="1" applyAlignment="1">
      <alignment horizontal="center" shrinkToFit="1"/>
    </xf>
    <xf numFmtId="3" fontId="8" fillId="7" borderId="84" xfId="10" applyNumberFormat="1" applyFill="1" applyBorder="1" applyAlignment="1">
      <alignment horizontal="center" shrinkToFit="1"/>
    </xf>
    <xf numFmtId="0" fontId="0" fillId="6" borderId="1" xfId="10" applyFont="1" applyFill="1" applyBorder="1" applyAlignment="1">
      <alignment horizontal="center"/>
    </xf>
    <xf numFmtId="49" fontId="0" fillId="6" borderId="84" xfId="10" applyNumberFormat="1" applyFont="1" applyFill="1" applyBorder="1" applyAlignment="1" applyProtection="1">
      <alignment horizontal="center" shrinkToFit="1"/>
      <protection locked="0"/>
    </xf>
    <xf numFmtId="0" fontId="8" fillId="7" borderId="73" xfId="10" applyFill="1" applyBorder="1" applyAlignment="1">
      <alignment horizontal="center" shrinkToFit="1"/>
    </xf>
    <xf numFmtId="0" fontId="8" fillId="7" borderId="1" xfId="10" applyFill="1" applyBorder="1" applyAlignment="1">
      <alignment horizontal="center" shrinkToFit="1"/>
    </xf>
    <xf numFmtId="0" fontId="8" fillId="7" borderId="84" xfId="10" applyFill="1" applyBorder="1" applyAlignment="1">
      <alignment horizontal="center" shrinkToFit="1"/>
    </xf>
    <xf numFmtId="0" fontId="0" fillId="7" borderId="1" xfId="10" applyFont="1" applyFill="1" applyBorder="1" applyAlignment="1">
      <alignment horizontal="center" shrinkToFit="1"/>
    </xf>
    <xf numFmtId="0" fontId="0" fillId="7" borderId="84" xfId="10" applyFont="1" applyFill="1" applyBorder="1" applyAlignment="1">
      <alignment horizontal="center" shrinkToFit="1"/>
    </xf>
    <xf numFmtId="0" fontId="8" fillId="0" borderId="73" xfId="10" applyBorder="1" applyAlignment="1">
      <alignment horizontal="right"/>
    </xf>
    <xf numFmtId="0" fontId="8" fillId="0" borderId="1" xfId="10" applyBorder="1" applyAlignment="1">
      <alignment horizontal="right"/>
    </xf>
    <xf numFmtId="0" fontId="0" fillId="4" borderId="63" xfId="10" applyFont="1" applyFill="1" applyBorder="1" applyAlignment="1">
      <alignment horizontal="left"/>
    </xf>
    <xf numFmtId="180" fontId="0" fillId="4" borderId="63" xfId="10" applyNumberFormat="1" applyFont="1" applyFill="1" applyBorder="1" applyAlignment="1" applyProtection="1">
      <alignment horizontal="center" shrinkToFit="1"/>
      <protection locked="0"/>
    </xf>
    <xf numFmtId="180" fontId="8" fillId="4" borderId="63" xfId="10" applyNumberFormat="1" applyFill="1" applyBorder="1" applyAlignment="1" applyProtection="1">
      <alignment horizontal="center" shrinkToFit="1"/>
      <protection locked="0"/>
    </xf>
    <xf numFmtId="182" fontId="0" fillId="0" borderId="0" xfId="8" applyNumberFormat="1" applyFont="1" applyAlignment="1">
      <alignment horizontal="right"/>
    </xf>
    <xf numFmtId="0" fontId="8" fillId="0" borderId="0" xfId="8" applyFont="1" applyAlignment="1">
      <alignment horizontal="left"/>
    </xf>
    <xf numFmtId="0" fontId="14" fillId="0" borderId="70" xfId="8" applyFont="1" applyBorder="1" applyAlignment="1">
      <alignment horizontal="center" vertical="center" shrinkToFit="1"/>
    </xf>
    <xf numFmtId="0" fontId="14" fillId="0" borderId="41" xfId="8" applyFont="1" applyBorder="1" applyAlignment="1">
      <alignment horizontal="center" vertical="center" shrinkToFit="1"/>
    </xf>
    <xf numFmtId="0" fontId="14" fillId="0" borderId="10" xfId="8" applyFont="1" applyBorder="1" applyAlignment="1">
      <alignment horizontal="center" vertical="center" shrinkToFit="1"/>
    </xf>
    <xf numFmtId="0" fontId="14" fillId="0" borderId="11" xfId="8" applyFont="1" applyBorder="1" applyAlignment="1">
      <alignment horizontal="center" vertical="center" shrinkToFit="1"/>
    </xf>
    <xf numFmtId="0" fontId="14" fillId="0" borderId="70" xfId="0" applyFont="1" applyBorder="1" applyAlignment="1">
      <alignment horizontal="center" vertical="center" shrinkToFit="1"/>
    </xf>
    <xf numFmtId="0" fontId="14" fillId="0" borderId="44"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85" xfId="0" applyFont="1" applyBorder="1" applyAlignment="1">
      <alignment horizontal="center" vertical="center" shrinkToFit="1"/>
    </xf>
    <xf numFmtId="0" fontId="14" fillId="0" borderId="31" xfId="0" applyFont="1" applyBorder="1" applyAlignment="1">
      <alignment horizontal="center" vertical="center" shrinkToFit="1"/>
    </xf>
    <xf numFmtId="0" fontId="14" fillId="2" borderId="34" xfId="8" applyFont="1" applyFill="1" applyBorder="1" applyAlignment="1">
      <alignment horizontal="center"/>
    </xf>
    <xf numFmtId="0" fontId="14" fillId="2" borderId="4" xfId="8" applyFont="1" applyFill="1" applyBorder="1" applyAlignment="1">
      <alignment horizontal="center"/>
    </xf>
    <xf numFmtId="0" fontId="14" fillId="2" borderId="37" xfId="8" applyFont="1" applyFill="1" applyBorder="1" applyAlignment="1">
      <alignment horizontal="center"/>
    </xf>
    <xf numFmtId="178" fontId="14" fillId="0" borderId="70" xfId="8" applyNumberFormat="1" applyFont="1" applyBorder="1" applyAlignment="1">
      <alignment horizontal="center" vertical="center" shrinkToFit="1"/>
    </xf>
    <xf numFmtId="178" fontId="14" fillId="0" borderId="44" xfId="8" applyNumberFormat="1" applyFont="1" applyBorder="1" applyAlignment="1">
      <alignment horizontal="center" vertical="center" shrinkToFit="1"/>
    </xf>
    <xf numFmtId="178" fontId="14" fillId="0" borderId="10" xfId="8" applyNumberFormat="1" applyFont="1" applyBorder="1" applyAlignment="1">
      <alignment horizontal="center" vertical="center" shrinkToFit="1"/>
    </xf>
    <xf numFmtId="178" fontId="14" fillId="0" borderId="9" xfId="8" applyNumberFormat="1" applyFont="1" applyBorder="1" applyAlignment="1">
      <alignment horizontal="center" vertical="center" shrinkToFit="1"/>
    </xf>
    <xf numFmtId="176" fontId="14" fillId="0" borderId="70" xfId="8" applyNumberFormat="1" applyFont="1" applyBorder="1" applyAlignment="1">
      <alignment horizontal="center" vertical="center"/>
    </xf>
    <xf numFmtId="176" fontId="14" fillId="0" borderId="44" xfId="8" applyNumberFormat="1" applyFont="1" applyBorder="1" applyAlignment="1">
      <alignment horizontal="center" vertical="center"/>
    </xf>
    <xf numFmtId="176" fontId="14" fillId="0" borderId="10" xfId="8" applyNumberFormat="1" applyFont="1" applyBorder="1" applyAlignment="1">
      <alignment horizontal="center" vertical="center"/>
    </xf>
    <xf numFmtId="176" fontId="14" fillId="0" borderId="9" xfId="8" applyNumberFormat="1" applyFont="1" applyBorder="1" applyAlignment="1">
      <alignment horizontal="center" vertical="center"/>
    </xf>
    <xf numFmtId="38" fontId="19" fillId="0" borderId="0" xfId="6" applyFont="1" applyAlignment="1">
      <alignment horizontal="center" shrinkToFit="1"/>
    </xf>
    <xf numFmtId="38" fontId="25" fillId="0" borderId="70" xfId="6" applyFont="1" applyBorder="1" applyAlignment="1">
      <alignment horizontal="center" vertical="center" shrinkToFit="1"/>
    </xf>
    <xf numFmtId="38" fontId="25" fillId="0" borderId="41" xfId="6" applyFont="1" applyBorder="1" applyAlignment="1">
      <alignment horizontal="center" vertical="center" shrinkToFit="1"/>
    </xf>
    <xf numFmtId="38" fontId="25" fillId="0" borderId="44" xfId="6" applyFont="1" applyBorder="1" applyAlignment="1">
      <alignment horizontal="center" vertical="center" shrinkToFit="1"/>
    </xf>
    <xf numFmtId="38" fontId="25" fillId="0" borderId="10" xfId="6" applyFont="1" applyBorder="1" applyAlignment="1">
      <alignment horizontal="center" vertical="center" shrinkToFit="1"/>
    </xf>
    <xf numFmtId="38" fontId="25" fillId="0" borderId="11" xfId="6" applyFont="1" applyBorder="1" applyAlignment="1">
      <alignment horizontal="center" vertical="center" shrinkToFit="1"/>
    </xf>
    <xf numFmtId="38" fontId="25" fillId="0" borderId="9" xfId="6" applyFont="1" applyBorder="1" applyAlignment="1">
      <alignment horizontal="center" vertical="center" shrinkToFit="1"/>
    </xf>
    <xf numFmtId="0" fontId="8" fillId="2" borderId="32" xfId="8" applyFont="1" applyFill="1" applyBorder="1" applyAlignment="1">
      <alignment horizontal="center"/>
    </xf>
    <xf numFmtId="0" fontId="8" fillId="2" borderId="97" xfId="8" applyFont="1" applyFill="1" applyBorder="1" applyAlignment="1">
      <alignment horizontal="center"/>
    </xf>
    <xf numFmtId="0" fontId="8" fillId="2" borderId="10" xfId="8" applyFont="1" applyFill="1" applyBorder="1" applyAlignment="1">
      <alignment horizontal="center"/>
    </xf>
    <xf numFmtId="0" fontId="8" fillId="2" borderId="90" xfId="8" applyFont="1" applyFill="1" applyBorder="1" applyAlignment="1">
      <alignment horizontal="center"/>
    </xf>
    <xf numFmtId="182" fontId="8" fillId="0" borderId="0" xfId="8" applyNumberFormat="1" applyFont="1" applyAlignment="1">
      <alignment horizontal="right"/>
    </xf>
    <xf numFmtId="182" fontId="8" fillId="0" borderId="0" xfId="6" applyNumberFormat="1" applyAlignment="1">
      <alignment horizontal="right"/>
    </xf>
    <xf numFmtId="182" fontId="19" fillId="0" borderId="0" xfId="8" applyNumberFormat="1" applyFont="1" applyAlignment="1">
      <alignment horizontal="center"/>
    </xf>
  </cellXfs>
  <cellStyles count="14">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ハイパーリンク" xfId="11" builtinId="8"/>
    <cellStyle name="桁区切り" xfId="6" builtinId="6"/>
    <cellStyle name="桁区切り 2 2" xfId="13" xr:uid="{00000000-0005-0000-0000-000007000000}"/>
    <cellStyle name="標準" xfId="0" builtinId="0"/>
    <cellStyle name="標準_1.東 京 都 内部数表" xfId="10" xr:uid="{00000000-0005-0000-0000-000009000000}"/>
    <cellStyle name="標準_宮崎新" xfId="7" xr:uid="{00000000-0005-0000-0000-00000A000000}"/>
    <cellStyle name="標準_鹿児島新" xfId="12" xr:uid="{00000000-0005-0000-0000-00000B000000}"/>
    <cellStyle name="標準_福岡" xfId="8" xr:uid="{00000000-0005-0000-0000-00000C000000}"/>
    <cellStyle name="標準_福岡県" xfId="9" xr:uid="{00000000-0005-0000-0000-00000D000000}"/>
  </cellStyles>
  <dxfs count="19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FFFFCC"/>
      <color rgb="FF008080"/>
      <color rgb="FFCCFFFF"/>
      <color rgb="FF66FFFF"/>
      <color rgb="FFCCFFCC"/>
      <color rgb="FF9C000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1029" name="Rectangle 4">
          <a:extLst>
            <a:ext uri="{FF2B5EF4-FFF2-40B4-BE49-F238E27FC236}">
              <a16:creationId xmlns:a16="http://schemas.microsoft.com/office/drawing/2014/main" id="{00000000-0008-0000-0200-000005040000}"/>
            </a:ext>
          </a:extLst>
        </xdr:cNvPr>
        <xdr:cNvSpPr>
          <a:spLocks noChangeArrowheads="1"/>
        </xdr:cNvSpPr>
      </xdr:nvSpPr>
      <xdr:spPr bwMode="auto">
        <a:xfrm>
          <a:off x="323850" y="14944725"/>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300-000002000000}"/>
            </a:ext>
          </a:extLst>
        </xdr:cNvPr>
        <xdr:cNvSpPr>
          <a:spLocks noChangeArrowheads="1"/>
        </xdr:cNvSpPr>
      </xdr:nvSpPr>
      <xdr:spPr bwMode="auto">
        <a:xfrm>
          <a:off x="323850" y="14944725"/>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400-000002000000}"/>
            </a:ext>
          </a:extLst>
        </xdr:cNvPr>
        <xdr:cNvSpPr>
          <a:spLocks noChangeArrowheads="1"/>
        </xdr:cNvSpPr>
      </xdr:nvSpPr>
      <xdr:spPr bwMode="auto">
        <a:xfrm>
          <a:off x="323850" y="14944725"/>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500-000002000000}"/>
            </a:ext>
          </a:extLst>
        </xdr:cNvPr>
        <xdr:cNvSpPr>
          <a:spLocks noChangeArrowheads="1"/>
        </xdr:cNvSpPr>
      </xdr:nvSpPr>
      <xdr:spPr bwMode="auto">
        <a:xfrm>
          <a:off x="323850" y="14944725"/>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600-000002000000}"/>
            </a:ext>
          </a:extLst>
        </xdr:cNvPr>
        <xdr:cNvSpPr>
          <a:spLocks noChangeArrowheads="1"/>
        </xdr:cNvSpPr>
      </xdr:nvSpPr>
      <xdr:spPr bwMode="auto">
        <a:xfrm>
          <a:off x="323850" y="14944725"/>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700-000002000000}"/>
            </a:ext>
          </a:extLst>
        </xdr:cNvPr>
        <xdr:cNvSpPr>
          <a:spLocks noChangeArrowheads="1"/>
        </xdr:cNvSpPr>
      </xdr:nvSpPr>
      <xdr:spPr bwMode="auto">
        <a:xfrm>
          <a:off x="323850" y="14944725"/>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800-000002000000}"/>
            </a:ext>
          </a:extLst>
        </xdr:cNvPr>
        <xdr:cNvSpPr>
          <a:spLocks noChangeArrowheads="1"/>
        </xdr:cNvSpPr>
      </xdr:nvSpPr>
      <xdr:spPr bwMode="auto">
        <a:xfrm>
          <a:off x="323850" y="14944725"/>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257175</xdr:colOff>
      <xdr:row>54</xdr:row>
      <xdr:rowOff>152400</xdr:rowOff>
    </xdr:from>
    <xdr:to>
      <xdr:col>1</xdr:col>
      <xdr:colOff>266700</xdr:colOff>
      <xdr:row>55</xdr:row>
      <xdr:rowOff>190500</xdr:rowOff>
    </xdr:to>
    <xdr:sp macro="" textlink="">
      <xdr:nvSpPr>
        <xdr:cNvPr id="2" name="Rectangle 4">
          <a:extLst>
            <a:ext uri="{FF2B5EF4-FFF2-40B4-BE49-F238E27FC236}">
              <a16:creationId xmlns:a16="http://schemas.microsoft.com/office/drawing/2014/main" id="{00000000-0008-0000-0900-000002000000}"/>
            </a:ext>
          </a:extLst>
        </xdr:cNvPr>
        <xdr:cNvSpPr>
          <a:spLocks noChangeArrowheads="1"/>
        </xdr:cNvSpPr>
      </xdr:nvSpPr>
      <xdr:spPr bwMode="auto">
        <a:xfrm>
          <a:off x="323850" y="136207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persons/person.xml><?xml version="1.0" encoding="utf-8"?>
<personList xmlns="http://schemas.microsoft.com/office/spreadsheetml/2018/threadedcomments" xmlns:x="http://schemas.openxmlformats.org/spreadsheetml/2006/main">
  <person displayName="住本 裕子" id="{B7F5D74C-80C3-4F06-8E6E-87F8E1480F39}" userId="S::032sy@nnpo.jp::9199d684-7add-4f0e-bf9e-ea820023bf1e"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7" dT="2023-08-21T05:10:12.85" personId="{B7F5D74C-80C3-4F06-8E6E-87F8E1480F39}" id="{BCB1002E-04B0-4BD3-BC79-6140918FE13B}">
    <text>指宿市　10枚・南九州市　30枚</text>
  </threadedComment>
  <threadedComment ref="W17" dT="2023-08-21T05:08:06.29" personId="{B7F5D74C-80C3-4F06-8E6E-87F8E1480F39}" id="{A87747FA-E18F-46D9-8CAC-E4A8C481D778}">
    <text>指宿市1070枚、南九州市2130枚</text>
  </threadedComment>
  <threadedComment ref="AC17" dT="2023-08-21T05:11:14.15" personId="{B7F5D74C-80C3-4F06-8E6E-87F8E1480F39}" id="{02F8A73A-9579-4BE8-A977-081B7A50508E}">
    <text>指宿市　10枚・南九州市　20枚</text>
  </threadedComment>
  <threadedComment ref="Q19" dT="2023-08-21T05:10:49.47" personId="{B7F5D74C-80C3-4F06-8E6E-87F8E1480F39}" id="{88350013-F717-4F1D-978D-668316EBA256}">
    <text>指宿市　20枚・南九州市　20枚</text>
  </threadedComment>
  <threadedComment ref="W39" dT="2023-08-21T05:06:01.97" personId="{B7F5D74C-80C3-4F06-8E6E-87F8E1480F39}" id="{B49DFDE4-DF6B-4E10-BF00-8986700ECD37}">
    <text>枕崎市3310枚、南さつま市610枚</text>
  </threadedComment>
</ThreadedComments>
</file>

<file path=xl/threadedComments/threadedComment2.xml><?xml version="1.0" encoding="utf-8"?>
<ThreadedComments xmlns="http://schemas.microsoft.com/office/spreadsheetml/2018/threadedcomments" xmlns:x="http://schemas.openxmlformats.org/spreadsheetml/2006/main">
  <threadedComment ref="W9" dT="2023-09-21T05:29:56.52" personId="{B7F5D74C-80C3-4F06-8E6E-87F8E1480F39}" id="{3589FD55-F8FF-42DE-AC7D-3734CF8CE2F2}">
    <text>日置市1380部、南さつま市330部</text>
  </threadedComment>
  <threadedComment ref="AC14" dT="2023-09-21T05:30:22.86" personId="{B7F5D74C-80C3-4F06-8E6E-87F8E1480F39}" id="{9BECF3BD-B76C-4A1B-9BDB-39BF539DBD8D}">
    <text>日置市30部、南さつま市10部</text>
  </threadedComment>
</ThreadedComments>
</file>

<file path=xl/threadedComments/threadedComment3.xml><?xml version="1.0" encoding="utf-8"?>
<ThreadedComments xmlns="http://schemas.microsoft.com/office/spreadsheetml/2018/threadedcomments" xmlns:x="http://schemas.openxmlformats.org/spreadsheetml/2006/main">
  <threadedComment ref="W35" dT="2023-08-21T05:09:02.00" personId="{B7F5D74C-80C3-4F06-8E6E-87F8E1480F39}" id="{D209CF40-2E0C-4859-AC79-F507FC034280}">
    <text>姶良市940枚・霧島市（小浜町）110枚</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3">
    <pageSetUpPr fitToPage="1"/>
  </sheetPr>
  <dimension ref="A1:NH105"/>
  <sheetViews>
    <sheetView showGridLines="0" showZeros="0" tabSelected="1" zoomScaleNormal="100" workbookViewId="0">
      <selection activeCell="F2" sqref="F2:J2"/>
    </sheetView>
  </sheetViews>
  <sheetFormatPr defaultColWidth="3.25" defaultRowHeight="18" customHeight="1"/>
  <cols>
    <col min="1" max="14" width="3.25" style="2"/>
    <col min="15" max="15" width="5.125" style="2" customWidth="1"/>
    <col min="16" max="49" width="3.25" style="2"/>
    <col min="50" max="50" width="3.125" style="2" customWidth="1"/>
    <col min="51" max="51" width="3.25" style="2"/>
    <col min="52" max="52" width="3.125" style="3" customWidth="1"/>
    <col min="53" max="53" width="3.125" style="4" hidden="1" customWidth="1"/>
    <col min="54" max="54" width="8.375" style="245" hidden="1" customWidth="1"/>
    <col min="55" max="55" width="3.125" style="4" hidden="1" customWidth="1"/>
    <col min="56" max="56" width="9.875" style="4" hidden="1" customWidth="1"/>
    <col min="57" max="57" width="11.625" style="4" hidden="1" customWidth="1"/>
    <col min="58" max="61" width="3.125" style="4" hidden="1" customWidth="1"/>
    <col min="62" max="62" width="4.375" style="3" hidden="1" customWidth="1"/>
    <col min="63" max="69" width="3.125" style="3" customWidth="1"/>
    <col min="70" max="372" width="3.25" style="3"/>
    <col min="373" max="16384" width="3.25" style="2"/>
  </cols>
  <sheetData>
    <row r="1" spans="1:62" ht="18" customHeight="1" thickBot="1">
      <c r="A1" s="3"/>
      <c r="B1" s="4"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row>
    <row r="2" spans="1:62" ht="18" customHeight="1" thickBot="1">
      <c r="A2" s="3"/>
      <c r="B2" s="520" t="s">
        <v>1</v>
      </c>
      <c r="C2" s="521"/>
      <c r="D2" s="521"/>
      <c r="E2" s="522"/>
      <c r="F2" s="523"/>
      <c r="G2" s="524"/>
      <c r="H2" s="524"/>
      <c r="I2" s="524"/>
      <c r="J2" s="525"/>
      <c r="K2" s="526" t="s">
        <v>2</v>
      </c>
      <c r="L2" s="527"/>
      <c r="M2" s="528"/>
      <c r="N2" s="529" t="str">
        <f>IF(ISBLANK(F2),"",F2)</f>
        <v/>
      </c>
      <c r="O2" s="530"/>
      <c r="P2" s="530"/>
      <c r="Q2" s="530"/>
      <c r="R2" s="530"/>
      <c r="S2" s="531"/>
      <c r="T2" s="3"/>
      <c r="U2" s="242"/>
      <c r="V2" s="4" t="s">
        <v>3</v>
      </c>
      <c r="W2" s="3"/>
      <c r="X2" s="3"/>
      <c r="Y2" s="3"/>
      <c r="Z2" s="4" t="s">
        <v>4</v>
      </c>
      <c r="AA2" s="3"/>
      <c r="AB2" s="3"/>
      <c r="AC2" s="3"/>
      <c r="AD2" s="3"/>
      <c r="AE2" s="3"/>
      <c r="AF2" s="3"/>
      <c r="AG2" s="3"/>
      <c r="AH2" s="3"/>
      <c r="AI2" s="3"/>
      <c r="AJ2" s="3"/>
      <c r="AK2" s="3"/>
      <c r="AL2" s="3"/>
      <c r="AM2" s="3"/>
      <c r="AN2" s="3"/>
      <c r="AO2" s="3"/>
      <c r="AP2" s="3"/>
      <c r="AQ2" s="3"/>
      <c r="AR2" s="3"/>
      <c r="AS2" s="3"/>
      <c r="AT2" s="3"/>
      <c r="AU2" s="3"/>
      <c r="AV2" s="3"/>
      <c r="AW2" s="3"/>
      <c r="AX2" s="3"/>
      <c r="AY2" s="3"/>
      <c r="BA2" s="248" t="s">
        <v>5</v>
      </c>
      <c r="BB2" s="245" t="s">
        <v>6</v>
      </c>
      <c r="BC2" s="310"/>
      <c r="BD2" s="248" t="s">
        <v>7</v>
      </c>
      <c r="BE2" s="4" t="s">
        <v>8</v>
      </c>
      <c r="BF2" s="310"/>
    </row>
    <row r="3" spans="1:62" ht="18" customHeight="1" thickBot="1">
      <c r="A3" s="3"/>
      <c r="B3" s="532" t="s">
        <v>9</v>
      </c>
      <c r="C3" s="533"/>
      <c r="D3" s="533"/>
      <c r="E3" s="534"/>
      <c r="F3" s="535"/>
      <c r="G3" s="536"/>
      <c r="H3" s="536"/>
      <c r="I3" s="536"/>
      <c r="J3" s="536"/>
      <c r="K3" s="536"/>
      <c r="L3" s="536"/>
      <c r="M3" s="536"/>
      <c r="N3" s="536"/>
      <c r="O3" s="536"/>
      <c r="P3" s="536"/>
      <c r="Q3" s="536"/>
      <c r="R3" s="536"/>
      <c r="S3" s="14" t="s">
        <v>10</v>
      </c>
      <c r="T3" s="3"/>
      <c r="U3" s="3"/>
      <c r="V3" s="3"/>
      <c r="W3" s="3"/>
      <c r="X3" s="3"/>
      <c r="Y3" s="3"/>
      <c r="Z3" s="4" t="s">
        <v>11</v>
      </c>
      <c r="AA3" s="3"/>
      <c r="AB3" s="3"/>
      <c r="AC3" s="3"/>
      <c r="AD3" s="3"/>
      <c r="AE3" s="3"/>
      <c r="AF3" s="3"/>
      <c r="AG3" s="3"/>
      <c r="AH3" s="3"/>
      <c r="AI3" s="3"/>
      <c r="AJ3" s="3"/>
      <c r="AK3" s="3"/>
      <c r="AL3" s="3"/>
      <c r="AM3" s="3"/>
      <c r="AN3" s="3"/>
      <c r="AO3" s="3"/>
      <c r="AP3" s="3"/>
      <c r="AQ3" s="3"/>
      <c r="AR3" s="3"/>
      <c r="AS3" s="3"/>
      <c r="AT3" s="3"/>
      <c r="AU3" s="3"/>
      <c r="AV3" s="3"/>
      <c r="AW3" s="3"/>
      <c r="AX3" s="3"/>
      <c r="AY3" s="3"/>
      <c r="BB3" s="323"/>
      <c r="BC3" s="310"/>
      <c r="BE3" s="323"/>
      <c r="BF3" s="310"/>
    </row>
    <row r="4" spans="1:62" ht="18" customHeight="1" thickBot="1">
      <c r="A4" s="3"/>
      <c r="B4" s="532" t="s">
        <v>12</v>
      </c>
      <c r="C4" s="533"/>
      <c r="D4" s="533"/>
      <c r="E4" s="534"/>
      <c r="F4" s="535"/>
      <c r="G4" s="536"/>
      <c r="H4" s="536"/>
      <c r="I4" s="536"/>
      <c r="J4" s="536"/>
      <c r="K4" s="536"/>
      <c r="L4" s="536"/>
      <c r="M4" s="536"/>
      <c r="N4" s="536"/>
      <c r="O4" s="536"/>
      <c r="P4" s="536"/>
      <c r="Q4" s="536"/>
      <c r="R4" s="536"/>
      <c r="S4" s="541"/>
      <c r="T4" s="3"/>
      <c r="U4" s="243"/>
      <c r="V4" s="4" t="s">
        <v>13</v>
      </c>
      <c r="W4" s="3"/>
      <c r="X4" s="3"/>
      <c r="Y4" s="3"/>
      <c r="Z4" s="4" t="s">
        <v>14</v>
      </c>
      <c r="AA4" s="3"/>
      <c r="AB4" s="3"/>
      <c r="AC4" s="3"/>
      <c r="AD4" s="3"/>
      <c r="AE4" s="3"/>
      <c r="AF4" s="3"/>
      <c r="AG4" s="3"/>
      <c r="AH4" s="3"/>
      <c r="AI4" s="3"/>
      <c r="AJ4" s="3"/>
      <c r="AK4" s="3"/>
      <c r="AL4" s="3"/>
      <c r="AM4" s="3"/>
      <c r="AN4" s="3"/>
      <c r="AO4" s="3"/>
      <c r="AP4" s="3"/>
      <c r="AQ4" s="3"/>
      <c r="AR4" s="3"/>
      <c r="AS4" s="3"/>
      <c r="AT4" s="3"/>
      <c r="AU4" s="3"/>
      <c r="AV4" s="3"/>
      <c r="AW4" s="3"/>
      <c r="AX4" s="3"/>
      <c r="AY4" s="3"/>
      <c r="BA4" s="4">
        <v>9</v>
      </c>
      <c r="BB4" s="245" t="s">
        <v>15</v>
      </c>
      <c r="BC4" s="324">
        <f>IF($F$5=BB4,BA4,0)</f>
        <v>0</v>
      </c>
      <c r="BD4" s="4">
        <v>21</v>
      </c>
      <c r="BE4" s="4" t="s">
        <v>16</v>
      </c>
      <c r="BF4" s="324">
        <f>IF($N$5=BE4,BD4,0)</f>
        <v>0</v>
      </c>
      <c r="BJ4" s="3">
        <v>10</v>
      </c>
    </row>
    <row r="5" spans="1:62" ht="18" customHeight="1" thickBot="1">
      <c r="A5" s="3"/>
      <c r="B5" s="505" t="s">
        <v>17</v>
      </c>
      <c r="C5" s="521"/>
      <c r="D5" s="521"/>
      <c r="E5" s="327">
        <f>SUM(BC4:BC106)</f>
        <v>0</v>
      </c>
      <c r="F5" s="545"/>
      <c r="G5" s="545"/>
      <c r="H5" s="545"/>
      <c r="I5" s="545"/>
      <c r="J5" s="546"/>
      <c r="K5" s="547" t="s">
        <v>18</v>
      </c>
      <c r="L5" s="548"/>
      <c r="M5" s="328">
        <f>SUM(BF4:BF39)</f>
        <v>0</v>
      </c>
      <c r="N5" s="542"/>
      <c r="O5" s="543"/>
      <c r="P5" s="543"/>
      <c r="Q5" s="543"/>
      <c r="R5" s="543"/>
      <c r="S5" s="544"/>
      <c r="T5" s="3"/>
      <c r="U5" s="3"/>
      <c r="V5" s="3"/>
      <c r="W5" s="3"/>
      <c r="X5" s="3"/>
      <c r="Y5" s="3"/>
      <c r="Z5" s="4" t="s">
        <v>19</v>
      </c>
      <c r="AA5" s="3"/>
      <c r="AB5" s="3"/>
      <c r="AC5" s="3"/>
      <c r="AD5" s="3"/>
      <c r="AE5" s="3"/>
      <c r="AF5" s="3"/>
      <c r="AG5" s="3"/>
      <c r="AH5" s="3"/>
      <c r="AI5" s="3"/>
      <c r="AJ5" s="3"/>
      <c r="AK5" s="3"/>
      <c r="AL5" s="3"/>
      <c r="AM5" s="3"/>
      <c r="AN5" s="3"/>
      <c r="AO5" s="3"/>
      <c r="AP5" s="3"/>
      <c r="AQ5" s="3"/>
      <c r="AR5" s="3"/>
      <c r="AS5" s="3"/>
      <c r="AT5" s="3"/>
      <c r="AU5" s="3"/>
      <c r="AV5" s="3"/>
      <c r="AW5" s="3"/>
      <c r="AX5" s="3"/>
      <c r="AY5" s="3"/>
      <c r="BA5" s="4">
        <v>4</v>
      </c>
      <c r="BB5" s="245" t="s">
        <v>20</v>
      </c>
      <c r="BC5" s="324">
        <f t="shared" ref="BC5:BC52" si="0">IF($F$5=BB5,BA5,0)</f>
        <v>0</v>
      </c>
      <c r="BD5" s="4">
        <v>22</v>
      </c>
      <c r="BE5" s="4" t="s">
        <v>21</v>
      </c>
      <c r="BF5" s="324">
        <f t="shared" ref="BF5:BF39" si="1">IF($N$5=BE5,BD5,0)</f>
        <v>0</v>
      </c>
      <c r="BJ5" s="3">
        <v>50</v>
      </c>
    </row>
    <row r="6" spans="1:62" ht="18" customHeight="1" thickBot="1">
      <c r="A6" s="3"/>
      <c r="B6" s="520" t="s">
        <v>22</v>
      </c>
      <c r="C6" s="521"/>
      <c r="D6" s="521"/>
      <c r="E6" s="522"/>
      <c r="F6" s="537">
        <f>集計表!C37</f>
        <v>0</v>
      </c>
      <c r="G6" s="538"/>
      <c r="H6" s="538"/>
      <c r="I6" s="538"/>
      <c r="J6" s="539"/>
      <c r="K6" s="307" t="s">
        <v>23</v>
      </c>
      <c r="L6" s="308"/>
      <c r="M6" s="540"/>
      <c r="N6" s="540"/>
      <c r="O6" s="540"/>
      <c r="P6" s="540"/>
      <c r="Q6" s="540"/>
      <c r="R6" s="540"/>
      <c r="S6" s="309" t="s">
        <v>10</v>
      </c>
      <c r="T6" s="3"/>
      <c r="U6" s="3"/>
      <c r="V6" s="3"/>
      <c r="W6" s="3"/>
      <c r="X6" s="3"/>
      <c r="Y6" s="3"/>
      <c r="Z6" s="4" t="s">
        <v>24</v>
      </c>
      <c r="AA6" s="3"/>
      <c r="AB6" s="4"/>
      <c r="AC6" s="3"/>
      <c r="AD6" s="3"/>
      <c r="AE6" s="3"/>
      <c r="AF6" s="3"/>
      <c r="AG6" s="3"/>
      <c r="AH6" s="3"/>
      <c r="AI6" s="3"/>
      <c r="AJ6" s="3"/>
      <c r="AK6" s="3"/>
      <c r="AL6" s="3"/>
      <c r="AM6" s="3"/>
      <c r="AN6" s="3"/>
      <c r="AO6" s="3"/>
      <c r="AP6" s="3"/>
      <c r="AQ6" s="3"/>
      <c r="AR6" s="3"/>
      <c r="AS6" s="3"/>
      <c r="AT6" s="3"/>
      <c r="AU6" s="3"/>
      <c r="AV6" s="3"/>
      <c r="AW6" s="3"/>
      <c r="AX6" s="3"/>
      <c r="AY6" s="3"/>
      <c r="BA6" s="4">
        <v>8</v>
      </c>
      <c r="BB6" s="245" t="s">
        <v>25</v>
      </c>
      <c r="BC6" s="324">
        <f t="shared" si="0"/>
        <v>0</v>
      </c>
      <c r="BD6" s="4">
        <v>23</v>
      </c>
      <c r="BE6" s="4" t="s">
        <v>26</v>
      </c>
      <c r="BF6" s="324">
        <f t="shared" si="1"/>
        <v>0</v>
      </c>
      <c r="BJ6" s="3">
        <v>100</v>
      </c>
    </row>
    <row r="7" spans="1:62" ht="18" customHeight="1" thickBot="1">
      <c r="A7" s="3"/>
      <c r="B7" s="3"/>
      <c r="C7" s="3"/>
      <c r="D7" s="3"/>
      <c r="E7" s="3"/>
      <c r="F7" s="3"/>
      <c r="G7" s="3"/>
      <c r="H7" s="3"/>
      <c r="I7" s="3"/>
      <c r="J7" s="505" t="s">
        <v>27</v>
      </c>
      <c r="K7" s="506"/>
      <c r="L7" s="506"/>
      <c r="M7" s="507"/>
      <c r="N7" s="508"/>
      <c r="O7" s="509"/>
      <c r="P7" s="509"/>
      <c r="Q7" s="509"/>
      <c r="R7" s="509"/>
      <c r="S7" s="510"/>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BA7" s="4">
        <v>10</v>
      </c>
      <c r="BB7" s="245" t="s">
        <v>28</v>
      </c>
      <c r="BC7" s="324">
        <f t="shared" si="0"/>
        <v>0</v>
      </c>
      <c r="BD7" s="4">
        <v>24</v>
      </c>
      <c r="BE7" s="4" t="s">
        <v>29</v>
      </c>
      <c r="BF7" s="324">
        <f t="shared" si="1"/>
        <v>0</v>
      </c>
    </row>
    <row r="8" spans="1:62" ht="18" customHeight="1">
      <c r="A8" s="3"/>
      <c r="B8" s="3"/>
      <c r="C8" s="3"/>
      <c r="D8" s="3"/>
      <c r="E8" s="3"/>
      <c r="F8" s="3"/>
      <c r="G8" s="3"/>
      <c r="H8" s="3"/>
      <c r="I8" s="3"/>
      <c r="J8" s="519"/>
      <c r="K8" s="519"/>
      <c r="L8" s="519"/>
      <c r="M8" s="519"/>
      <c r="N8" s="210"/>
      <c r="O8" s="210"/>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BA8" s="4">
        <v>3</v>
      </c>
      <c r="BB8" s="245" t="s">
        <v>30</v>
      </c>
      <c r="BC8" s="324">
        <f t="shared" si="0"/>
        <v>0</v>
      </c>
      <c r="BD8" s="4">
        <v>25</v>
      </c>
      <c r="BE8" s="4" t="s">
        <v>31</v>
      </c>
      <c r="BF8" s="324">
        <f t="shared" si="1"/>
        <v>0</v>
      </c>
    </row>
    <row r="9" spans="1:62" ht="18" customHeight="1" thickBot="1">
      <c r="A9" s="3"/>
      <c r="B9" s="3"/>
      <c r="C9" s="3"/>
      <c r="D9" s="3"/>
      <c r="E9" s="3"/>
      <c r="F9" s="3"/>
      <c r="G9" s="3"/>
      <c r="H9" s="3"/>
      <c r="I9" s="3"/>
      <c r="J9" s="3"/>
      <c r="K9" s="3"/>
      <c r="L9" s="3"/>
      <c r="M9" s="3"/>
      <c r="N9" s="3"/>
      <c r="O9" s="3"/>
      <c r="P9" s="550" t="s">
        <v>32</v>
      </c>
      <c r="Q9" s="551"/>
      <c r="R9" s="551"/>
      <c r="S9" s="551"/>
      <c r="T9" s="488" t="s">
        <v>33</v>
      </c>
      <c r="U9" s="489"/>
      <c r="V9" s="489"/>
      <c r="W9" s="489"/>
      <c r="X9" s="489"/>
      <c r="Y9" s="489"/>
      <c r="Z9" s="489"/>
      <c r="AA9" s="489"/>
      <c r="AB9" s="489"/>
      <c r="AC9" s="488" t="s">
        <v>34</v>
      </c>
      <c r="AD9" s="489"/>
      <c r="AE9" s="489"/>
      <c r="AF9" s="489"/>
      <c r="AG9" s="489"/>
      <c r="AH9" s="489"/>
      <c r="AI9" s="489"/>
      <c r="AJ9" s="489"/>
      <c r="AK9" s="489"/>
      <c r="AL9" s="488" t="s">
        <v>35</v>
      </c>
      <c r="AM9" s="489"/>
      <c r="AN9" s="489"/>
      <c r="AO9" s="489"/>
      <c r="AP9" s="489"/>
      <c r="AQ9" s="489"/>
      <c r="AR9" s="489"/>
      <c r="AS9" s="489"/>
      <c r="AT9" s="489"/>
      <c r="AU9" s="3"/>
      <c r="AV9" s="3"/>
      <c r="AW9" s="3"/>
      <c r="AX9" s="3"/>
      <c r="AY9" s="3"/>
      <c r="BA9" s="4">
        <v>7</v>
      </c>
      <c r="BB9" s="245" t="s">
        <v>36</v>
      </c>
      <c r="BC9" s="324">
        <f t="shared" si="0"/>
        <v>0</v>
      </c>
      <c r="BD9" s="4">
        <v>26</v>
      </c>
      <c r="BE9" s="4" t="s">
        <v>37</v>
      </c>
      <c r="BF9" s="324">
        <f t="shared" si="1"/>
        <v>0</v>
      </c>
    </row>
    <row r="10" spans="1:62" ht="18" customHeight="1" thickBot="1">
      <c r="A10" s="3"/>
      <c r="B10" s="311" t="s">
        <v>38</v>
      </c>
      <c r="C10" s="312"/>
      <c r="D10" s="312"/>
      <c r="E10" s="313"/>
      <c r="F10" s="511">
        <v>1</v>
      </c>
      <c r="G10" s="512"/>
      <c r="H10" s="512"/>
      <c r="I10" s="513"/>
      <c r="J10" s="3"/>
      <c r="K10" s="3"/>
      <c r="L10" s="3"/>
      <c r="M10" s="3"/>
      <c r="N10" s="3"/>
      <c r="O10" s="3"/>
      <c r="P10" s="488" t="s">
        <v>39</v>
      </c>
      <c r="Q10" s="488"/>
      <c r="R10" s="488"/>
      <c r="S10" s="488"/>
      <c r="T10" s="549" t="s">
        <v>40</v>
      </c>
      <c r="U10" s="549"/>
      <c r="V10" s="549"/>
      <c r="W10" s="549"/>
      <c r="X10" s="549"/>
      <c r="Y10" s="549"/>
      <c r="Z10" s="549"/>
      <c r="AA10" s="549"/>
      <c r="AB10" s="549"/>
      <c r="AC10" s="549" t="s">
        <v>41</v>
      </c>
      <c r="AD10" s="549"/>
      <c r="AE10" s="549"/>
      <c r="AF10" s="549"/>
      <c r="AG10" s="549"/>
      <c r="AH10" s="549"/>
      <c r="AI10" s="549"/>
      <c r="AJ10" s="549"/>
      <c r="AK10" s="549"/>
      <c r="AL10" s="549" t="s">
        <v>42</v>
      </c>
      <c r="AM10" s="549"/>
      <c r="AN10" s="549"/>
      <c r="AO10" s="549"/>
      <c r="AP10" s="549"/>
      <c r="AQ10" s="549"/>
      <c r="AR10" s="549"/>
      <c r="AS10" s="549"/>
      <c r="AT10" s="549"/>
      <c r="AU10" s="3"/>
      <c r="AV10" s="3"/>
      <c r="AW10" s="3"/>
      <c r="AX10" s="3"/>
      <c r="AY10" s="3"/>
      <c r="BA10" s="4">
        <v>15</v>
      </c>
      <c r="BB10" s="245" t="s">
        <v>43</v>
      </c>
      <c r="BC10" s="324">
        <f t="shared" si="0"/>
        <v>0</v>
      </c>
      <c r="BD10" s="4">
        <v>27</v>
      </c>
      <c r="BE10" s="4" t="s">
        <v>44</v>
      </c>
      <c r="BF10" s="324">
        <f t="shared" si="1"/>
        <v>0</v>
      </c>
    </row>
    <row r="11" spans="1:62" ht="18" customHeight="1" thickBot="1">
      <c r="A11" s="3"/>
      <c r="B11" s="311" t="s">
        <v>45</v>
      </c>
      <c r="C11" s="312"/>
      <c r="D11" s="312"/>
      <c r="E11" s="313"/>
      <c r="F11" s="514">
        <v>50</v>
      </c>
      <c r="G11" s="515"/>
      <c r="H11" s="515"/>
      <c r="I11" s="516"/>
      <c r="J11" s="3"/>
      <c r="K11" s="3"/>
      <c r="L11" s="3"/>
      <c r="M11" s="3"/>
      <c r="N11" s="3"/>
      <c r="O11" s="3"/>
      <c r="P11" s="488" t="s">
        <v>46</v>
      </c>
      <c r="Q11" s="488"/>
      <c r="R11" s="488"/>
      <c r="S11" s="488"/>
      <c r="T11" s="549" t="s">
        <v>47</v>
      </c>
      <c r="U11" s="549"/>
      <c r="V11" s="549"/>
      <c r="W11" s="549"/>
      <c r="X11" s="549"/>
      <c r="Y11" s="549"/>
      <c r="Z11" s="549"/>
      <c r="AA11" s="549"/>
      <c r="AB11" s="549"/>
      <c r="AC11" s="549" t="s">
        <v>47</v>
      </c>
      <c r="AD11" s="549"/>
      <c r="AE11" s="549"/>
      <c r="AF11" s="549"/>
      <c r="AG11" s="549"/>
      <c r="AH11" s="549"/>
      <c r="AI11" s="549"/>
      <c r="AJ11" s="549"/>
      <c r="AK11" s="549"/>
      <c r="AL11" s="549" t="s">
        <v>48</v>
      </c>
      <c r="AM11" s="549"/>
      <c r="AN11" s="549"/>
      <c r="AO11" s="549"/>
      <c r="AP11" s="549"/>
      <c r="AQ11" s="549"/>
      <c r="AR11" s="549"/>
      <c r="AS11" s="549"/>
      <c r="AT11" s="549"/>
      <c r="AU11" s="3"/>
      <c r="AV11" s="3"/>
      <c r="AW11" s="3"/>
      <c r="AX11" s="3"/>
      <c r="AY11" s="3"/>
      <c r="BA11" s="4">
        <v>12</v>
      </c>
      <c r="BB11" s="245" t="s">
        <v>49</v>
      </c>
      <c r="BC11" s="324">
        <f t="shared" si="0"/>
        <v>0</v>
      </c>
      <c r="BD11" s="4">
        <v>28</v>
      </c>
      <c r="BE11" s="4" t="s">
        <v>50</v>
      </c>
      <c r="BF11" s="324">
        <f t="shared" si="1"/>
        <v>0</v>
      </c>
    </row>
    <row r="12" spans="1:62" ht="18" customHeight="1">
      <c r="A12" s="3"/>
      <c r="B12" s="310" t="s">
        <v>51</v>
      </c>
      <c r="C12" s="310"/>
      <c r="D12" s="310"/>
      <c r="E12" s="310"/>
      <c r="F12" s="517">
        <v>3</v>
      </c>
      <c r="G12" s="518"/>
      <c r="H12" s="518"/>
      <c r="I12" s="518"/>
      <c r="J12" s="3"/>
      <c r="K12" s="3"/>
      <c r="L12" s="3"/>
      <c r="M12" s="3"/>
      <c r="N12" s="3"/>
      <c r="O12" s="3"/>
      <c r="P12" s="488" t="s">
        <v>52</v>
      </c>
      <c r="Q12" s="488"/>
      <c r="R12" s="488"/>
      <c r="S12" s="488"/>
      <c r="T12" s="488" t="s">
        <v>53</v>
      </c>
      <c r="U12" s="489"/>
      <c r="V12" s="489"/>
      <c r="W12" s="489"/>
      <c r="X12" s="489"/>
      <c r="Y12" s="489"/>
      <c r="Z12" s="489"/>
      <c r="AA12" s="489"/>
      <c r="AB12" s="489"/>
      <c r="AC12" s="489" t="s">
        <v>53</v>
      </c>
      <c r="AD12" s="489"/>
      <c r="AE12" s="489"/>
      <c r="AF12" s="489"/>
      <c r="AG12" s="489"/>
      <c r="AH12" s="489"/>
      <c r="AI12" s="489"/>
      <c r="AJ12" s="489"/>
      <c r="AK12" s="489"/>
      <c r="AL12" s="549" t="s">
        <v>54</v>
      </c>
      <c r="AM12" s="549"/>
      <c r="AN12" s="549"/>
      <c r="AO12" s="549"/>
      <c r="AP12" s="549"/>
      <c r="AQ12" s="549"/>
      <c r="AR12" s="549"/>
      <c r="AS12" s="549"/>
      <c r="AT12" s="549"/>
      <c r="AU12" s="3"/>
      <c r="AV12" s="3"/>
      <c r="AW12" s="3"/>
      <c r="AX12" s="3"/>
      <c r="AY12" s="3"/>
      <c r="BA12" s="4">
        <v>1</v>
      </c>
      <c r="BB12" s="245" t="s">
        <v>55</v>
      </c>
      <c r="BC12" s="324">
        <f t="shared" si="0"/>
        <v>0</v>
      </c>
      <c r="BD12" s="4">
        <v>29</v>
      </c>
      <c r="BE12" s="4" t="s">
        <v>56</v>
      </c>
      <c r="BF12" s="324">
        <f t="shared" si="1"/>
        <v>0</v>
      </c>
    </row>
    <row r="13" spans="1:62" ht="18" customHeight="1">
      <c r="A13" s="3"/>
      <c r="B13" s="3"/>
      <c r="C13" s="3"/>
      <c r="D13" s="3"/>
      <c r="E13" s="3"/>
      <c r="F13" s="3"/>
      <c r="G13" s="3"/>
      <c r="H13" s="3"/>
      <c r="I13" s="3"/>
      <c r="J13" s="3"/>
      <c r="K13" s="3"/>
      <c r="L13" s="3"/>
      <c r="M13" s="3"/>
      <c r="N13" s="3"/>
      <c r="O13" s="3"/>
      <c r="P13" s="488" t="s">
        <v>57</v>
      </c>
      <c r="Q13" s="488"/>
      <c r="R13" s="488"/>
      <c r="S13" s="488"/>
      <c r="T13" s="488" t="s">
        <v>53</v>
      </c>
      <c r="U13" s="489"/>
      <c r="V13" s="489"/>
      <c r="W13" s="489"/>
      <c r="X13" s="489"/>
      <c r="Y13" s="489"/>
      <c r="Z13" s="489"/>
      <c r="AA13" s="489"/>
      <c r="AB13" s="489"/>
      <c r="AC13" s="488" t="s">
        <v>53</v>
      </c>
      <c r="AD13" s="489"/>
      <c r="AE13" s="489"/>
      <c r="AF13" s="489"/>
      <c r="AG13" s="489"/>
      <c r="AH13" s="489"/>
      <c r="AI13" s="489"/>
      <c r="AJ13" s="489"/>
      <c r="AK13" s="489"/>
      <c r="AL13" s="549" t="s">
        <v>54</v>
      </c>
      <c r="AM13" s="549"/>
      <c r="AN13" s="549"/>
      <c r="AO13" s="549"/>
      <c r="AP13" s="549"/>
      <c r="AQ13" s="549"/>
      <c r="AR13" s="549"/>
      <c r="AS13" s="549"/>
      <c r="AT13" s="549"/>
      <c r="AU13" s="3"/>
      <c r="AV13" s="3"/>
      <c r="AW13" s="3"/>
      <c r="AX13" s="3"/>
      <c r="AY13" s="3"/>
      <c r="BA13" s="4">
        <v>2</v>
      </c>
      <c r="BB13" s="245" t="s">
        <v>58</v>
      </c>
      <c r="BC13" s="324">
        <f t="shared" si="0"/>
        <v>0</v>
      </c>
      <c r="BD13" s="4">
        <v>30</v>
      </c>
      <c r="BE13" s="4" t="s">
        <v>59</v>
      </c>
      <c r="BF13" s="324">
        <f t="shared" si="1"/>
        <v>0</v>
      </c>
    </row>
    <row r="14" spans="1:62" ht="18" customHeight="1">
      <c r="A14" s="3"/>
      <c r="B14" s="4" t="s">
        <v>60</v>
      </c>
      <c r="C14" s="4"/>
      <c r="D14" s="4"/>
      <c r="E14" s="3"/>
      <c r="F14" s="3"/>
      <c r="G14" s="3"/>
      <c r="H14" s="3"/>
      <c r="I14" s="3"/>
      <c r="J14" s="3"/>
      <c r="K14" s="3"/>
      <c r="L14" s="3"/>
      <c r="M14" s="3"/>
      <c r="N14" s="3"/>
      <c r="O14" s="3"/>
      <c r="P14" s="220" t="s">
        <v>61</v>
      </c>
      <c r="Q14" s="220"/>
      <c r="R14" s="220"/>
      <c r="S14" s="220"/>
      <c r="T14" s="220"/>
      <c r="U14" s="220"/>
      <c r="V14" s="220"/>
      <c r="W14" s="220"/>
      <c r="X14" s="220"/>
      <c r="Y14" s="220"/>
      <c r="Z14" s="220"/>
      <c r="AA14" s="220"/>
      <c r="AB14" s="220"/>
      <c r="AC14" s="3"/>
      <c r="AD14" s="3"/>
      <c r="AE14" s="3"/>
      <c r="AF14" s="3"/>
      <c r="AG14" s="3"/>
      <c r="AH14" s="3"/>
      <c r="AI14" s="3"/>
      <c r="AJ14" s="3"/>
      <c r="AK14" s="3"/>
      <c r="AL14" s="3"/>
      <c r="AM14" s="3"/>
      <c r="AN14" s="3"/>
      <c r="AO14" s="4"/>
      <c r="AP14" s="3"/>
      <c r="AQ14" s="3"/>
      <c r="AR14" s="3"/>
      <c r="AS14" s="3"/>
      <c r="AT14" s="3"/>
      <c r="AU14" s="3"/>
      <c r="AV14" s="3"/>
      <c r="AW14" s="3"/>
      <c r="AX14" s="3"/>
      <c r="AY14" s="3"/>
      <c r="BA14" s="4">
        <v>5</v>
      </c>
      <c r="BB14" s="245" t="s">
        <v>62</v>
      </c>
      <c r="BC14" s="324">
        <f t="shared" si="0"/>
        <v>0</v>
      </c>
      <c r="BD14" s="4">
        <v>31</v>
      </c>
      <c r="BE14" s="4" t="s">
        <v>63</v>
      </c>
      <c r="BF14" s="324">
        <f t="shared" si="1"/>
        <v>0</v>
      </c>
    </row>
    <row r="15" spans="1:62" ht="18" customHeight="1">
      <c r="A15" s="3"/>
      <c r="B15" s="11" t="s">
        <v>64</v>
      </c>
      <c r="C15" s="9"/>
      <c r="D15" s="9"/>
      <c r="E15" s="10"/>
      <c r="F15" s="9"/>
      <c r="G15" s="9"/>
      <c r="H15" s="9"/>
      <c r="I15" s="9"/>
      <c r="J15" s="9"/>
      <c r="K15" s="10"/>
      <c r="L15" s="11" t="s">
        <v>65</v>
      </c>
      <c r="M15" s="10"/>
      <c r="N15" s="9"/>
      <c r="O15" s="10"/>
      <c r="P15" s="12" t="s">
        <v>66</v>
      </c>
      <c r="Q15" s="13"/>
      <c r="R15" s="12" t="s">
        <v>67</v>
      </c>
      <c r="S15" s="13"/>
      <c r="T15" s="12" t="s">
        <v>68</v>
      </c>
      <c r="U15" s="13"/>
      <c r="V15" s="12" t="s">
        <v>69</v>
      </c>
      <c r="W15" s="13"/>
      <c r="X15" s="12" t="s">
        <v>70</v>
      </c>
      <c r="Y15" s="13"/>
      <c r="Z15" s="12" t="s">
        <v>71</v>
      </c>
      <c r="AA15" s="13"/>
      <c r="AB15" s="12" t="s">
        <v>72</v>
      </c>
      <c r="AC15" s="13"/>
      <c r="AD15" s="11" t="s">
        <v>73</v>
      </c>
      <c r="AE15" s="5"/>
      <c r="AF15" s="5"/>
      <c r="AG15" s="5"/>
      <c r="AH15" s="5"/>
      <c r="AI15" s="5"/>
      <c r="AJ15" s="5"/>
      <c r="AK15" s="5"/>
      <c r="AL15" s="6"/>
      <c r="AM15" s="6"/>
      <c r="AN15" s="3"/>
      <c r="AO15" s="331"/>
      <c r="AP15" s="332"/>
      <c r="AQ15" s="332"/>
      <c r="AR15" s="332"/>
      <c r="AS15" s="332"/>
      <c r="AT15" s="333"/>
      <c r="AU15" s="332"/>
      <c r="AV15" s="332"/>
      <c r="AW15" s="332"/>
      <c r="AX15" s="332"/>
      <c r="AY15" s="3"/>
      <c r="BA15" s="4">
        <v>6</v>
      </c>
      <c r="BB15" s="245" t="s">
        <v>74</v>
      </c>
      <c r="BC15" s="324">
        <f t="shared" si="0"/>
        <v>0</v>
      </c>
      <c r="BD15" s="4">
        <v>32</v>
      </c>
      <c r="BE15" s="4" t="s">
        <v>75</v>
      </c>
      <c r="BF15" s="324">
        <f t="shared" si="1"/>
        <v>0</v>
      </c>
    </row>
    <row r="16" spans="1:62" ht="50.25" customHeight="1">
      <c r="A16" s="3"/>
      <c r="B16" s="473" t="s">
        <v>76</v>
      </c>
      <c r="C16" s="474"/>
      <c r="D16" s="474"/>
      <c r="E16" s="475"/>
      <c r="F16" s="490" t="s">
        <v>33</v>
      </c>
      <c r="G16" s="491"/>
      <c r="H16" s="491"/>
      <c r="I16" s="491"/>
      <c r="J16" s="491"/>
      <c r="K16" s="492"/>
      <c r="L16" s="502" t="s">
        <v>77</v>
      </c>
      <c r="M16" s="503"/>
      <c r="N16" s="503"/>
      <c r="O16" s="504"/>
      <c r="P16" s="15">
        <v>3.3</v>
      </c>
      <c r="Q16" s="10"/>
      <c r="R16" s="15">
        <v>4.7</v>
      </c>
      <c r="S16" s="16"/>
      <c r="T16" s="15">
        <v>9.1999999999999993</v>
      </c>
      <c r="U16" s="16"/>
      <c r="V16" s="15">
        <v>13.2</v>
      </c>
      <c r="W16" s="16"/>
      <c r="X16" s="15">
        <v>4.7</v>
      </c>
      <c r="Y16" s="16"/>
      <c r="Z16" s="15">
        <v>7.15</v>
      </c>
      <c r="AA16" s="16"/>
      <c r="AB16" s="15">
        <v>4.7</v>
      </c>
      <c r="AC16" s="16"/>
      <c r="AD16" s="213" t="s">
        <v>78</v>
      </c>
      <c r="AE16" s="7"/>
      <c r="AF16" s="7"/>
      <c r="AG16" s="7"/>
      <c r="AH16" s="7"/>
      <c r="AI16" s="7"/>
      <c r="AJ16" s="7"/>
      <c r="AK16" s="7"/>
      <c r="AL16" s="7"/>
      <c r="AM16" s="8"/>
      <c r="AN16" s="3"/>
      <c r="AO16" s="331"/>
      <c r="AP16" s="332"/>
      <c r="AQ16" s="332"/>
      <c r="AR16" s="332"/>
      <c r="AS16" s="332"/>
      <c r="AT16" s="331"/>
      <c r="AU16" s="332"/>
      <c r="AV16" s="332"/>
      <c r="AW16" s="332"/>
      <c r="AX16" s="332"/>
      <c r="AY16" s="3"/>
      <c r="BA16" s="4">
        <v>29</v>
      </c>
      <c r="BB16" s="245" t="s">
        <v>79</v>
      </c>
      <c r="BC16" s="324">
        <f t="shared" si="0"/>
        <v>0</v>
      </c>
      <c r="BD16" s="4">
        <v>33</v>
      </c>
      <c r="BE16" s="4" t="s">
        <v>80</v>
      </c>
      <c r="BF16" s="324">
        <f t="shared" si="1"/>
        <v>0</v>
      </c>
    </row>
    <row r="17" spans="1:58" ht="18" customHeight="1">
      <c r="A17" s="3"/>
      <c r="B17" s="476"/>
      <c r="C17" s="477"/>
      <c r="D17" s="477"/>
      <c r="E17" s="478"/>
      <c r="F17" s="493"/>
      <c r="G17" s="494"/>
      <c r="H17" s="494"/>
      <c r="I17" s="494"/>
      <c r="J17" s="494"/>
      <c r="K17" s="495"/>
      <c r="L17" s="214" t="s">
        <v>81</v>
      </c>
      <c r="M17" s="340"/>
      <c r="N17" s="215"/>
      <c r="O17" s="341"/>
      <c r="P17" s="15">
        <v>3.3</v>
      </c>
      <c r="Q17" s="10"/>
      <c r="R17" s="15">
        <v>4.7</v>
      </c>
      <c r="S17" s="16"/>
      <c r="T17" s="15">
        <v>8.5</v>
      </c>
      <c r="U17" s="16"/>
      <c r="V17" s="15">
        <v>11</v>
      </c>
      <c r="W17" s="16"/>
      <c r="X17" s="15">
        <v>4.7</v>
      </c>
      <c r="Y17" s="16"/>
      <c r="Z17" s="15">
        <v>6.8</v>
      </c>
      <c r="AA17" s="16"/>
      <c r="AB17" s="15">
        <v>4.7</v>
      </c>
      <c r="AC17" s="16"/>
      <c r="AD17" s="213" t="s">
        <v>78</v>
      </c>
      <c r="AE17" s="7"/>
      <c r="AF17" s="7"/>
      <c r="AG17" s="7"/>
      <c r="AH17" s="7"/>
      <c r="AI17" s="7"/>
      <c r="AJ17" s="7"/>
      <c r="AK17" s="7"/>
      <c r="AL17" s="7"/>
      <c r="AM17" s="8"/>
      <c r="AN17" s="3"/>
      <c r="AO17" s="331"/>
      <c r="AP17" s="332"/>
      <c r="AQ17" s="332"/>
      <c r="AR17" s="332"/>
      <c r="AS17" s="332"/>
      <c r="AT17" s="331"/>
      <c r="AU17" s="332"/>
      <c r="AV17" s="332"/>
      <c r="AW17" s="332"/>
      <c r="AX17" s="332"/>
      <c r="AY17" s="3"/>
      <c r="BA17" s="4">
        <v>11</v>
      </c>
      <c r="BB17" s="245" t="s">
        <v>82</v>
      </c>
      <c r="BC17" s="324">
        <f t="shared" si="0"/>
        <v>0</v>
      </c>
      <c r="BD17" s="4">
        <v>34</v>
      </c>
      <c r="BE17" s="4" t="s">
        <v>83</v>
      </c>
      <c r="BF17" s="324">
        <f t="shared" si="1"/>
        <v>0</v>
      </c>
    </row>
    <row r="18" spans="1:58" ht="18" customHeight="1">
      <c r="A18" s="3"/>
      <c r="B18" s="476"/>
      <c r="C18" s="477"/>
      <c r="D18" s="477"/>
      <c r="E18" s="478"/>
      <c r="F18" s="496"/>
      <c r="G18" s="497"/>
      <c r="H18" s="497"/>
      <c r="I18" s="497"/>
      <c r="J18" s="497"/>
      <c r="K18" s="498"/>
      <c r="L18" s="214" t="s">
        <v>84</v>
      </c>
      <c r="M18" s="215"/>
      <c r="N18" s="215"/>
      <c r="O18" s="216"/>
      <c r="P18" s="15">
        <v>3.3</v>
      </c>
      <c r="Q18" s="10"/>
      <c r="R18" s="15">
        <v>4.7</v>
      </c>
      <c r="S18" s="16"/>
      <c r="T18" s="15">
        <v>8.5</v>
      </c>
      <c r="U18" s="16"/>
      <c r="V18" s="15">
        <v>11</v>
      </c>
      <c r="W18" s="16"/>
      <c r="X18" s="15">
        <v>4.7</v>
      </c>
      <c r="Y18" s="16"/>
      <c r="Z18" s="15">
        <v>7.15</v>
      </c>
      <c r="AA18" s="16"/>
      <c r="AB18" s="15">
        <v>4.7</v>
      </c>
      <c r="AC18" s="16"/>
      <c r="AD18" s="213" t="s">
        <v>78</v>
      </c>
      <c r="AE18" s="7"/>
      <c r="AF18" s="7"/>
      <c r="AG18" s="7"/>
      <c r="AH18" s="7"/>
      <c r="AI18" s="7"/>
      <c r="AJ18" s="7"/>
      <c r="AK18" s="7"/>
      <c r="AL18" s="7"/>
      <c r="AM18" s="8"/>
      <c r="AN18" s="3"/>
      <c r="AO18" s="331"/>
      <c r="AP18" s="332"/>
      <c r="AQ18" s="332"/>
      <c r="AR18" s="332"/>
      <c r="AS18" s="332"/>
      <c r="AT18" s="331"/>
      <c r="AU18" s="332"/>
      <c r="AV18" s="332"/>
      <c r="AW18" s="332"/>
      <c r="AX18" s="332"/>
      <c r="AY18" s="3"/>
      <c r="BA18" s="4">
        <v>13</v>
      </c>
      <c r="BB18" s="245" t="s">
        <v>85</v>
      </c>
      <c r="BC18" s="324">
        <f t="shared" si="0"/>
        <v>0</v>
      </c>
      <c r="BD18" s="4">
        <v>35</v>
      </c>
      <c r="BE18" s="4" t="s">
        <v>86</v>
      </c>
      <c r="BF18" s="324">
        <f t="shared" si="1"/>
        <v>0</v>
      </c>
    </row>
    <row r="19" spans="1:58" ht="18" customHeight="1">
      <c r="A19" s="3"/>
      <c r="B19" s="476"/>
      <c r="C19" s="477"/>
      <c r="D19" s="477"/>
      <c r="E19" s="478"/>
      <c r="F19" s="482" t="s">
        <v>87</v>
      </c>
      <c r="G19" s="483"/>
      <c r="H19" s="483"/>
      <c r="I19" s="483"/>
      <c r="J19" s="483"/>
      <c r="K19" s="484"/>
      <c r="L19" s="214" t="s">
        <v>88</v>
      </c>
      <c r="M19" s="215"/>
      <c r="N19" s="215"/>
      <c r="O19" s="216"/>
      <c r="P19" s="15">
        <v>3.1</v>
      </c>
      <c r="Q19" s="10"/>
      <c r="R19" s="15">
        <v>4.5</v>
      </c>
      <c r="S19" s="16"/>
      <c r="T19" s="15">
        <v>9.1999999999999993</v>
      </c>
      <c r="U19" s="16"/>
      <c r="V19" s="15">
        <v>13.1</v>
      </c>
      <c r="W19" s="16"/>
      <c r="X19" s="15">
        <v>4.5</v>
      </c>
      <c r="Y19" s="16"/>
      <c r="Z19" s="15">
        <v>7.1</v>
      </c>
      <c r="AA19" s="16"/>
      <c r="AB19" s="15">
        <v>5.6</v>
      </c>
      <c r="AC19" s="16"/>
      <c r="AD19" s="213" t="s">
        <v>89</v>
      </c>
      <c r="AE19" s="7"/>
      <c r="AF19" s="7"/>
      <c r="AG19" s="7"/>
      <c r="AH19" s="7"/>
      <c r="AI19" s="7"/>
      <c r="AJ19" s="7"/>
      <c r="AK19" s="7"/>
      <c r="AL19" s="7"/>
      <c r="AM19" s="8"/>
      <c r="AN19" s="3"/>
      <c r="AO19" s="331"/>
      <c r="AP19" s="332"/>
      <c r="AQ19" s="332"/>
      <c r="AR19" s="332"/>
      <c r="AS19" s="332"/>
      <c r="AT19" s="331"/>
      <c r="AU19" s="332"/>
      <c r="AV19" s="332"/>
      <c r="AW19" s="332"/>
      <c r="AX19" s="332"/>
      <c r="AY19" s="3"/>
      <c r="BA19" s="4">
        <v>14</v>
      </c>
      <c r="BB19" s="245" t="s">
        <v>90</v>
      </c>
      <c r="BC19" s="324">
        <f t="shared" si="0"/>
        <v>0</v>
      </c>
      <c r="BD19" s="4">
        <v>36</v>
      </c>
      <c r="BE19" s="4" t="s">
        <v>91</v>
      </c>
      <c r="BF19" s="324">
        <f t="shared" si="1"/>
        <v>0</v>
      </c>
    </row>
    <row r="20" spans="1:58" ht="18" customHeight="1">
      <c r="A20" s="3"/>
      <c r="B20" s="476"/>
      <c r="C20" s="477"/>
      <c r="D20" s="477"/>
      <c r="E20" s="478"/>
      <c r="F20" s="382"/>
      <c r="G20" s="383"/>
      <c r="H20" s="383"/>
      <c r="I20" s="383"/>
      <c r="J20" s="383"/>
      <c r="K20" s="384"/>
      <c r="L20" s="214" t="s">
        <v>81</v>
      </c>
      <c r="M20" s="215"/>
      <c r="N20" s="215"/>
      <c r="O20" s="216"/>
      <c r="P20" s="15">
        <v>3.9</v>
      </c>
      <c r="Q20" s="10"/>
      <c r="R20" s="15">
        <v>5.9</v>
      </c>
      <c r="S20" s="16"/>
      <c r="T20" s="15">
        <v>10.1</v>
      </c>
      <c r="U20" s="16"/>
      <c r="V20" s="15">
        <v>14</v>
      </c>
      <c r="W20" s="16"/>
      <c r="X20" s="15">
        <v>5.9</v>
      </c>
      <c r="Y20" s="16"/>
      <c r="Z20" s="15">
        <v>8.3000000000000007</v>
      </c>
      <c r="AA20" s="16"/>
      <c r="AB20" s="15">
        <v>5.9</v>
      </c>
      <c r="AC20" s="16"/>
      <c r="AD20" s="213" t="s">
        <v>92</v>
      </c>
      <c r="AE20" s="7"/>
      <c r="AF20" s="7"/>
      <c r="AG20" s="7"/>
      <c r="AH20" s="7"/>
      <c r="AI20" s="7"/>
      <c r="AJ20" s="7"/>
      <c r="AK20" s="7"/>
      <c r="AL20" s="7"/>
      <c r="AM20" s="8"/>
      <c r="AN20" s="3"/>
      <c r="AO20" s="331"/>
      <c r="AP20" s="332"/>
      <c r="AQ20" s="332"/>
      <c r="AR20" s="332"/>
      <c r="AS20" s="332"/>
      <c r="AT20" s="331"/>
      <c r="AU20" s="332"/>
      <c r="AV20" s="332"/>
      <c r="AW20" s="332"/>
      <c r="AX20" s="332"/>
      <c r="AY20" s="3"/>
      <c r="BC20" s="324"/>
      <c r="BF20" s="324"/>
    </row>
    <row r="21" spans="1:58" ht="18" customHeight="1">
      <c r="A21" s="3"/>
      <c r="B21" s="476"/>
      <c r="C21" s="477"/>
      <c r="D21" s="477"/>
      <c r="E21" s="478"/>
      <c r="F21" s="485" t="s">
        <v>93</v>
      </c>
      <c r="G21" s="486"/>
      <c r="H21" s="486"/>
      <c r="I21" s="486"/>
      <c r="J21" s="486"/>
      <c r="K21" s="487"/>
      <c r="L21" s="214" t="s">
        <v>84</v>
      </c>
      <c r="M21" s="215"/>
      <c r="N21" s="215"/>
      <c r="O21" s="216"/>
      <c r="P21" s="15">
        <v>3.9</v>
      </c>
      <c r="Q21" s="10"/>
      <c r="R21" s="15">
        <v>5.9</v>
      </c>
      <c r="S21" s="16"/>
      <c r="T21" s="15">
        <v>10.1</v>
      </c>
      <c r="U21" s="16"/>
      <c r="V21" s="15">
        <v>14</v>
      </c>
      <c r="W21" s="16"/>
      <c r="X21" s="15">
        <v>5.9</v>
      </c>
      <c r="Y21" s="16"/>
      <c r="Z21" s="15">
        <v>9</v>
      </c>
      <c r="AA21" s="16"/>
      <c r="AB21" s="15">
        <v>5.9</v>
      </c>
      <c r="AC21" s="16"/>
      <c r="AD21" s="213" t="s">
        <v>92</v>
      </c>
      <c r="AE21" s="7"/>
      <c r="AF21" s="7"/>
      <c r="AG21" s="7"/>
      <c r="AH21" s="7"/>
      <c r="AI21" s="7"/>
      <c r="AJ21" s="7"/>
      <c r="AK21" s="7"/>
      <c r="AL21" s="7"/>
      <c r="AM21" s="8"/>
      <c r="AN21" s="3"/>
      <c r="AO21" s="331"/>
      <c r="AP21" s="332"/>
      <c r="AQ21" s="332"/>
      <c r="AR21" s="332"/>
      <c r="AS21" s="332"/>
      <c r="AT21" s="331"/>
      <c r="AU21" s="332"/>
      <c r="AV21" s="332"/>
      <c r="AW21" s="332"/>
      <c r="AX21" s="332"/>
      <c r="AY21" s="3"/>
      <c r="BA21" s="4">
        <v>16</v>
      </c>
      <c r="BB21" s="245" t="s">
        <v>94</v>
      </c>
      <c r="BC21" s="324">
        <f t="shared" si="0"/>
        <v>0</v>
      </c>
      <c r="BD21" s="4">
        <v>37</v>
      </c>
      <c r="BE21" s="4" t="s">
        <v>95</v>
      </c>
      <c r="BF21" s="324">
        <f t="shared" si="1"/>
        <v>0</v>
      </c>
    </row>
    <row r="22" spans="1:58" ht="18" customHeight="1">
      <c r="A22" s="3"/>
      <c r="B22" s="476"/>
      <c r="C22" s="477"/>
      <c r="D22" s="477"/>
      <c r="E22" s="478"/>
      <c r="F22" s="482" t="s">
        <v>96</v>
      </c>
      <c r="G22" s="483"/>
      <c r="H22" s="483"/>
      <c r="I22" s="483"/>
      <c r="J22" s="483"/>
      <c r="K22" s="484"/>
      <c r="L22" s="214" t="s">
        <v>88</v>
      </c>
      <c r="M22" s="215"/>
      <c r="N22" s="215"/>
      <c r="O22" s="216"/>
      <c r="P22" s="15">
        <v>3.1</v>
      </c>
      <c r="Q22" s="10"/>
      <c r="R22" s="15">
        <v>4.5</v>
      </c>
      <c r="S22" s="16"/>
      <c r="T22" s="15">
        <v>9.1999999999999993</v>
      </c>
      <c r="U22" s="16"/>
      <c r="V22" s="15">
        <v>13.1</v>
      </c>
      <c r="W22" s="16"/>
      <c r="X22" s="15">
        <v>4.5</v>
      </c>
      <c r="Y22" s="16"/>
      <c r="Z22" s="15">
        <v>7.1</v>
      </c>
      <c r="AA22" s="16"/>
      <c r="AB22" s="15">
        <v>5.6</v>
      </c>
      <c r="AC22" s="16"/>
      <c r="AD22" s="213" t="s">
        <v>97</v>
      </c>
      <c r="AE22" s="7"/>
      <c r="AF22" s="7"/>
      <c r="AG22" s="7"/>
      <c r="AH22" s="7"/>
      <c r="AI22" s="7"/>
      <c r="AJ22" s="7"/>
      <c r="AK22" s="7"/>
      <c r="AL22" s="7"/>
      <c r="AM22" s="8"/>
      <c r="AN22" s="3"/>
      <c r="AO22" s="331"/>
      <c r="AP22" s="332"/>
      <c r="AQ22" s="332"/>
      <c r="AR22" s="332"/>
      <c r="AS22" s="332"/>
      <c r="AT22" s="331"/>
      <c r="AU22" s="332"/>
      <c r="AV22" s="332"/>
      <c r="AW22" s="332"/>
      <c r="AX22" s="332"/>
      <c r="AY22" s="3"/>
      <c r="BA22" s="4">
        <v>35</v>
      </c>
      <c r="BB22" s="245" t="s">
        <v>98</v>
      </c>
      <c r="BC22" s="324">
        <f t="shared" si="0"/>
        <v>0</v>
      </c>
      <c r="BD22" s="4">
        <v>38</v>
      </c>
      <c r="BE22" s="4" t="s">
        <v>99</v>
      </c>
      <c r="BF22" s="324">
        <f t="shared" si="1"/>
        <v>0</v>
      </c>
    </row>
    <row r="23" spans="1:58" ht="18" customHeight="1">
      <c r="A23" s="3"/>
      <c r="B23" s="476"/>
      <c r="C23" s="477"/>
      <c r="D23" s="477"/>
      <c r="E23" s="478"/>
      <c r="F23" s="499"/>
      <c r="G23" s="500"/>
      <c r="H23" s="500"/>
      <c r="I23" s="500"/>
      <c r="J23" s="500"/>
      <c r="K23" s="501"/>
      <c r="L23" s="214" t="s">
        <v>81</v>
      </c>
      <c r="M23" s="215"/>
      <c r="N23" s="215"/>
      <c r="O23" s="216"/>
      <c r="P23" s="15">
        <v>6.3</v>
      </c>
      <c r="Q23" s="10"/>
      <c r="R23" s="15">
        <v>10.5</v>
      </c>
      <c r="S23" s="16"/>
      <c r="T23" s="15">
        <v>17</v>
      </c>
      <c r="U23" s="16"/>
      <c r="V23" s="15">
        <v>20</v>
      </c>
      <c r="W23" s="16"/>
      <c r="X23" s="15">
        <v>10.5</v>
      </c>
      <c r="Y23" s="16"/>
      <c r="Z23" s="15">
        <v>15</v>
      </c>
      <c r="AA23" s="16"/>
      <c r="AB23" s="15">
        <v>10.5</v>
      </c>
      <c r="AC23" s="16"/>
      <c r="AD23" s="213" t="s">
        <v>100</v>
      </c>
      <c r="AE23" s="7"/>
      <c r="AF23" s="7"/>
      <c r="AG23" s="7"/>
      <c r="AH23" s="7"/>
      <c r="AI23" s="7"/>
      <c r="AJ23" s="7"/>
      <c r="AK23" s="7"/>
      <c r="AL23" s="7"/>
      <c r="AM23" s="8"/>
      <c r="AN23" s="3"/>
      <c r="AO23" s="331"/>
      <c r="AP23" s="332"/>
      <c r="AQ23" s="332"/>
      <c r="AR23" s="332"/>
      <c r="AS23" s="332"/>
      <c r="AT23" s="331"/>
      <c r="AU23" s="332"/>
      <c r="AV23" s="332"/>
      <c r="AW23" s="332"/>
      <c r="AX23" s="332"/>
      <c r="AY23" s="3"/>
      <c r="BC23" s="324"/>
      <c r="BF23" s="324"/>
    </row>
    <row r="24" spans="1:58" ht="18" customHeight="1">
      <c r="A24" s="3"/>
      <c r="B24" s="476"/>
      <c r="C24" s="477"/>
      <c r="D24" s="477"/>
      <c r="E24" s="478"/>
      <c r="F24" s="485"/>
      <c r="G24" s="486"/>
      <c r="H24" s="486"/>
      <c r="I24" s="486"/>
      <c r="J24" s="486"/>
      <c r="K24" s="487"/>
      <c r="L24" s="214" t="s">
        <v>84</v>
      </c>
      <c r="M24" s="215"/>
      <c r="N24" s="215"/>
      <c r="O24" s="216"/>
      <c r="P24" s="15">
        <v>6.3</v>
      </c>
      <c r="Q24" s="10"/>
      <c r="R24" s="15">
        <v>10.5</v>
      </c>
      <c r="S24" s="16"/>
      <c r="T24" s="15">
        <v>17</v>
      </c>
      <c r="U24" s="16"/>
      <c r="V24" s="15">
        <v>20</v>
      </c>
      <c r="W24" s="16"/>
      <c r="X24" s="15">
        <v>10.5</v>
      </c>
      <c r="Y24" s="16"/>
      <c r="Z24" s="15">
        <v>17</v>
      </c>
      <c r="AA24" s="16"/>
      <c r="AB24" s="15">
        <v>10.5</v>
      </c>
      <c r="AC24" s="16"/>
      <c r="AD24" s="213" t="s">
        <v>100</v>
      </c>
      <c r="AE24" s="7"/>
      <c r="AF24" s="7"/>
      <c r="AG24" s="7"/>
      <c r="AH24" s="7"/>
      <c r="AI24" s="7"/>
      <c r="AJ24" s="7"/>
      <c r="AK24" s="7"/>
      <c r="AL24" s="7"/>
      <c r="AM24" s="8"/>
      <c r="AN24" s="3"/>
      <c r="AO24" s="3"/>
      <c r="AP24" s="3"/>
      <c r="AQ24" s="3"/>
      <c r="AR24" s="3"/>
      <c r="AS24" s="3"/>
      <c r="AT24" s="3"/>
      <c r="AU24" s="3"/>
      <c r="AV24" s="3"/>
      <c r="AW24" s="3"/>
      <c r="AX24" s="3"/>
      <c r="AY24" s="3"/>
      <c r="BA24" s="4">
        <v>32</v>
      </c>
      <c r="BB24" s="245" t="s">
        <v>101</v>
      </c>
      <c r="BC24" s="324">
        <f t="shared" si="0"/>
        <v>0</v>
      </c>
      <c r="BD24" s="4">
        <v>39</v>
      </c>
      <c r="BE24" s="4" t="s">
        <v>102</v>
      </c>
      <c r="BF24" s="324">
        <f t="shared" si="1"/>
        <v>0</v>
      </c>
    </row>
    <row r="25" spans="1:58" ht="18" customHeight="1">
      <c r="A25" s="3"/>
      <c r="B25" s="476"/>
      <c r="C25" s="477"/>
      <c r="D25" s="477"/>
      <c r="E25" s="478"/>
      <c r="F25" s="482" t="s">
        <v>103</v>
      </c>
      <c r="G25" s="483"/>
      <c r="H25" s="483"/>
      <c r="I25" s="483"/>
      <c r="J25" s="483"/>
      <c r="K25" s="484"/>
      <c r="L25" s="214" t="s">
        <v>104</v>
      </c>
      <c r="M25" s="215"/>
      <c r="N25" s="215"/>
      <c r="O25" s="216"/>
      <c r="P25" s="15">
        <v>9.5</v>
      </c>
      <c r="Q25" s="10"/>
      <c r="R25" s="15">
        <v>12.5</v>
      </c>
      <c r="S25" s="16"/>
      <c r="T25" s="15">
        <v>16</v>
      </c>
      <c r="U25" s="16"/>
      <c r="V25" s="212">
        <v>20.5</v>
      </c>
      <c r="W25" s="16"/>
      <c r="X25" s="15">
        <v>12.5</v>
      </c>
      <c r="Y25" s="16"/>
      <c r="Z25" s="212">
        <v>14.5</v>
      </c>
      <c r="AA25" s="16"/>
      <c r="AB25" s="212" t="s">
        <v>53</v>
      </c>
      <c r="AC25" s="16"/>
      <c r="AD25" s="213" t="s">
        <v>100</v>
      </c>
      <c r="AE25" s="7"/>
      <c r="AF25" s="7"/>
      <c r="AG25" s="7"/>
      <c r="AH25" s="7"/>
      <c r="AI25" s="7"/>
      <c r="AJ25" s="7"/>
      <c r="AK25" s="7"/>
      <c r="AL25" s="7"/>
      <c r="AM25" s="8"/>
      <c r="AN25" s="3"/>
      <c r="AO25" s="3"/>
      <c r="AP25" s="3"/>
      <c r="AQ25" s="3"/>
      <c r="AR25" s="3"/>
      <c r="AS25" s="3"/>
      <c r="AT25" s="3"/>
      <c r="AU25" s="3"/>
      <c r="AV25" s="3"/>
      <c r="AW25" s="3"/>
      <c r="AX25" s="3"/>
      <c r="AY25" s="3"/>
      <c r="BA25" s="4">
        <v>17</v>
      </c>
      <c r="BB25" s="245" t="s">
        <v>105</v>
      </c>
      <c r="BC25" s="324">
        <f t="shared" si="0"/>
        <v>0</v>
      </c>
      <c r="BD25" s="4">
        <v>40</v>
      </c>
      <c r="BE25" s="4" t="s">
        <v>106</v>
      </c>
      <c r="BF25" s="324">
        <f t="shared" si="1"/>
        <v>0</v>
      </c>
    </row>
    <row r="26" spans="1:58" ht="18" customHeight="1">
      <c r="A26" s="3"/>
      <c r="B26" s="476"/>
      <c r="C26" s="477"/>
      <c r="D26" s="477"/>
      <c r="E26" s="478"/>
      <c r="F26" s="485"/>
      <c r="G26" s="486"/>
      <c r="H26" s="486"/>
      <c r="I26" s="486"/>
      <c r="J26" s="486"/>
      <c r="K26" s="487"/>
      <c r="L26" s="214" t="s">
        <v>107</v>
      </c>
      <c r="M26" s="215"/>
      <c r="N26" s="215"/>
      <c r="O26" s="216"/>
      <c r="P26" s="15">
        <v>9.5</v>
      </c>
      <c r="Q26" s="10"/>
      <c r="R26" s="15">
        <v>12.5</v>
      </c>
      <c r="S26" s="16"/>
      <c r="T26" s="15">
        <v>16</v>
      </c>
      <c r="U26" s="16"/>
      <c r="V26" s="212">
        <v>20.5</v>
      </c>
      <c r="W26" s="16"/>
      <c r="X26" s="15">
        <v>12.5</v>
      </c>
      <c r="Y26" s="16"/>
      <c r="Z26" s="212">
        <v>14.5</v>
      </c>
      <c r="AA26" s="16"/>
      <c r="AB26" s="212" t="s">
        <v>53</v>
      </c>
      <c r="AC26" s="16"/>
      <c r="AD26" s="213" t="s">
        <v>100</v>
      </c>
      <c r="AE26" s="7"/>
      <c r="AF26" s="7"/>
      <c r="AG26" s="7"/>
      <c r="AH26" s="7"/>
      <c r="AI26" s="7"/>
      <c r="AJ26" s="7"/>
      <c r="AK26" s="7"/>
      <c r="AL26" s="7"/>
      <c r="AM26" s="8"/>
      <c r="AN26" s="3"/>
      <c r="AO26" s="3"/>
      <c r="AP26" s="3"/>
      <c r="AQ26" s="3"/>
      <c r="AR26" s="3"/>
      <c r="AS26" s="3"/>
      <c r="AT26" s="3"/>
      <c r="AU26" s="3"/>
      <c r="AV26" s="3"/>
      <c r="AW26" s="3"/>
      <c r="AX26" s="3"/>
      <c r="AY26" s="3"/>
      <c r="BA26" s="4">
        <v>18</v>
      </c>
      <c r="BB26" s="245" t="s">
        <v>108</v>
      </c>
      <c r="BC26" s="324">
        <f t="shared" si="0"/>
        <v>0</v>
      </c>
      <c r="BD26" s="4">
        <v>41</v>
      </c>
      <c r="BE26" s="4" t="s">
        <v>109</v>
      </c>
      <c r="BF26" s="324">
        <f t="shared" si="1"/>
        <v>0</v>
      </c>
    </row>
    <row r="27" spans="1:58" ht="18" customHeight="1">
      <c r="A27" s="3"/>
      <c r="B27" s="476"/>
      <c r="C27" s="477"/>
      <c r="D27" s="477"/>
      <c r="E27" s="478"/>
      <c r="F27" s="482" t="s">
        <v>110</v>
      </c>
      <c r="G27" s="483"/>
      <c r="H27" s="483"/>
      <c r="I27" s="483"/>
      <c r="J27" s="483"/>
      <c r="K27" s="484"/>
      <c r="L27" s="214" t="s">
        <v>104</v>
      </c>
      <c r="M27" s="215"/>
      <c r="N27" s="215"/>
      <c r="O27" s="216"/>
      <c r="P27" s="15">
        <v>9.5</v>
      </c>
      <c r="Q27" s="10"/>
      <c r="R27" s="15">
        <v>12.5</v>
      </c>
      <c r="S27" s="16"/>
      <c r="T27" s="15">
        <v>16</v>
      </c>
      <c r="U27" s="16"/>
      <c r="V27" s="212">
        <v>20.5</v>
      </c>
      <c r="W27" s="16"/>
      <c r="X27" s="15">
        <v>12.5</v>
      </c>
      <c r="Y27" s="16"/>
      <c r="Z27" s="212">
        <v>14.5</v>
      </c>
      <c r="AA27" s="16"/>
      <c r="AB27" s="212" t="s">
        <v>53</v>
      </c>
      <c r="AC27" s="16"/>
      <c r="AD27" s="213" t="s">
        <v>100</v>
      </c>
      <c r="AE27" s="7"/>
      <c r="AF27" s="7"/>
      <c r="AG27" s="7"/>
      <c r="AH27" s="7"/>
      <c r="AI27" s="7"/>
      <c r="AJ27" s="7"/>
      <c r="AK27" s="7"/>
      <c r="AL27" s="7"/>
      <c r="AM27" s="8"/>
      <c r="AN27" s="3"/>
      <c r="AO27" s="3"/>
      <c r="AP27" s="3"/>
      <c r="AQ27" s="3"/>
      <c r="AR27" s="3"/>
      <c r="AS27" s="3"/>
      <c r="AT27" s="3"/>
      <c r="AU27" s="3"/>
      <c r="AV27" s="3"/>
      <c r="AW27" s="3"/>
      <c r="AX27" s="3"/>
      <c r="AY27" s="3"/>
      <c r="BA27" s="4">
        <v>19</v>
      </c>
      <c r="BB27" s="245" t="s">
        <v>111</v>
      </c>
      <c r="BC27" s="324">
        <f t="shared" si="0"/>
        <v>0</v>
      </c>
      <c r="BD27" s="4">
        <v>42</v>
      </c>
      <c r="BE27" s="4" t="s">
        <v>112</v>
      </c>
      <c r="BF27" s="324">
        <f t="shared" si="1"/>
        <v>0</v>
      </c>
    </row>
    <row r="28" spans="1:58" ht="18" customHeight="1">
      <c r="A28" s="3"/>
      <c r="B28" s="479"/>
      <c r="C28" s="480"/>
      <c r="D28" s="480"/>
      <c r="E28" s="481"/>
      <c r="F28" s="485"/>
      <c r="G28" s="486"/>
      <c r="H28" s="486"/>
      <c r="I28" s="486"/>
      <c r="J28" s="486"/>
      <c r="K28" s="487"/>
      <c r="L28" s="214" t="s">
        <v>107</v>
      </c>
      <c r="M28" s="215"/>
      <c r="N28" s="215"/>
      <c r="O28" s="216"/>
      <c r="P28" s="15">
        <v>9.5</v>
      </c>
      <c r="Q28" s="10"/>
      <c r="R28" s="15">
        <v>12.5</v>
      </c>
      <c r="S28" s="16"/>
      <c r="T28" s="15">
        <v>16</v>
      </c>
      <c r="U28" s="16"/>
      <c r="V28" s="212">
        <v>20.5</v>
      </c>
      <c r="W28" s="16"/>
      <c r="X28" s="15">
        <v>12.5</v>
      </c>
      <c r="Y28" s="16"/>
      <c r="Z28" s="212">
        <v>14.5</v>
      </c>
      <c r="AA28" s="16"/>
      <c r="AB28" s="212" t="s">
        <v>53</v>
      </c>
      <c r="AC28" s="16"/>
      <c r="AD28" s="213" t="s">
        <v>100</v>
      </c>
      <c r="AE28" s="7"/>
      <c r="AF28" s="7"/>
      <c r="AG28" s="7"/>
      <c r="AH28" s="7"/>
      <c r="AI28" s="7"/>
      <c r="AJ28" s="7"/>
      <c r="AK28" s="7"/>
      <c r="AL28" s="7"/>
      <c r="AM28" s="8"/>
      <c r="AN28" s="3"/>
      <c r="AO28" s="3"/>
      <c r="AP28" s="3"/>
      <c r="AQ28" s="3"/>
      <c r="AR28" s="3"/>
      <c r="AS28" s="3"/>
      <c r="AT28" s="3"/>
      <c r="AU28" s="3"/>
      <c r="AV28" s="3"/>
      <c r="AW28" s="3"/>
      <c r="AX28" s="3"/>
      <c r="AY28" s="3"/>
      <c r="BA28" s="4">
        <v>20</v>
      </c>
      <c r="BB28" s="245" t="s">
        <v>113</v>
      </c>
      <c r="BC28" s="324">
        <f t="shared" si="0"/>
        <v>0</v>
      </c>
      <c r="BD28" s="4">
        <v>43</v>
      </c>
      <c r="BE28" s="4" t="s">
        <v>114</v>
      </c>
      <c r="BF28" s="324">
        <f t="shared" si="1"/>
        <v>0</v>
      </c>
    </row>
    <row r="29" spans="1:58" ht="18" customHeight="1">
      <c r="A29" s="3"/>
      <c r="B29" s="4" t="s">
        <v>115</v>
      </c>
      <c r="C29" s="217"/>
      <c r="D29" s="217"/>
      <c r="E29" s="217"/>
      <c r="F29" s="211"/>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BA29" s="4">
        <v>21</v>
      </c>
      <c r="BB29" s="245" t="s">
        <v>116</v>
      </c>
      <c r="BC29" s="324">
        <f t="shared" si="0"/>
        <v>0</v>
      </c>
      <c r="BD29" s="4">
        <v>44</v>
      </c>
      <c r="BE29" s="4" t="s">
        <v>117</v>
      </c>
      <c r="BF29" s="324">
        <f t="shared" si="1"/>
        <v>0</v>
      </c>
    </row>
    <row r="30" spans="1:58" ht="18" customHeight="1">
      <c r="A30" s="3"/>
      <c r="B30" s="4" t="s">
        <v>118</v>
      </c>
      <c r="C30" s="217"/>
      <c r="D30" s="217"/>
      <c r="E30" s="217"/>
      <c r="F30" s="17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BA30" s="4">
        <v>22</v>
      </c>
      <c r="BB30" s="245" t="s">
        <v>119</v>
      </c>
      <c r="BC30" s="324">
        <f t="shared" si="0"/>
        <v>0</v>
      </c>
      <c r="BD30" s="4">
        <v>45</v>
      </c>
      <c r="BE30" s="4" t="s">
        <v>120</v>
      </c>
      <c r="BF30" s="324">
        <f t="shared" si="1"/>
        <v>0</v>
      </c>
    </row>
    <row r="31" spans="1:58" ht="18" customHeight="1">
      <c r="A31" s="3"/>
      <c r="B31" s="4"/>
      <c r="C31" s="3"/>
      <c r="D31" s="3"/>
      <c r="E31" s="17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BA31" s="4">
        <v>23</v>
      </c>
      <c r="BB31" s="245" t="s">
        <v>121</v>
      </c>
      <c r="BC31" s="324">
        <f t="shared" si="0"/>
        <v>0</v>
      </c>
      <c r="BD31" s="4">
        <v>46</v>
      </c>
      <c r="BE31" s="4" t="s">
        <v>122</v>
      </c>
      <c r="BF31" s="324">
        <f t="shared" si="1"/>
        <v>0</v>
      </c>
    </row>
    <row r="32" spans="1:58" ht="18" customHeight="1">
      <c r="A32" s="3"/>
      <c r="B32" s="4"/>
      <c r="C32" s="3"/>
      <c r="D32" s="3"/>
      <c r="E32" s="173"/>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3"/>
      <c r="AO32" s="3"/>
      <c r="AP32" s="3"/>
      <c r="AQ32" s="3"/>
      <c r="AR32" s="3"/>
      <c r="AS32" s="3"/>
      <c r="AT32" s="3"/>
      <c r="AU32" s="3"/>
      <c r="AV32" s="3"/>
      <c r="AW32" s="3"/>
      <c r="AX32" s="3"/>
      <c r="AY32" s="3"/>
      <c r="BA32" s="4">
        <v>24</v>
      </c>
      <c r="BB32" s="245" t="s">
        <v>123</v>
      </c>
      <c r="BC32" s="324">
        <f t="shared" si="0"/>
        <v>0</v>
      </c>
      <c r="BD32" s="4">
        <v>47</v>
      </c>
      <c r="BE32" s="4" t="s">
        <v>124</v>
      </c>
      <c r="BF32" s="324">
        <f t="shared" si="1"/>
        <v>0</v>
      </c>
    </row>
    <row r="33" spans="1:61" ht="18" customHeight="1">
      <c r="A33" s="3"/>
      <c r="B33" s="4" t="s">
        <v>125</v>
      </c>
      <c r="C33" s="3"/>
      <c r="D33" s="3"/>
      <c r="E33" s="3"/>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3"/>
      <c r="AO33" s="3"/>
      <c r="AP33" s="3"/>
      <c r="AQ33" s="3"/>
      <c r="AR33" s="3"/>
      <c r="AS33" s="3"/>
      <c r="AT33" s="3"/>
      <c r="AU33" s="3"/>
      <c r="AV33" s="3"/>
      <c r="AW33" s="3"/>
      <c r="AX33" s="3"/>
      <c r="AY33" s="3"/>
      <c r="BA33" s="4">
        <v>25</v>
      </c>
      <c r="BB33" s="245" t="s">
        <v>126</v>
      </c>
      <c r="BC33" s="324">
        <f t="shared" si="0"/>
        <v>0</v>
      </c>
      <c r="BD33" s="4">
        <v>48</v>
      </c>
      <c r="BE33" s="4" t="s">
        <v>127</v>
      </c>
      <c r="BF33" s="324">
        <f t="shared" si="1"/>
        <v>0</v>
      </c>
    </row>
    <row r="34" spans="1:61" ht="18" customHeight="1">
      <c r="A34" s="3"/>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3"/>
      <c r="BA34" s="4">
        <v>26</v>
      </c>
      <c r="BB34" s="245" t="s">
        <v>128</v>
      </c>
      <c r="BC34" s="324">
        <f t="shared" si="0"/>
        <v>0</v>
      </c>
      <c r="BD34" s="4">
        <v>49</v>
      </c>
      <c r="BE34" s="4" t="s">
        <v>129</v>
      </c>
      <c r="BF34" s="324">
        <f t="shared" si="1"/>
        <v>0</v>
      </c>
    </row>
    <row r="35" spans="1:61" ht="18" customHeight="1">
      <c r="A35" s="3"/>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3"/>
      <c r="BA35" s="4">
        <v>27</v>
      </c>
      <c r="BB35" s="245" t="s">
        <v>130</v>
      </c>
      <c r="BC35" s="324">
        <f t="shared" si="0"/>
        <v>0</v>
      </c>
      <c r="BD35" s="4">
        <v>50</v>
      </c>
      <c r="BE35" s="4" t="s">
        <v>131</v>
      </c>
      <c r="BF35" s="324">
        <f t="shared" si="1"/>
        <v>0</v>
      </c>
    </row>
    <row r="36" spans="1:61" ht="18" customHeight="1">
      <c r="A36" s="3"/>
      <c r="B36" s="174"/>
      <c r="C36" s="174"/>
      <c r="D36" s="174"/>
      <c r="E36" s="174"/>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4"/>
      <c r="AO36" s="174"/>
      <c r="AP36" s="174"/>
      <c r="AQ36" s="174"/>
      <c r="AR36" s="174"/>
      <c r="AS36" s="174"/>
      <c r="AT36" s="174"/>
      <c r="AU36" s="174"/>
      <c r="AV36" s="174"/>
      <c r="AW36" s="174"/>
      <c r="AX36" s="174"/>
      <c r="AY36" s="3"/>
      <c r="BA36" s="4">
        <v>28</v>
      </c>
      <c r="BB36" s="245" t="s">
        <v>132</v>
      </c>
      <c r="BC36" s="324">
        <f t="shared" si="0"/>
        <v>0</v>
      </c>
      <c r="BD36" s="4">
        <v>51</v>
      </c>
      <c r="BE36" s="4" t="s">
        <v>133</v>
      </c>
      <c r="BF36" s="324">
        <f t="shared" si="1"/>
        <v>0</v>
      </c>
    </row>
    <row r="37" spans="1:61" ht="18" customHeight="1">
      <c r="A37" s="3"/>
      <c r="B37" s="174"/>
      <c r="C37" s="174"/>
      <c r="D37" s="174"/>
      <c r="E37" s="174"/>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4"/>
      <c r="AO37" s="174"/>
      <c r="AP37" s="174"/>
      <c r="AQ37" s="174"/>
      <c r="AR37" s="174"/>
      <c r="AS37" s="174"/>
      <c r="AT37" s="174"/>
      <c r="AU37" s="174"/>
      <c r="AV37" s="174"/>
      <c r="AW37" s="174"/>
      <c r="AX37" s="174"/>
      <c r="AY37" s="3"/>
      <c r="BA37" s="4">
        <v>30</v>
      </c>
      <c r="BB37" s="245" t="s">
        <v>134</v>
      </c>
      <c r="BC37" s="324">
        <f t="shared" si="0"/>
        <v>0</v>
      </c>
      <c r="BD37" s="4">
        <v>52</v>
      </c>
      <c r="BE37" s="4" t="s">
        <v>135</v>
      </c>
      <c r="BF37" s="324">
        <f t="shared" si="1"/>
        <v>0</v>
      </c>
    </row>
    <row r="38" spans="1:61" ht="18" customHeight="1">
      <c r="A38" s="3"/>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3"/>
      <c r="BA38" s="4">
        <v>31</v>
      </c>
      <c r="BB38" s="245" t="s">
        <v>136</v>
      </c>
      <c r="BC38" s="324">
        <f t="shared" si="0"/>
        <v>0</v>
      </c>
      <c r="BD38" s="4">
        <v>53</v>
      </c>
      <c r="BE38" s="4" t="s">
        <v>137</v>
      </c>
      <c r="BF38" s="324">
        <f t="shared" si="1"/>
        <v>0</v>
      </c>
    </row>
    <row r="39" spans="1:61" ht="18" customHeight="1">
      <c r="A39" s="3"/>
      <c r="B39" s="172"/>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3"/>
      <c r="BA39" s="4">
        <v>33</v>
      </c>
      <c r="BB39" s="245" t="s">
        <v>138</v>
      </c>
      <c r="BC39" s="324">
        <f t="shared" si="0"/>
        <v>0</v>
      </c>
      <c r="BD39" s="4">
        <v>60</v>
      </c>
      <c r="BE39" s="4" t="s">
        <v>139</v>
      </c>
      <c r="BF39" s="324">
        <f t="shared" si="1"/>
        <v>0</v>
      </c>
    </row>
    <row r="40" spans="1:61" s="3" customFormat="1" ht="18" customHeight="1">
      <c r="BA40" s="4">
        <v>34</v>
      </c>
      <c r="BB40" s="245" t="s">
        <v>140</v>
      </c>
      <c r="BC40" s="324">
        <f t="shared" si="0"/>
        <v>0</v>
      </c>
      <c r="BD40" s="4"/>
      <c r="BE40" s="4"/>
      <c r="BF40" s="325"/>
      <c r="BG40" s="4"/>
      <c r="BH40" s="4"/>
      <c r="BI40" s="4"/>
    </row>
    <row r="41" spans="1:61" s="3" customFormat="1" ht="18" customHeight="1">
      <c r="AZ41" s="69"/>
      <c r="BA41" s="248">
        <v>36</v>
      </c>
      <c r="BB41" s="245" t="s">
        <v>141</v>
      </c>
      <c r="BC41" s="324">
        <f t="shared" si="0"/>
        <v>0</v>
      </c>
      <c r="BD41" s="4"/>
      <c r="BE41" s="4"/>
      <c r="BF41" s="325"/>
      <c r="BG41" s="4"/>
      <c r="BH41" s="4"/>
      <c r="BI41" s="4"/>
    </row>
    <row r="42" spans="1:61" s="3" customFormat="1" ht="18" customHeight="1">
      <c r="AZ42" s="69"/>
      <c r="BA42" s="326">
        <v>37</v>
      </c>
      <c r="BB42" s="246" t="s">
        <v>142</v>
      </c>
      <c r="BC42" s="324">
        <f t="shared" si="0"/>
        <v>0</v>
      </c>
      <c r="BD42" s="247"/>
      <c r="BE42" s="4"/>
      <c r="BF42" s="325"/>
      <c r="BG42" s="4"/>
      <c r="BH42" s="4"/>
      <c r="BI42" s="4"/>
    </row>
    <row r="43" spans="1:61" s="3" customFormat="1" ht="18" customHeight="1">
      <c r="AZ43" s="69"/>
      <c r="BA43" s="326">
        <v>38</v>
      </c>
      <c r="BB43" s="246" t="s">
        <v>143</v>
      </c>
      <c r="BC43" s="324">
        <f t="shared" si="0"/>
        <v>0</v>
      </c>
      <c r="BD43" s="247"/>
      <c r="BE43" s="4"/>
      <c r="BF43" s="325"/>
      <c r="BG43" s="4"/>
      <c r="BH43" s="4"/>
      <c r="BI43" s="4"/>
    </row>
    <row r="44" spans="1:61" s="3" customFormat="1" ht="18" customHeight="1">
      <c r="AZ44" s="69"/>
      <c r="BA44" s="326">
        <v>39</v>
      </c>
      <c r="BB44" s="246" t="s">
        <v>144</v>
      </c>
      <c r="BC44" s="324">
        <f t="shared" si="0"/>
        <v>0</v>
      </c>
      <c r="BD44" s="247"/>
      <c r="BE44" s="4"/>
      <c r="BF44" s="325"/>
      <c r="BG44" s="4"/>
      <c r="BH44" s="4"/>
      <c r="BI44" s="4"/>
    </row>
    <row r="45" spans="1:61" s="3" customFormat="1" ht="18" customHeight="1">
      <c r="AZ45" s="69"/>
      <c r="BA45" s="326">
        <v>40</v>
      </c>
      <c r="BB45" s="246" t="s">
        <v>145</v>
      </c>
      <c r="BC45" s="324">
        <f t="shared" si="0"/>
        <v>0</v>
      </c>
      <c r="BD45" s="247"/>
      <c r="BE45" s="4"/>
      <c r="BF45" s="325"/>
      <c r="BG45" s="4"/>
      <c r="BH45" s="4"/>
      <c r="BI45" s="4"/>
    </row>
    <row r="46" spans="1:61" s="3" customFormat="1" ht="18" customHeight="1">
      <c r="AZ46" s="69"/>
      <c r="BA46" s="326">
        <v>41</v>
      </c>
      <c r="BB46" s="246" t="s">
        <v>146</v>
      </c>
      <c r="BC46" s="324">
        <f t="shared" si="0"/>
        <v>0</v>
      </c>
      <c r="BD46" s="247"/>
      <c r="BE46" s="4"/>
      <c r="BF46" s="325"/>
      <c r="BG46" s="4"/>
      <c r="BH46" s="4"/>
      <c r="BI46" s="4"/>
    </row>
    <row r="47" spans="1:61" s="3" customFormat="1" ht="18" customHeight="1">
      <c r="BA47" s="326">
        <v>42</v>
      </c>
      <c r="BB47" s="246" t="s">
        <v>147</v>
      </c>
      <c r="BC47" s="324">
        <f t="shared" si="0"/>
        <v>0</v>
      </c>
      <c r="BD47" s="247"/>
      <c r="BE47" s="4"/>
      <c r="BF47" s="325"/>
      <c r="BG47" s="4"/>
      <c r="BH47" s="4"/>
      <c r="BI47" s="4"/>
    </row>
    <row r="48" spans="1:61" s="3" customFormat="1" ht="18" customHeight="1">
      <c r="BA48" s="248">
        <v>43</v>
      </c>
      <c r="BB48" s="245" t="s">
        <v>148</v>
      </c>
      <c r="BC48" s="324">
        <f t="shared" si="0"/>
        <v>0</v>
      </c>
      <c r="BD48" s="4"/>
      <c r="BE48" s="4"/>
      <c r="BF48" s="325"/>
      <c r="BG48" s="4"/>
      <c r="BH48" s="4"/>
      <c r="BI48" s="4"/>
    </row>
    <row r="49" spans="53:61" s="3" customFormat="1" ht="18" customHeight="1">
      <c r="BA49" s="248">
        <v>44</v>
      </c>
      <c r="BB49" s="245" t="s">
        <v>149</v>
      </c>
      <c r="BC49" s="324">
        <f t="shared" si="0"/>
        <v>0</v>
      </c>
      <c r="BD49" s="4"/>
      <c r="BE49" s="4"/>
      <c r="BF49" s="325"/>
      <c r="BG49" s="4"/>
      <c r="BH49" s="4"/>
      <c r="BI49" s="4"/>
    </row>
    <row r="50" spans="53:61" s="3" customFormat="1" ht="18" customHeight="1">
      <c r="BA50" s="248">
        <v>45</v>
      </c>
      <c r="BB50" s="245" t="s">
        <v>150</v>
      </c>
      <c r="BC50" s="324">
        <f t="shared" si="0"/>
        <v>0</v>
      </c>
      <c r="BD50" s="4"/>
      <c r="BE50" s="4"/>
      <c r="BF50" s="325"/>
      <c r="BG50" s="4"/>
      <c r="BH50" s="4"/>
      <c r="BI50" s="4"/>
    </row>
    <row r="51" spans="53:61" s="3" customFormat="1" ht="18" customHeight="1">
      <c r="BA51" s="248">
        <v>99</v>
      </c>
      <c r="BB51" s="245" t="s">
        <v>151</v>
      </c>
      <c r="BC51" s="324">
        <f t="shared" si="0"/>
        <v>0</v>
      </c>
      <c r="BD51" s="4"/>
      <c r="BE51" s="4"/>
      <c r="BF51" s="325"/>
      <c r="BG51" s="4"/>
      <c r="BH51" s="4"/>
      <c r="BI51" s="4"/>
    </row>
    <row r="52" spans="53:61" s="3" customFormat="1" ht="18" customHeight="1">
      <c r="BA52" s="248"/>
      <c r="BB52" s="245" t="s">
        <v>152</v>
      </c>
      <c r="BC52" s="324">
        <f t="shared" si="0"/>
        <v>0</v>
      </c>
      <c r="BD52" s="4"/>
      <c r="BE52" s="4"/>
      <c r="BF52" s="325"/>
      <c r="BG52" s="4"/>
      <c r="BH52" s="4"/>
      <c r="BI52" s="4"/>
    </row>
    <row r="53" spans="53:61" s="3" customFormat="1" ht="18" customHeight="1">
      <c r="BA53" s="248">
        <v>46</v>
      </c>
      <c r="BB53" s="245"/>
      <c r="BC53" s="325"/>
      <c r="BD53" s="4"/>
      <c r="BE53" s="4"/>
      <c r="BF53" s="325"/>
      <c r="BG53" s="4"/>
      <c r="BH53" s="4"/>
      <c r="BI53" s="4"/>
    </row>
    <row r="54" spans="53:61" s="3" customFormat="1" ht="18" customHeight="1">
      <c r="BA54" s="248">
        <v>47</v>
      </c>
      <c r="BB54" s="245"/>
      <c r="BC54" s="325"/>
      <c r="BD54" s="4"/>
      <c r="BE54" s="4"/>
      <c r="BF54" s="325"/>
      <c r="BG54" s="4"/>
      <c r="BH54" s="4"/>
      <c r="BI54" s="4"/>
    </row>
    <row r="55" spans="53:61" s="3" customFormat="1" ht="18" customHeight="1">
      <c r="BA55" s="248">
        <v>48</v>
      </c>
      <c r="BB55" s="245"/>
      <c r="BC55" s="325"/>
      <c r="BD55" s="4"/>
      <c r="BE55" s="4"/>
      <c r="BF55" s="325"/>
      <c r="BG55" s="4"/>
      <c r="BH55" s="4"/>
      <c r="BI55" s="4"/>
    </row>
    <row r="56" spans="53:61" s="3" customFormat="1" ht="18" customHeight="1">
      <c r="BA56" s="248">
        <v>49</v>
      </c>
      <c r="BB56" s="245"/>
      <c r="BC56" s="325"/>
      <c r="BD56" s="4"/>
      <c r="BE56" s="4"/>
      <c r="BF56" s="325"/>
      <c r="BG56" s="4"/>
      <c r="BH56" s="4"/>
      <c r="BI56" s="4"/>
    </row>
    <row r="57" spans="53:61" s="3" customFormat="1" ht="18" customHeight="1">
      <c r="BA57" s="248">
        <v>50</v>
      </c>
      <c r="BB57" s="245"/>
      <c r="BC57" s="325"/>
      <c r="BD57" s="4"/>
      <c r="BE57" s="4"/>
      <c r="BF57" s="325"/>
      <c r="BG57" s="4"/>
      <c r="BH57" s="4"/>
      <c r="BI57" s="4"/>
    </row>
    <row r="58" spans="53:61" s="3" customFormat="1" ht="18" customHeight="1">
      <c r="BA58" s="248">
        <v>51</v>
      </c>
      <c r="BB58" s="245"/>
      <c r="BC58" s="325"/>
      <c r="BD58" s="4"/>
      <c r="BE58" s="4"/>
      <c r="BF58" s="325"/>
      <c r="BG58" s="4"/>
      <c r="BH58" s="4"/>
      <c r="BI58" s="4"/>
    </row>
    <row r="59" spans="53:61" s="3" customFormat="1" ht="18" customHeight="1">
      <c r="BA59" s="248">
        <v>52</v>
      </c>
      <c r="BB59" s="245"/>
      <c r="BC59" s="325"/>
      <c r="BD59" s="4"/>
      <c r="BE59" s="4"/>
      <c r="BF59" s="325"/>
      <c r="BG59" s="4"/>
      <c r="BH59" s="4"/>
      <c r="BI59" s="4"/>
    </row>
    <row r="60" spans="53:61" s="3" customFormat="1" ht="18" customHeight="1">
      <c r="BA60" s="248">
        <v>53</v>
      </c>
      <c r="BB60" s="245"/>
      <c r="BC60" s="325"/>
      <c r="BD60" s="4"/>
      <c r="BE60" s="4"/>
      <c r="BF60" s="325"/>
      <c r="BG60" s="4"/>
      <c r="BH60" s="4"/>
      <c r="BI60" s="4"/>
    </row>
    <row r="61" spans="53:61" s="3" customFormat="1" ht="18" customHeight="1">
      <c r="BA61" s="248">
        <v>54</v>
      </c>
      <c r="BB61" s="245"/>
      <c r="BC61" s="325"/>
      <c r="BD61" s="4"/>
      <c r="BE61" s="4"/>
      <c r="BF61" s="325"/>
      <c r="BG61" s="4"/>
      <c r="BH61" s="4"/>
      <c r="BI61" s="4"/>
    </row>
    <row r="62" spans="53:61" s="3" customFormat="1" ht="18" customHeight="1">
      <c r="BA62" s="248">
        <v>55</v>
      </c>
      <c r="BB62" s="245"/>
      <c r="BC62" s="325"/>
      <c r="BD62" s="4"/>
      <c r="BE62" s="4"/>
      <c r="BF62" s="325"/>
      <c r="BG62" s="4"/>
      <c r="BH62" s="4"/>
      <c r="BI62" s="4"/>
    </row>
    <row r="63" spans="53:61" s="3" customFormat="1" ht="18" customHeight="1">
      <c r="BA63" s="248">
        <v>56</v>
      </c>
      <c r="BB63" s="245"/>
      <c r="BC63" s="325"/>
      <c r="BD63" s="4"/>
      <c r="BE63" s="4"/>
      <c r="BF63" s="325"/>
      <c r="BG63" s="4"/>
      <c r="BH63" s="4"/>
      <c r="BI63" s="4"/>
    </row>
    <row r="64" spans="53:61" s="3" customFormat="1" ht="18" customHeight="1">
      <c r="BA64" s="248">
        <v>57</v>
      </c>
      <c r="BB64" s="245"/>
      <c r="BC64" s="325"/>
      <c r="BD64" s="4"/>
      <c r="BE64" s="4"/>
      <c r="BF64" s="325"/>
      <c r="BG64" s="4"/>
      <c r="BH64" s="4"/>
      <c r="BI64" s="4"/>
    </row>
    <row r="65" spans="6:61" s="3" customFormat="1" ht="18" customHeight="1">
      <c r="BA65" s="248">
        <v>58</v>
      </c>
      <c r="BB65" s="245"/>
      <c r="BC65" s="325"/>
      <c r="BD65" s="4"/>
      <c r="BE65" s="4"/>
      <c r="BF65" s="325"/>
      <c r="BG65" s="4"/>
      <c r="BH65" s="4"/>
      <c r="BI65" s="4"/>
    </row>
    <row r="66" spans="6:61" s="3" customFormat="1" ht="18" customHeight="1">
      <c r="BA66" s="248">
        <v>59</v>
      </c>
      <c r="BB66" s="245"/>
      <c r="BC66" s="325"/>
      <c r="BD66" s="4"/>
      <c r="BE66" s="4"/>
      <c r="BF66" s="325"/>
      <c r="BG66" s="4"/>
      <c r="BH66" s="4"/>
      <c r="BI66" s="4"/>
    </row>
    <row r="67" spans="6:61" s="3" customFormat="1" ht="18" customHeight="1">
      <c r="BA67" s="248">
        <v>60</v>
      </c>
      <c r="BB67" s="245"/>
      <c r="BC67" s="325"/>
      <c r="BD67" s="4"/>
      <c r="BE67" s="4"/>
      <c r="BF67" s="325"/>
      <c r="BG67" s="4"/>
      <c r="BH67" s="4"/>
      <c r="BI67" s="4"/>
    </row>
    <row r="68" spans="6:61" s="3" customFormat="1" ht="18" customHeight="1">
      <c r="BA68" s="248">
        <v>61</v>
      </c>
      <c r="BB68" s="245"/>
      <c r="BC68" s="325"/>
      <c r="BD68" s="4"/>
      <c r="BE68" s="4"/>
      <c r="BF68" s="325"/>
      <c r="BG68" s="4"/>
      <c r="BH68" s="4"/>
      <c r="BI68" s="4"/>
    </row>
    <row r="69" spans="6:61" s="3" customFormat="1" ht="18" customHeight="1">
      <c r="BA69" s="248">
        <v>62</v>
      </c>
      <c r="BB69" s="245"/>
      <c r="BC69" s="325"/>
      <c r="BD69" s="4"/>
      <c r="BE69" s="4"/>
      <c r="BF69" s="325"/>
      <c r="BG69" s="4"/>
      <c r="BH69" s="4"/>
      <c r="BI69" s="4"/>
    </row>
    <row r="70" spans="6:61" s="3" customFormat="1" ht="18" customHeight="1">
      <c r="BA70" s="248">
        <v>63</v>
      </c>
      <c r="BB70" s="245"/>
      <c r="BC70" s="325"/>
      <c r="BD70" s="4"/>
      <c r="BE70" s="4"/>
      <c r="BF70" s="325"/>
      <c r="BG70" s="4"/>
      <c r="BH70" s="4"/>
      <c r="BI70" s="4"/>
    </row>
    <row r="71" spans="6:61" s="3" customFormat="1" ht="18" customHeight="1">
      <c r="BA71" s="248">
        <v>64</v>
      </c>
      <c r="BB71" s="245"/>
      <c r="BC71" s="325"/>
      <c r="BD71" s="4"/>
      <c r="BE71" s="4"/>
      <c r="BF71" s="325"/>
      <c r="BG71" s="4"/>
      <c r="BH71" s="4"/>
      <c r="BI71" s="4"/>
    </row>
    <row r="72" spans="6:61" s="3" customFormat="1" ht="18" customHeight="1">
      <c r="BA72" s="248">
        <v>65</v>
      </c>
      <c r="BB72" s="245"/>
      <c r="BC72" s="325"/>
      <c r="BD72" s="4"/>
      <c r="BE72" s="4"/>
      <c r="BF72" s="325"/>
      <c r="BG72" s="4"/>
      <c r="BH72" s="4"/>
      <c r="BI72" s="4"/>
    </row>
    <row r="73" spans="6:61" s="3" customFormat="1" ht="18" customHeight="1">
      <c r="BA73" s="248">
        <v>66</v>
      </c>
      <c r="BB73" s="245"/>
      <c r="BC73" s="325"/>
      <c r="BD73" s="4"/>
      <c r="BE73" s="4"/>
      <c r="BF73" s="325"/>
      <c r="BG73" s="4"/>
      <c r="BH73" s="4"/>
      <c r="BI73" s="4"/>
    </row>
    <row r="74" spans="6:61" s="3" customFormat="1" ht="18" customHeight="1">
      <c r="BA74" s="248">
        <v>67</v>
      </c>
      <c r="BB74" s="245"/>
      <c r="BC74" s="325"/>
      <c r="BD74" s="4"/>
      <c r="BE74" s="4"/>
      <c r="BF74" s="325"/>
      <c r="BG74" s="4"/>
      <c r="BH74" s="4"/>
      <c r="BI74" s="4"/>
    </row>
    <row r="75" spans="6:61" s="3" customFormat="1" ht="18" customHeight="1">
      <c r="BA75" s="248">
        <v>68</v>
      </c>
      <c r="BB75" s="245"/>
      <c r="BC75" s="325"/>
      <c r="BD75" s="4"/>
      <c r="BE75" s="4"/>
      <c r="BF75" s="325"/>
      <c r="BG75" s="4"/>
      <c r="BH75" s="4"/>
      <c r="BI75" s="4"/>
    </row>
    <row r="76" spans="6:61" s="3" customFormat="1" ht="18" customHeight="1">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BA76" s="248">
        <v>69</v>
      </c>
      <c r="BB76" s="245"/>
      <c r="BC76" s="325"/>
      <c r="BD76" s="4"/>
      <c r="BE76" s="4"/>
      <c r="BF76" s="325"/>
      <c r="BG76" s="4"/>
      <c r="BH76" s="4"/>
      <c r="BI76" s="4"/>
    </row>
    <row r="77" spans="6:61" s="3" customFormat="1" ht="18" customHeight="1">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BA77" s="248">
        <v>70</v>
      </c>
      <c r="BB77" s="245"/>
      <c r="BC77" s="325"/>
      <c r="BD77" s="4"/>
      <c r="BE77" s="4"/>
      <c r="BF77" s="325"/>
      <c r="BG77" s="4"/>
      <c r="BH77" s="4"/>
      <c r="BI77" s="4"/>
    </row>
    <row r="78" spans="6:61" ht="18" customHeight="1">
      <c r="BA78" s="248">
        <v>71</v>
      </c>
      <c r="BC78" s="325"/>
      <c r="BF78" s="325"/>
    </row>
    <row r="79" spans="6:61" ht="18" customHeight="1">
      <c r="BA79" s="248">
        <v>72</v>
      </c>
      <c r="BC79" s="325"/>
      <c r="BF79" s="325"/>
    </row>
    <row r="80" spans="6:61" ht="18" customHeight="1">
      <c r="BA80" s="248">
        <v>73</v>
      </c>
      <c r="BC80" s="325"/>
      <c r="BF80" s="325"/>
    </row>
    <row r="81" spans="53:58" ht="18" customHeight="1">
      <c r="BA81" s="248">
        <v>74</v>
      </c>
      <c r="BC81" s="325"/>
      <c r="BF81" s="325"/>
    </row>
    <row r="82" spans="53:58" ht="18" customHeight="1">
      <c r="BA82" s="248">
        <v>75</v>
      </c>
      <c r="BC82" s="325"/>
      <c r="BF82" s="325"/>
    </row>
    <row r="83" spans="53:58" ht="18" customHeight="1">
      <c r="BA83" s="248">
        <v>76</v>
      </c>
      <c r="BC83" s="325"/>
      <c r="BF83" s="325"/>
    </row>
    <row r="84" spans="53:58" ht="18" customHeight="1">
      <c r="BA84" s="248">
        <v>77</v>
      </c>
      <c r="BC84" s="325"/>
      <c r="BF84" s="325"/>
    </row>
    <row r="85" spans="53:58" ht="18" customHeight="1">
      <c r="BA85" s="248">
        <v>78</v>
      </c>
      <c r="BC85" s="325"/>
      <c r="BF85" s="325"/>
    </row>
    <row r="86" spans="53:58" ht="18" customHeight="1">
      <c r="BA86" s="248">
        <v>79</v>
      </c>
      <c r="BC86" s="325"/>
      <c r="BF86" s="325"/>
    </row>
    <row r="87" spans="53:58" ht="18" customHeight="1">
      <c r="BA87" s="248">
        <v>80</v>
      </c>
      <c r="BC87" s="325"/>
      <c r="BF87" s="325"/>
    </row>
    <row r="88" spans="53:58" ht="18" customHeight="1">
      <c r="BA88" s="248">
        <v>81</v>
      </c>
      <c r="BC88" s="325"/>
      <c r="BF88" s="325"/>
    </row>
    <row r="89" spans="53:58" ht="18" customHeight="1">
      <c r="BA89" s="248">
        <v>82</v>
      </c>
      <c r="BC89" s="325"/>
      <c r="BF89" s="325"/>
    </row>
    <row r="90" spans="53:58" ht="18" customHeight="1">
      <c r="BA90" s="248">
        <v>83</v>
      </c>
      <c r="BC90" s="325"/>
      <c r="BF90" s="325"/>
    </row>
    <row r="91" spans="53:58" ht="18" customHeight="1">
      <c r="BA91" s="248">
        <v>84</v>
      </c>
      <c r="BC91" s="325"/>
      <c r="BF91" s="325"/>
    </row>
    <row r="92" spans="53:58" ht="18" customHeight="1">
      <c r="BA92" s="248">
        <v>85</v>
      </c>
      <c r="BC92" s="325"/>
      <c r="BF92" s="325"/>
    </row>
    <row r="93" spans="53:58" ht="18" customHeight="1">
      <c r="BA93" s="248">
        <v>86</v>
      </c>
      <c r="BC93" s="325"/>
      <c r="BF93" s="325"/>
    </row>
    <row r="94" spans="53:58" ht="18" customHeight="1">
      <c r="BA94" s="248">
        <v>87</v>
      </c>
      <c r="BC94" s="325"/>
      <c r="BF94" s="325"/>
    </row>
    <row r="95" spans="53:58" ht="18" customHeight="1">
      <c r="BA95" s="248">
        <v>88</v>
      </c>
      <c r="BC95" s="325"/>
      <c r="BF95" s="325"/>
    </row>
    <row r="96" spans="53:58" ht="18" customHeight="1">
      <c r="BA96" s="248">
        <v>89</v>
      </c>
      <c r="BC96" s="325"/>
      <c r="BF96" s="325"/>
    </row>
    <row r="97" spans="53:58" ht="18" customHeight="1">
      <c r="BA97" s="248">
        <v>90</v>
      </c>
      <c r="BC97" s="325"/>
      <c r="BF97" s="325"/>
    </row>
    <row r="98" spans="53:58" ht="18" customHeight="1">
      <c r="BA98" s="248">
        <v>91</v>
      </c>
      <c r="BC98" s="325"/>
      <c r="BF98" s="325"/>
    </row>
    <row r="99" spans="53:58" ht="18" customHeight="1">
      <c r="BA99" s="248">
        <v>92</v>
      </c>
      <c r="BC99" s="325"/>
      <c r="BF99" s="325"/>
    </row>
    <row r="100" spans="53:58" ht="18" customHeight="1">
      <c r="BA100" s="248">
        <v>93</v>
      </c>
      <c r="BC100" s="325"/>
      <c r="BF100" s="325"/>
    </row>
    <row r="101" spans="53:58" ht="18" customHeight="1">
      <c r="BA101" s="248">
        <v>94</v>
      </c>
      <c r="BC101" s="325"/>
      <c r="BF101" s="325"/>
    </row>
    <row r="102" spans="53:58" ht="18" customHeight="1">
      <c r="BA102" s="248">
        <v>95</v>
      </c>
      <c r="BC102" s="325"/>
      <c r="BF102" s="325"/>
    </row>
    <row r="103" spans="53:58" ht="18" customHeight="1">
      <c r="BA103" s="248">
        <v>96</v>
      </c>
      <c r="BC103" s="325"/>
      <c r="BF103" s="325"/>
    </row>
    <row r="104" spans="53:58" ht="18" customHeight="1">
      <c r="BA104" s="248">
        <v>97</v>
      </c>
      <c r="BC104" s="325"/>
      <c r="BF104" s="325"/>
    </row>
    <row r="105" spans="53:58" ht="18" customHeight="1">
      <c r="BA105" s="248">
        <v>98</v>
      </c>
      <c r="BC105" s="310"/>
      <c r="BF105" s="310"/>
    </row>
  </sheetData>
  <mergeCells count="49">
    <mergeCell ref="AL9:AT9"/>
    <mergeCell ref="AC9:AK9"/>
    <mergeCell ref="T9:AB9"/>
    <mergeCell ref="P9:S9"/>
    <mergeCell ref="AL11:AT11"/>
    <mergeCell ref="AL10:AT10"/>
    <mergeCell ref="AC11:AK11"/>
    <mergeCell ref="AC10:AK10"/>
    <mergeCell ref="T11:AB11"/>
    <mergeCell ref="T10:AB10"/>
    <mergeCell ref="AC12:AK12"/>
    <mergeCell ref="T13:AB13"/>
    <mergeCell ref="T12:AB12"/>
    <mergeCell ref="AL13:AT13"/>
    <mergeCell ref="AL12:AT12"/>
    <mergeCell ref="B6:E6"/>
    <mergeCell ref="B2:E2"/>
    <mergeCell ref="F2:J2"/>
    <mergeCell ref="K2:M2"/>
    <mergeCell ref="N2:S2"/>
    <mergeCell ref="B3:E3"/>
    <mergeCell ref="F3:R3"/>
    <mergeCell ref="F6:J6"/>
    <mergeCell ref="M6:R6"/>
    <mergeCell ref="B4:E4"/>
    <mergeCell ref="F4:S4"/>
    <mergeCell ref="N5:S5"/>
    <mergeCell ref="F5:J5"/>
    <mergeCell ref="B5:D5"/>
    <mergeCell ref="K5:L5"/>
    <mergeCell ref="J7:M7"/>
    <mergeCell ref="N7:S7"/>
    <mergeCell ref="F10:I10"/>
    <mergeCell ref="F11:I11"/>
    <mergeCell ref="F12:I12"/>
    <mergeCell ref="P12:S12"/>
    <mergeCell ref="P11:S11"/>
    <mergeCell ref="P10:S10"/>
    <mergeCell ref="J8:M8"/>
    <mergeCell ref="B16:E28"/>
    <mergeCell ref="F19:K19"/>
    <mergeCell ref="F21:K21"/>
    <mergeCell ref="AC13:AK13"/>
    <mergeCell ref="F16:K18"/>
    <mergeCell ref="F27:K28"/>
    <mergeCell ref="F25:K26"/>
    <mergeCell ref="F22:K24"/>
    <mergeCell ref="P13:S13"/>
    <mergeCell ref="L16:O16"/>
  </mergeCells>
  <phoneticPr fontId="1"/>
  <dataValidations count="3">
    <dataValidation type="list" allowBlank="1" showInputMessage="1" showErrorMessage="1" sqref="F11:I11" xr:uid="{00000000-0002-0000-0000-000000000000}">
      <formula1>$BJ$4:$BJ$6</formula1>
    </dataValidation>
    <dataValidation type="list" allowBlank="1" showInputMessage="1" showErrorMessage="1" sqref="N5" xr:uid="{00000000-0002-0000-0000-000001000000}">
      <formula1>$BE$3:$BE$39</formula1>
    </dataValidation>
    <dataValidation type="list" allowBlank="1" showInputMessage="1" sqref="F5" xr:uid="{00000000-0002-0000-0000-000002000000}">
      <formula1>$BB$3:$BB$52</formula1>
    </dataValidation>
  </dataValidations>
  <printOptions horizontalCentered="1" verticalCentered="1"/>
  <pageMargins left="0.31496062992125984" right="0.31496062992125984" top="0.35433070866141736" bottom="0.35433070866141736" header="0.31496062992125984" footer="0.31496062992125984"/>
  <pageSetup paperSize="12" scale="97"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O515"/>
  <sheetViews>
    <sheetView showGridLines="0" showZeros="0" zoomScale="70" zoomScaleNormal="70" zoomScaleSheetLayoutView="55" workbookViewId="0">
      <pane ySplit="8" topLeftCell="A9" activePane="bottomLeft" state="frozen"/>
      <selection activeCell="F2" sqref="F2:J2"/>
      <selection pane="bottomLeft" activeCell="H25" sqref="H25"/>
    </sheetView>
  </sheetViews>
  <sheetFormatPr defaultColWidth="8.875" defaultRowHeight="15.95" customHeight="1"/>
  <cols>
    <col min="1" max="1" width="0.875" style="78" customWidth="1"/>
    <col min="2" max="2" width="10.375" style="78" customWidth="1"/>
    <col min="3" max="3" width="12.375" style="30" customWidth="1"/>
    <col min="4" max="4" width="4" style="30" customWidth="1"/>
    <col min="5" max="5" width="12.125" style="78" customWidth="1"/>
    <col min="6" max="6" width="12.125" style="78" hidden="1" customWidth="1"/>
    <col min="7" max="8" width="9.125" style="78" customWidth="1"/>
    <col min="9" max="9" width="3.375" style="78" customWidth="1"/>
    <col min="10" max="10" width="4" style="30" customWidth="1"/>
    <col min="11" max="11" width="12.125" style="78" customWidth="1"/>
    <col min="12" max="12" width="12.125" style="78" hidden="1" customWidth="1"/>
    <col min="13" max="14" width="9.125" style="78" customWidth="1"/>
    <col min="15" max="15" width="3.375" style="78" customWidth="1"/>
    <col min="16" max="16" width="4" style="30" customWidth="1"/>
    <col min="17" max="17" width="12.125" style="78" customWidth="1"/>
    <col min="18" max="18" width="12.125" style="78" hidden="1" customWidth="1"/>
    <col min="19" max="20" width="9.125" style="78" customWidth="1"/>
    <col min="21" max="21" width="3" style="78" customWidth="1"/>
    <col min="22" max="22" width="4" style="30" customWidth="1"/>
    <col min="23" max="23" width="12.125" style="78" customWidth="1"/>
    <col min="24" max="24" width="12.125" style="78" hidden="1" customWidth="1"/>
    <col min="25" max="26" width="9.125" style="78" customWidth="1"/>
    <col min="27" max="27" width="3.375" style="78" customWidth="1"/>
    <col min="28" max="28" width="4" style="30" customWidth="1"/>
    <col min="29" max="29" width="12.125" style="78" customWidth="1"/>
    <col min="30" max="30" width="12.125" style="78" hidden="1" customWidth="1"/>
    <col min="31" max="32" width="9.125" style="78" customWidth="1"/>
    <col min="33" max="33" width="3.375" style="78" customWidth="1"/>
    <col min="34" max="34" width="4" style="30" customWidth="1"/>
    <col min="35" max="35" width="12.125" style="78" customWidth="1"/>
    <col min="36" max="36" width="12.125" style="78" hidden="1" customWidth="1"/>
    <col min="37" max="38" width="9.125" style="78" customWidth="1"/>
    <col min="39" max="39" width="3.375" style="78" customWidth="1"/>
    <col min="40" max="41" width="8.875" style="78" customWidth="1"/>
    <col min="42" max="16384" width="8.875" style="78"/>
  </cols>
  <sheetData>
    <row r="1" spans="1:41" s="74" customFormat="1" ht="22.5" customHeight="1">
      <c r="A1" s="70"/>
      <c r="B1" s="71" t="s">
        <v>1769</v>
      </c>
      <c r="C1" s="72"/>
      <c r="D1" s="72"/>
      <c r="E1" s="70"/>
      <c r="F1" s="70"/>
      <c r="G1" s="70"/>
      <c r="H1" s="70"/>
      <c r="I1" s="70"/>
      <c r="J1" s="72"/>
      <c r="K1" s="70"/>
      <c r="L1" s="70"/>
      <c r="M1" s="70"/>
      <c r="N1" s="70"/>
      <c r="O1" s="70"/>
      <c r="P1" s="72"/>
      <c r="Q1" s="70"/>
      <c r="R1" s="70"/>
      <c r="S1" s="70"/>
      <c r="T1" s="70"/>
      <c r="U1" s="70"/>
      <c r="V1" s="72"/>
      <c r="W1" s="70"/>
      <c r="X1" s="70"/>
      <c r="Y1" s="70"/>
      <c r="Z1" s="70"/>
      <c r="AA1" s="70"/>
      <c r="AB1" s="72"/>
      <c r="AC1" s="70"/>
      <c r="AD1" s="70"/>
      <c r="AE1" s="70"/>
      <c r="AF1" s="70"/>
      <c r="AG1" s="73"/>
      <c r="AH1" s="72"/>
      <c r="AI1" s="70"/>
      <c r="AJ1" s="70"/>
      <c r="AK1" s="586">
        <v>45778</v>
      </c>
      <c r="AL1" s="588"/>
      <c r="AM1" s="586"/>
    </row>
    <row r="2" spans="1:41" s="75" customFormat="1" ht="17.25" customHeight="1" thickBot="1">
      <c r="B2" s="76"/>
      <c r="C2" s="72"/>
      <c r="D2" s="77"/>
      <c r="E2" s="76"/>
      <c r="F2" s="76"/>
      <c r="G2" s="76"/>
      <c r="H2" s="76"/>
      <c r="I2" s="73"/>
      <c r="J2" s="77"/>
      <c r="K2" s="73"/>
      <c r="L2" s="73"/>
      <c r="M2" s="73"/>
      <c r="N2" s="73"/>
      <c r="O2" s="73"/>
      <c r="P2" s="77"/>
      <c r="Q2" s="73"/>
      <c r="R2" s="73"/>
      <c r="S2" s="73"/>
      <c r="T2" s="73"/>
      <c r="U2" s="73"/>
      <c r="V2" s="77"/>
      <c r="W2" s="73"/>
      <c r="X2" s="73"/>
      <c r="Y2" s="78"/>
      <c r="AA2" s="73"/>
      <c r="AB2" s="77"/>
      <c r="AE2" s="73"/>
      <c r="AG2" s="79"/>
      <c r="AH2" s="77"/>
      <c r="AI2" s="79" t="s">
        <v>154</v>
      </c>
      <c r="AK2" s="158" t="s">
        <v>201</v>
      </c>
      <c r="AL2" s="553">
        <f>+入力!N7</f>
        <v>0</v>
      </c>
      <c r="AM2" s="553"/>
    </row>
    <row r="3" spans="1:41" ht="19.5" customHeight="1">
      <c r="B3" s="80" t="s">
        <v>202</v>
      </c>
      <c r="C3" s="82"/>
      <c r="D3" s="80" t="s">
        <v>203</v>
      </c>
      <c r="E3" s="84"/>
      <c r="F3" s="119"/>
      <c r="G3" s="80" t="s">
        <v>204</v>
      </c>
      <c r="H3" s="83"/>
      <c r="I3" s="83"/>
      <c r="J3" s="83"/>
      <c r="K3" s="81"/>
      <c r="L3" s="81"/>
      <c r="M3" s="83"/>
      <c r="N3" s="83"/>
      <c r="O3" s="83"/>
      <c r="P3" s="83"/>
      <c r="Q3" s="83"/>
      <c r="R3" s="120"/>
      <c r="S3" s="121" t="s">
        <v>205</v>
      </c>
      <c r="T3" s="80" t="s">
        <v>206</v>
      </c>
      <c r="U3" s="84"/>
      <c r="V3" s="80" t="s">
        <v>207</v>
      </c>
      <c r="W3" s="83"/>
      <c r="X3" s="83"/>
      <c r="Y3" s="83"/>
      <c r="Z3" s="81"/>
      <c r="AA3" s="84" t="s">
        <v>208</v>
      </c>
      <c r="AB3" s="122" t="s">
        <v>209</v>
      </c>
      <c r="AC3" s="122"/>
      <c r="AD3" s="122"/>
      <c r="AE3" s="73"/>
      <c r="AF3" s="123"/>
      <c r="AG3" s="123"/>
      <c r="AH3" s="85"/>
      <c r="AK3" s="86"/>
      <c r="AL3" s="86"/>
      <c r="AM3" s="87" t="s">
        <v>210</v>
      </c>
      <c r="AO3" s="88"/>
    </row>
    <row r="4" spans="1:41" ht="15.75" customHeight="1">
      <c r="B4" s="567">
        <f>+入力!F2</f>
        <v>0</v>
      </c>
      <c r="C4" s="568"/>
      <c r="D4" s="571">
        <f>B4</f>
        <v>0</v>
      </c>
      <c r="E4" s="572"/>
      <c r="F4" s="124"/>
      <c r="G4" s="554" t="str">
        <f>CONCATENATE(入力!F3,入力!S3)&amp;"　/　"&amp;入力!F4</f>
        <v>様　/　</v>
      </c>
      <c r="H4" s="555"/>
      <c r="I4" s="555"/>
      <c r="J4" s="555"/>
      <c r="K4" s="555"/>
      <c r="L4" s="555"/>
      <c r="M4" s="555"/>
      <c r="N4" s="555"/>
      <c r="O4" s="555"/>
      <c r="P4" s="555"/>
      <c r="Q4" s="555"/>
      <c r="R4" s="17"/>
      <c r="S4" s="562">
        <f>+入力!F5</f>
        <v>0</v>
      </c>
      <c r="T4" s="558">
        <f>+入力!N5</f>
        <v>0</v>
      </c>
      <c r="U4" s="559"/>
      <c r="V4" s="576">
        <f>+入力!F6</f>
        <v>0</v>
      </c>
      <c r="W4" s="577"/>
      <c r="X4" s="577"/>
      <c r="Y4" s="577"/>
      <c r="Z4" s="577"/>
      <c r="AA4" s="578"/>
      <c r="AB4" s="125"/>
      <c r="AC4" s="125"/>
      <c r="AD4" s="89"/>
      <c r="AE4" s="126"/>
      <c r="AF4" s="126"/>
      <c r="AG4" s="126"/>
      <c r="AH4" s="1"/>
      <c r="AM4" s="87" t="s">
        <v>211</v>
      </c>
      <c r="AN4" s="75"/>
    </row>
    <row r="5" spans="1:41" ht="15.75" customHeight="1" thickBot="1">
      <c r="B5" s="569"/>
      <c r="C5" s="570"/>
      <c r="D5" s="573"/>
      <c r="E5" s="574"/>
      <c r="F5" s="127"/>
      <c r="G5" s="556"/>
      <c r="H5" s="557"/>
      <c r="I5" s="557"/>
      <c r="J5" s="557"/>
      <c r="K5" s="557"/>
      <c r="L5" s="557"/>
      <c r="M5" s="557"/>
      <c r="N5" s="557"/>
      <c r="O5" s="557"/>
      <c r="P5" s="557"/>
      <c r="Q5" s="557"/>
      <c r="R5" s="18"/>
      <c r="S5" s="563"/>
      <c r="T5" s="560"/>
      <c r="U5" s="561"/>
      <c r="V5" s="579"/>
      <c r="W5" s="580"/>
      <c r="X5" s="580"/>
      <c r="Y5" s="580"/>
      <c r="Z5" s="580"/>
      <c r="AA5" s="581"/>
      <c r="AB5" s="88" t="s">
        <v>212</v>
      </c>
      <c r="AC5" s="125"/>
      <c r="AD5" s="89"/>
      <c r="AE5" s="575">
        <f>+入力!M6</f>
        <v>0</v>
      </c>
      <c r="AF5" s="575"/>
      <c r="AG5" s="128" t="s">
        <v>213</v>
      </c>
      <c r="AH5" s="1"/>
      <c r="AM5" s="87" t="s">
        <v>214</v>
      </c>
    </row>
    <row r="6" spans="1:41" ht="9.75" customHeight="1" thickBot="1">
      <c r="M6" s="73"/>
    </row>
    <row r="7" spans="1:41" ht="19.5" customHeight="1">
      <c r="B7" s="90"/>
      <c r="C7" s="91"/>
      <c r="D7" s="92" t="s">
        <v>1770</v>
      </c>
      <c r="E7" s="83"/>
      <c r="F7" s="83"/>
      <c r="G7" s="83"/>
      <c r="H7" s="83"/>
      <c r="I7" s="93"/>
      <c r="J7" s="92" t="s">
        <v>1771</v>
      </c>
      <c r="K7" s="83"/>
      <c r="L7" s="83"/>
      <c r="M7" s="83"/>
      <c r="N7" s="83"/>
      <c r="O7" s="83"/>
      <c r="P7" s="92" t="s">
        <v>217</v>
      </c>
      <c r="Q7" s="83"/>
      <c r="R7" s="83"/>
      <c r="S7" s="83"/>
      <c r="T7" s="83"/>
      <c r="U7" s="93"/>
      <c r="V7" s="92" t="s">
        <v>217</v>
      </c>
      <c r="W7" s="83"/>
      <c r="X7" s="83"/>
      <c r="Y7" s="83"/>
      <c r="Z7" s="83"/>
      <c r="AA7" s="83"/>
      <c r="AB7" s="92" t="s">
        <v>217</v>
      </c>
      <c r="AC7" s="83"/>
      <c r="AD7" s="83"/>
      <c r="AE7" s="83"/>
      <c r="AF7" s="83"/>
      <c r="AG7" s="83"/>
      <c r="AH7" s="92" t="s">
        <v>217</v>
      </c>
      <c r="AI7" s="83"/>
      <c r="AJ7" s="83"/>
      <c r="AK7" s="83"/>
      <c r="AL7" s="83"/>
      <c r="AM7" s="84"/>
    </row>
    <row r="8" spans="1:41" ht="17.25" customHeight="1" thickBot="1">
      <c r="B8" s="94"/>
      <c r="C8" s="95"/>
      <c r="D8" s="96"/>
      <c r="E8" s="97" t="s">
        <v>218</v>
      </c>
      <c r="F8" s="97" t="s">
        <v>219</v>
      </c>
      <c r="G8" s="98" t="s">
        <v>220</v>
      </c>
      <c r="H8" s="98" t="s">
        <v>221</v>
      </c>
      <c r="I8" s="99" t="s">
        <v>222</v>
      </c>
      <c r="J8" s="96"/>
      <c r="K8" s="97" t="s">
        <v>218</v>
      </c>
      <c r="L8" s="97" t="s">
        <v>223</v>
      </c>
      <c r="M8" s="98" t="s">
        <v>220</v>
      </c>
      <c r="N8" s="98" t="s">
        <v>221</v>
      </c>
      <c r="O8" s="99" t="s">
        <v>222</v>
      </c>
      <c r="P8" s="96"/>
      <c r="Q8" s="97" t="s">
        <v>218</v>
      </c>
      <c r="R8" s="97" t="s">
        <v>223</v>
      </c>
      <c r="S8" s="98" t="s">
        <v>220</v>
      </c>
      <c r="T8" s="98" t="s">
        <v>221</v>
      </c>
      <c r="U8" s="99" t="s">
        <v>222</v>
      </c>
      <c r="V8" s="96"/>
      <c r="W8" s="97" t="s">
        <v>218</v>
      </c>
      <c r="X8" s="97" t="s">
        <v>223</v>
      </c>
      <c r="Y8" s="98" t="s">
        <v>220</v>
      </c>
      <c r="Z8" s="98" t="s">
        <v>221</v>
      </c>
      <c r="AA8" s="99" t="s">
        <v>222</v>
      </c>
      <c r="AB8" s="96"/>
      <c r="AC8" s="97" t="s">
        <v>218</v>
      </c>
      <c r="AD8" s="97" t="s">
        <v>223</v>
      </c>
      <c r="AE8" s="98" t="s">
        <v>220</v>
      </c>
      <c r="AF8" s="98" t="s">
        <v>221</v>
      </c>
      <c r="AG8" s="100" t="s">
        <v>222</v>
      </c>
      <c r="AH8" s="96"/>
      <c r="AI8" s="97" t="s">
        <v>218</v>
      </c>
      <c r="AJ8" s="97"/>
      <c r="AK8" s="98" t="s">
        <v>220</v>
      </c>
      <c r="AL8" s="98" t="s">
        <v>221</v>
      </c>
      <c r="AM8" s="101" t="s">
        <v>222</v>
      </c>
    </row>
    <row r="9" spans="1:41" ht="15.75" customHeight="1">
      <c r="A9" s="78">
        <v>40131</v>
      </c>
      <c r="B9" s="20" t="s">
        <v>1772</v>
      </c>
      <c r="D9" s="255"/>
      <c r="E9" s="41"/>
      <c r="F9" s="41" t="s">
        <v>365</v>
      </c>
      <c r="G9" s="249"/>
      <c r="H9" s="250"/>
      <c r="I9" s="256"/>
      <c r="J9" s="255"/>
      <c r="K9" s="41"/>
      <c r="L9" s="41"/>
      <c r="M9" s="249"/>
      <c r="N9" s="250"/>
      <c r="O9" s="256"/>
      <c r="P9" s="255"/>
      <c r="Q9" s="41"/>
      <c r="R9" s="41"/>
      <c r="S9" s="249"/>
      <c r="T9" s="250"/>
      <c r="U9" s="256"/>
      <c r="V9" s="255"/>
      <c r="W9" s="41"/>
      <c r="X9" s="41"/>
      <c r="Y9" s="249"/>
      <c r="Z9" s="250"/>
      <c r="AA9" s="258"/>
      <c r="AB9" s="255"/>
      <c r="AC9" s="41"/>
      <c r="AD9" s="41"/>
      <c r="AE9" s="249"/>
      <c r="AF9" s="250"/>
      <c r="AG9" s="258"/>
      <c r="AH9" s="255"/>
      <c r="AI9" s="41"/>
      <c r="AJ9" s="41"/>
      <c r="AK9" s="249"/>
      <c r="AL9" s="250"/>
      <c r="AM9" s="259"/>
    </row>
    <row r="10" spans="1:41" ht="15.75" customHeight="1">
      <c r="B10" s="20">
        <v>46213</v>
      </c>
      <c r="D10" s="255"/>
      <c r="E10" s="33"/>
      <c r="F10" s="33" t="s">
        <v>365</v>
      </c>
      <c r="G10" s="249"/>
      <c r="H10" s="250"/>
      <c r="I10" s="256"/>
      <c r="J10" s="255"/>
      <c r="K10" s="41"/>
      <c r="L10" s="41"/>
      <c r="M10" s="249"/>
      <c r="N10" s="250"/>
      <c r="O10" s="256"/>
      <c r="P10" s="255"/>
      <c r="Q10" s="41"/>
      <c r="R10" s="41"/>
      <c r="S10" s="249"/>
      <c r="T10" s="250"/>
      <c r="U10" s="256"/>
      <c r="V10" s="255"/>
      <c r="W10" s="41"/>
      <c r="X10" s="41"/>
      <c r="Y10" s="249"/>
      <c r="Z10" s="250"/>
      <c r="AA10" s="258"/>
      <c r="AB10" s="255"/>
      <c r="AC10" s="41"/>
      <c r="AD10" s="41"/>
      <c r="AE10" s="249"/>
      <c r="AF10" s="250"/>
      <c r="AG10" s="258"/>
      <c r="AH10" s="255"/>
      <c r="AI10" s="41"/>
      <c r="AJ10" s="41"/>
      <c r="AK10" s="249"/>
      <c r="AL10" s="250"/>
      <c r="AM10" s="259"/>
    </row>
    <row r="11" spans="1:41" ht="15.75" customHeight="1">
      <c r="B11" s="20"/>
      <c r="D11" s="255"/>
      <c r="E11" s="33"/>
      <c r="F11" s="33" t="s">
        <v>365</v>
      </c>
      <c r="G11" s="249"/>
      <c r="H11" s="250"/>
      <c r="I11" s="256"/>
      <c r="J11" s="255"/>
      <c r="K11" s="41"/>
      <c r="L11" s="41"/>
      <c r="M11" s="249"/>
      <c r="N11" s="250"/>
      <c r="O11" s="256"/>
      <c r="P11" s="255"/>
      <c r="Q11" s="41"/>
      <c r="R11" s="41"/>
      <c r="S11" s="249"/>
      <c r="T11" s="250"/>
      <c r="U11" s="256"/>
      <c r="V11" s="255"/>
      <c r="W11" s="41"/>
      <c r="X11" s="41"/>
      <c r="Y11" s="249"/>
      <c r="Z11" s="250"/>
      <c r="AA11" s="258"/>
      <c r="AB11" s="255"/>
      <c r="AC11" s="41"/>
      <c r="AD11" s="41"/>
      <c r="AE11" s="249"/>
      <c r="AF11" s="250"/>
      <c r="AG11" s="258"/>
      <c r="AH11" s="255"/>
      <c r="AI11" s="41"/>
      <c r="AJ11" s="41"/>
      <c r="AK11" s="249"/>
      <c r="AL11" s="250"/>
      <c r="AM11" s="259"/>
    </row>
    <row r="12" spans="1:41" ht="15.75" customHeight="1">
      <c r="B12" s="20"/>
      <c r="D12" s="255"/>
      <c r="E12" s="33"/>
      <c r="F12" s="33" t="s">
        <v>365</v>
      </c>
      <c r="G12" s="249"/>
      <c r="H12" s="250"/>
      <c r="I12" s="256"/>
      <c r="J12" s="255"/>
      <c r="K12" s="41"/>
      <c r="L12" s="41"/>
      <c r="M12" s="249"/>
      <c r="N12" s="250"/>
      <c r="O12" s="256"/>
      <c r="P12" s="255"/>
      <c r="Q12" s="41"/>
      <c r="R12" s="41"/>
      <c r="S12" s="249"/>
      <c r="T12" s="250"/>
      <c r="U12" s="256"/>
      <c r="V12" s="255"/>
      <c r="W12" s="41"/>
      <c r="X12" s="41"/>
      <c r="Y12" s="249"/>
      <c r="Z12" s="250"/>
      <c r="AA12" s="258"/>
      <c r="AB12" s="255"/>
      <c r="AC12" s="41"/>
      <c r="AD12" s="41"/>
      <c r="AE12" s="249"/>
      <c r="AF12" s="250"/>
      <c r="AG12" s="258"/>
      <c r="AH12" s="255"/>
      <c r="AI12" s="41"/>
      <c r="AJ12" s="41"/>
      <c r="AK12" s="249"/>
      <c r="AL12" s="250"/>
      <c r="AM12" s="259"/>
    </row>
    <row r="13" spans="1:41" ht="15.75" customHeight="1">
      <c r="B13" s="20"/>
      <c r="D13" s="255"/>
      <c r="E13" s="33"/>
      <c r="F13" s="33" t="s">
        <v>365</v>
      </c>
      <c r="G13" s="249"/>
      <c r="H13" s="250"/>
      <c r="I13" s="256"/>
      <c r="J13" s="255"/>
      <c r="K13" s="41"/>
      <c r="L13" s="41"/>
      <c r="M13" s="249"/>
      <c r="N13" s="250"/>
      <c r="O13" s="256"/>
      <c r="P13" s="255"/>
      <c r="Q13" s="41"/>
      <c r="R13" s="41"/>
      <c r="S13" s="249"/>
      <c r="T13" s="250"/>
      <c r="U13" s="256"/>
      <c r="V13" s="255"/>
      <c r="W13" s="41"/>
      <c r="X13" s="41"/>
      <c r="Y13" s="249"/>
      <c r="Z13" s="250"/>
      <c r="AA13" s="258"/>
      <c r="AB13" s="255"/>
      <c r="AC13" s="41"/>
      <c r="AD13" s="41"/>
      <c r="AE13" s="249"/>
      <c r="AF13" s="250"/>
      <c r="AG13" s="258"/>
      <c r="AH13" s="255"/>
      <c r="AI13" s="41"/>
      <c r="AJ13" s="41"/>
      <c r="AK13" s="249"/>
      <c r="AL13" s="250"/>
      <c r="AM13" s="259"/>
    </row>
    <row r="14" spans="1:41" ht="15.75" customHeight="1" thickBot="1">
      <c r="B14" s="20"/>
      <c r="D14" s="255"/>
      <c r="E14" s="33"/>
      <c r="F14" s="33" t="s">
        <v>365</v>
      </c>
      <c r="G14" s="249"/>
      <c r="H14" s="250"/>
      <c r="I14" s="256"/>
      <c r="J14" s="255"/>
      <c r="K14" s="41"/>
      <c r="L14" s="41"/>
      <c r="M14" s="249"/>
      <c r="N14" s="250"/>
      <c r="O14" s="256"/>
      <c r="P14" s="255"/>
      <c r="Q14" s="41"/>
      <c r="R14" s="41"/>
      <c r="S14" s="249"/>
      <c r="T14" s="250"/>
      <c r="U14" s="256"/>
      <c r="V14" s="255"/>
      <c r="W14" s="41"/>
      <c r="X14" s="41"/>
      <c r="Y14" s="249"/>
      <c r="Z14" s="250"/>
      <c r="AA14" s="258"/>
      <c r="AB14" s="255"/>
      <c r="AC14" s="41"/>
      <c r="AD14" s="41"/>
      <c r="AE14" s="249"/>
      <c r="AF14" s="250"/>
      <c r="AG14" s="258"/>
      <c r="AH14" s="255"/>
      <c r="AI14" s="41"/>
      <c r="AJ14" s="41"/>
      <c r="AK14" s="249"/>
      <c r="AL14" s="250"/>
      <c r="AM14" s="259"/>
    </row>
    <row r="15" spans="1:41" ht="15.75" customHeight="1">
      <c r="B15" s="42" t="s">
        <v>425</v>
      </c>
      <c r="C15" s="43">
        <f>SUM(G15,M15,S15,Y15,AE15,AK15)</f>
        <v>0</v>
      </c>
      <c r="D15" s="44"/>
      <c r="E15" s="260"/>
      <c r="F15" s="260" t="s">
        <v>365</v>
      </c>
      <c r="G15" s="261">
        <f>SUM(G9:G14)</f>
        <v>0</v>
      </c>
      <c r="H15" s="261"/>
      <c r="I15" s="262"/>
      <c r="J15" s="44"/>
      <c r="K15" s="260"/>
      <c r="L15" s="260"/>
      <c r="M15" s="261">
        <f>SUM(M9:M14)</f>
        <v>0</v>
      </c>
      <c r="N15" s="261"/>
      <c r="O15" s="262"/>
      <c r="P15" s="44"/>
      <c r="Q15" s="260"/>
      <c r="R15" s="260"/>
      <c r="S15" s="261">
        <f>SUM(S9:S14)</f>
        <v>0</v>
      </c>
      <c r="T15" s="261"/>
      <c r="U15" s="262"/>
      <c r="V15" s="44"/>
      <c r="W15" s="260"/>
      <c r="X15" s="260"/>
      <c r="Y15" s="261">
        <f>SUM(Y9:Y14)</f>
        <v>0</v>
      </c>
      <c r="Z15" s="261"/>
      <c r="AA15" s="262"/>
      <c r="AB15" s="44"/>
      <c r="AC15" s="260"/>
      <c r="AD15" s="260"/>
      <c r="AE15" s="261">
        <f>SUM(AE9:AE14)</f>
        <v>0</v>
      </c>
      <c r="AF15" s="261"/>
      <c r="AG15" s="263"/>
      <c r="AH15" s="47"/>
      <c r="AI15" s="260"/>
      <c r="AJ15" s="260"/>
      <c r="AK15" s="261">
        <f>SUM(AK9:AK14)</f>
        <v>0</v>
      </c>
      <c r="AL15" s="261"/>
      <c r="AM15" s="264"/>
    </row>
    <row r="16" spans="1:41" ht="15.75" customHeight="1" thickBot="1">
      <c r="B16" s="49" t="s">
        <v>426</v>
      </c>
      <c r="C16" s="50">
        <f>SUM(H16,N16,T16,Z16,AF16,AL16)</f>
        <v>0</v>
      </c>
      <c r="D16" s="51"/>
      <c r="E16" s="265"/>
      <c r="F16" s="265" t="s">
        <v>365</v>
      </c>
      <c r="G16" s="266"/>
      <c r="H16" s="266">
        <f>SUM(H9:H14)</f>
        <v>0</v>
      </c>
      <c r="I16" s="267"/>
      <c r="J16" s="51"/>
      <c r="K16" s="265"/>
      <c r="L16" s="265"/>
      <c r="M16" s="266"/>
      <c r="N16" s="266">
        <f>SUM(N9:N14)</f>
        <v>0</v>
      </c>
      <c r="O16" s="267"/>
      <c r="P16" s="51"/>
      <c r="Q16" s="265"/>
      <c r="R16" s="265"/>
      <c r="S16" s="266"/>
      <c r="T16" s="266">
        <f>SUM(T9:T14)</f>
        <v>0</v>
      </c>
      <c r="U16" s="267"/>
      <c r="V16" s="51"/>
      <c r="W16" s="265"/>
      <c r="X16" s="265"/>
      <c r="Y16" s="266"/>
      <c r="Z16" s="266">
        <f>SUM(Z9:Z14)</f>
        <v>0</v>
      </c>
      <c r="AA16" s="267"/>
      <c r="AB16" s="51"/>
      <c r="AC16" s="265"/>
      <c r="AD16" s="265"/>
      <c r="AE16" s="266"/>
      <c r="AF16" s="266">
        <f>SUM(AF9:AF14)</f>
        <v>0</v>
      </c>
      <c r="AG16" s="268"/>
      <c r="AH16" s="54"/>
      <c r="AI16" s="265"/>
      <c r="AJ16" s="265"/>
      <c r="AK16" s="266"/>
      <c r="AL16" s="266">
        <f>SUM(AL9:AL14)</f>
        <v>0</v>
      </c>
      <c r="AM16" s="269"/>
    </row>
    <row r="17" spans="2:39" ht="15.75" customHeight="1">
      <c r="B17" s="20" t="s">
        <v>1773</v>
      </c>
      <c r="C17" s="21"/>
      <c r="D17" s="22"/>
      <c r="E17" s="118"/>
      <c r="F17" s="118" t="s">
        <v>365</v>
      </c>
      <c r="G17" s="271"/>
      <c r="H17" s="250"/>
      <c r="I17" s="251"/>
      <c r="J17" s="22"/>
      <c r="K17" s="24"/>
      <c r="L17" s="25"/>
      <c r="M17" s="271"/>
      <c r="N17" s="250"/>
      <c r="O17" s="251"/>
      <c r="P17" s="22"/>
      <c r="Q17" s="286"/>
      <c r="R17" s="25"/>
      <c r="S17" s="271"/>
      <c r="T17" s="250"/>
      <c r="U17" s="251"/>
      <c r="V17" s="22"/>
      <c r="W17" s="24"/>
      <c r="X17" s="25"/>
      <c r="Y17" s="271"/>
      <c r="Z17" s="250"/>
      <c r="AA17" s="252"/>
      <c r="AB17" s="22"/>
      <c r="AC17" s="33"/>
      <c r="AD17" s="34"/>
      <c r="AE17" s="249"/>
      <c r="AF17" s="250"/>
      <c r="AG17" s="253"/>
      <c r="AH17" s="28"/>
      <c r="AI17" s="33"/>
      <c r="AJ17" s="33"/>
      <c r="AK17" s="249"/>
      <c r="AL17" s="250"/>
      <c r="AM17" s="254"/>
    </row>
    <row r="18" spans="2:39" ht="15.75" customHeight="1">
      <c r="B18" s="20">
        <v>46500</v>
      </c>
      <c r="D18" s="255"/>
      <c r="E18" s="118"/>
      <c r="F18" s="118" t="s">
        <v>365</v>
      </c>
      <c r="G18" s="271"/>
      <c r="H18" s="250"/>
      <c r="I18" s="256"/>
      <c r="J18" s="22"/>
      <c r="K18" s="24"/>
      <c r="L18" s="25"/>
      <c r="M18" s="271"/>
      <c r="N18" s="250"/>
      <c r="O18" s="270"/>
      <c r="P18" s="22"/>
      <c r="Q18" s="33"/>
      <c r="R18" s="34"/>
      <c r="S18" s="249"/>
      <c r="T18" s="250"/>
      <c r="U18" s="257"/>
      <c r="V18" s="22"/>
      <c r="W18" s="24"/>
      <c r="X18" s="25"/>
      <c r="Y18" s="271"/>
      <c r="Z18" s="250"/>
      <c r="AA18" s="253"/>
      <c r="AB18" s="22"/>
      <c r="AC18" s="33"/>
      <c r="AD18" s="34"/>
      <c r="AE18" s="249"/>
      <c r="AF18" s="250"/>
      <c r="AG18" s="258"/>
      <c r="AH18" s="28"/>
      <c r="AI18" s="33"/>
      <c r="AJ18" s="33"/>
      <c r="AK18" s="249"/>
      <c r="AL18" s="250"/>
      <c r="AM18" s="259"/>
    </row>
    <row r="19" spans="2:39" ht="15.75" customHeight="1">
      <c r="B19" s="20"/>
      <c r="D19" s="255"/>
      <c r="E19" s="118"/>
      <c r="F19" s="118" t="s">
        <v>365</v>
      </c>
      <c r="G19" s="271"/>
      <c r="H19" s="250"/>
      <c r="I19" s="256"/>
      <c r="J19" s="102"/>
      <c r="K19" s="24"/>
      <c r="L19" s="25"/>
      <c r="M19" s="271"/>
      <c r="N19" s="250"/>
      <c r="O19" s="270"/>
      <c r="P19" s="22"/>
      <c r="Q19" s="33"/>
      <c r="R19" s="34"/>
      <c r="S19" s="249"/>
      <c r="T19" s="250"/>
      <c r="U19" s="257"/>
      <c r="V19" s="22"/>
      <c r="W19" s="24"/>
      <c r="X19" s="25"/>
      <c r="Y19" s="271"/>
      <c r="Z19" s="250"/>
      <c r="AA19" s="253"/>
      <c r="AB19" s="22"/>
      <c r="AC19" s="33"/>
      <c r="AD19" s="34"/>
      <c r="AE19" s="249"/>
      <c r="AF19" s="250"/>
      <c r="AG19" s="258"/>
      <c r="AH19" s="28"/>
      <c r="AI19" s="33"/>
      <c r="AJ19" s="33"/>
      <c r="AK19" s="249"/>
      <c r="AL19" s="250"/>
      <c r="AM19" s="259"/>
    </row>
    <row r="20" spans="2:39" ht="15.75" customHeight="1">
      <c r="B20" s="20"/>
      <c r="D20" s="255"/>
      <c r="E20" s="118"/>
      <c r="F20" s="118" t="s">
        <v>365</v>
      </c>
      <c r="G20" s="271"/>
      <c r="H20" s="250"/>
      <c r="I20" s="256"/>
      <c r="J20" s="102"/>
      <c r="K20" s="24"/>
      <c r="L20" s="25"/>
      <c r="M20" s="271"/>
      <c r="N20" s="250"/>
      <c r="O20" s="270"/>
      <c r="P20" s="22"/>
      <c r="Q20" s="33"/>
      <c r="R20" s="34"/>
      <c r="S20" s="249"/>
      <c r="T20" s="250"/>
      <c r="U20" s="257"/>
      <c r="V20" s="22"/>
      <c r="W20" s="24"/>
      <c r="X20" s="25"/>
      <c r="Y20" s="271"/>
      <c r="Z20" s="250"/>
      <c r="AA20" s="253"/>
      <c r="AB20" s="22"/>
      <c r="AC20" s="33"/>
      <c r="AD20" s="34"/>
      <c r="AE20" s="249"/>
      <c r="AF20" s="250"/>
      <c r="AG20" s="258"/>
      <c r="AH20" s="28"/>
      <c r="AI20" s="33"/>
      <c r="AJ20" s="33"/>
      <c r="AK20" s="249"/>
      <c r="AL20" s="250"/>
      <c r="AM20" s="259"/>
    </row>
    <row r="21" spans="2:39" ht="15.75" customHeight="1">
      <c r="B21" s="39"/>
      <c r="D21" s="255"/>
      <c r="E21" s="41"/>
      <c r="F21" s="41" t="s">
        <v>365</v>
      </c>
      <c r="G21" s="249"/>
      <c r="H21" s="250"/>
      <c r="I21" s="257"/>
      <c r="J21" s="102"/>
      <c r="K21" s="33"/>
      <c r="L21" s="34"/>
      <c r="M21" s="249"/>
      <c r="N21" s="250"/>
      <c r="O21" s="257"/>
      <c r="P21" s="22"/>
      <c r="Q21" s="33"/>
      <c r="R21" s="34"/>
      <c r="S21" s="249"/>
      <c r="T21" s="250"/>
      <c r="U21" s="257"/>
      <c r="V21" s="22"/>
      <c r="W21" s="33"/>
      <c r="X21" s="34"/>
      <c r="Y21" s="249"/>
      <c r="Z21" s="250"/>
      <c r="AA21" s="253"/>
      <c r="AB21" s="22"/>
      <c r="AC21" s="33"/>
      <c r="AD21" s="34"/>
      <c r="AE21" s="249"/>
      <c r="AF21" s="250"/>
      <c r="AG21" s="253"/>
      <c r="AH21" s="28"/>
      <c r="AI21" s="33"/>
      <c r="AJ21" s="33"/>
      <c r="AK21" s="249"/>
      <c r="AL21" s="250"/>
      <c r="AM21" s="254"/>
    </row>
    <row r="22" spans="2:39" ht="15.75" customHeight="1" thickBot="1">
      <c r="B22" s="39"/>
      <c r="D22" s="255"/>
      <c r="E22" s="41"/>
      <c r="F22" s="41" t="s">
        <v>365</v>
      </c>
      <c r="G22" s="249"/>
      <c r="H22" s="250"/>
      <c r="I22" s="257"/>
      <c r="J22" s="22"/>
      <c r="K22" s="33"/>
      <c r="L22" s="34"/>
      <c r="M22" s="249"/>
      <c r="N22" s="250"/>
      <c r="O22" s="257"/>
      <c r="P22" s="22"/>
      <c r="Q22" s="33"/>
      <c r="R22" s="34"/>
      <c r="S22" s="249"/>
      <c r="T22" s="250"/>
      <c r="U22" s="257"/>
      <c r="V22" s="22"/>
      <c r="W22" s="33"/>
      <c r="X22" s="34"/>
      <c r="Y22" s="249"/>
      <c r="Z22" s="250"/>
      <c r="AA22" s="253"/>
      <c r="AB22" s="22"/>
      <c r="AC22" s="33"/>
      <c r="AD22" s="34"/>
      <c r="AE22" s="249"/>
      <c r="AF22" s="250"/>
      <c r="AG22" s="253"/>
      <c r="AH22" s="28"/>
      <c r="AI22" s="33"/>
      <c r="AJ22" s="33"/>
      <c r="AK22" s="249"/>
      <c r="AL22" s="250"/>
      <c r="AM22" s="254"/>
    </row>
    <row r="23" spans="2:39" ht="15" customHeight="1">
      <c r="B23" s="42" t="s">
        <v>425</v>
      </c>
      <c r="C23" s="43">
        <f>SUM(G23,M23,S23,Y23,AE23,AK23)</f>
        <v>0</v>
      </c>
      <c r="D23" s="44"/>
      <c r="E23" s="260"/>
      <c r="F23" s="260" t="s">
        <v>365</v>
      </c>
      <c r="G23" s="261">
        <f>SUM(G17:G22)</f>
        <v>0</v>
      </c>
      <c r="H23" s="261"/>
      <c r="I23" s="262"/>
      <c r="J23" s="44"/>
      <c r="K23" s="260"/>
      <c r="L23" s="260"/>
      <c r="M23" s="261">
        <f>SUM(M17:M22)</f>
        <v>0</v>
      </c>
      <c r="N23" s="261"/>
      <c r="O23" s="262"/>
      <c r="P23" s="44"/>
      <c r="Q23" s="260"/>
      <c r="R23" s="260"/>
      <c r="S23" s="261">
        <f>SUM(S17:S22)</f>
        <v>0</v>
      </c>
      <c r="T23" s="261"/>
      <c r="U23" s="262"/>
      <c r="V23" s="44"/>
      <c r="W23" s="260"/>
      <c r="X23" s="260"/>
      <c r="Y23" s="261">
        <f>SUM(Y17:Y22)</f>
        <v>0</v>
      </c>
      <c r="Z23" s="261"/>
      <c r="AA23" s="262"/>
      <c r="AB23" s="44"/>
      <c r="AC23" s="260"/>
      <c r="AD23" s="260"/>
      <c r="AE23" s="261">
        <f>SUM(AE17:AE22)</f>
        <v>0</v>
      </c>
      <c r="AF23" s="261"/>
      <c r="AG23" s="263"/>
      <c r="AH23" s="47"/>
      <c r="AI23" s="260"/>
      <c r="AJ23" s="260"/>
      <c r="AK23" s="261">
        <f>SUM(AK17:AK22)</f>
        <v>0</v>
      </c>
      <c r="AL23" s="261"/>
      <c r="AM23" s="264"/>
    </row>
    <row r="24" spans="2:39" ht="15" customHeight="1" thickBot="1">
      <c r="B24" s="49" t="s">
        <v>426</v>
      </c>
      <c r="C24" s="50">
        <f>SUM(H24,N24,T24,Z24,AF24,AL24)</f>
        <v>0</v>
      </c>
      <c r="D24" s="51"/>
      <c r="E24" s="265"/>
      <c r="F24" s="265" t="s">
        <v>365</v>
      </c>
      <c r="G24" s="266"/>
      <c r="H24" s="266">
        <f>SUM(H17:H22)</f>
        <v>0</v>
      </c>
      <c r="I24" s="267"/>
      <c r="J24" s="51"/>
      <c r="K24" s="265"/>
      <c r="L24" s="265"/>
      <c r="M24" s="266"/>
      <c r="N24" s="266">
        <f>SUM(N17:N22)</f>
        <v>0</v>
      </c>
      <c r="O24" s="267"/>
      <c r="P24" s="51"/>
      <c r="Q24" s="265"/>
      <c r="R24" s="265"/>
      <c r="S24" s="266"/>
      <c r="T24" s="266">
        <f>SUM(T17:T22)</f>
        <v>0</v>
      </c>
      <c r="U24" s="267"/>
      <c r="V24" s="51"/>
      <c r="W24" s="265"/>
      <c r="X24" s="265"/>
      <c r="Y24" s="266"/>
      <c r="Z24" s="266">
        <f>SUM(Z17:Z22)</f>
        <v>0</v>
      </c>
      <c r="AA24" s="267"/>
      <c r="AB24" s="51"/>
      <c r="AC24" s="265"/>
      <c r="AD24" s="265"/>
      <c r="AE24" s="266"/>
      <c r="AF24" s="266">
        <f>SUM(AF17:AF22)</f>
        <v>0</v>
      </c>
      <c r="AG24" s="268"/>
      <c r="AH24" s="54"/>
      <c r="AI24" s="265"/>
      <c r="AJ24" s="265"/>
      <c r="AK24" s="266"/>
      <c r="AL24" s="266">
        <f>SUM(AL17:AL22)</f>
        <v>0</v>
      </c>
      <c r="AM24" s="269"/>
    </row>
    <row r="25" spans="2:39" ht="16.5" customHeight="1">
      <c r="B25" s="20" t="s">
        <v>1774</v>
      </c>
      <c r="D25" s="22" t="s">
        <v>1682</v>
      </c>
      <c r="E25" s="41" t="s">
        <v>1775</v>
      </c>
      <c r="F25" s="275" t="s">
        <v>1776</v>
      </c>
      <c r="G25" s="271">
        <v>9330</v>
      </c>
      <c r="H25" s="250"/>
      <c r="I25" s="256"/>
      <c r="J25" s="22" t="s">
        <v>1682</v>
      </c>
      <c r="K25" s="161" t="s">
        <v>1690</v>
      </c>
      <c r="L25" s="275" t="s">
        <v>1777</v>
      </c>
      <c r="M25" s="271">
        <v>3600</v>
      </c>
      <c r="N25" s="250"/>
      <c r="O25" s="256"/>
      <c r="P25" s="22"/>
      <c r="Q25" s="33"/>
      <c r="R25" s="34"/>
      <c r="S25" s="249"/>
      <c r="T25" s="250"/>
      <c r="U25" s="256"/>
      <c r="V25" s="22"/>
      <c r="W25" s="33"/>
      <c r="X25" s="34"/>
      <c r="Y25" s="249"/>
      <c r="Z25" s="250"/>
      <c r="AA25" s="258"/>
      <c r="AB25" s="22"/>
      <c r="AC25" s="33"/>
      <c r="AD25" s="34"/>
      <c r="AE25" s="249"/>
      <c r="AF25" s="250"/>
      <c r="AG25" s="258"/>
      <c r="AH25" s="255"/>
      <c r="AI25" s="33"/>
      <c r="AJ25" s="33"/>
      <c r="AK25" s="249"/>
      <c r="AL25" s="250"/>
      <c r="AM25" s="259"/>
    </row>
    <row r="26" spans="2:39" ht="16.5" customHeight="1">
      <c r="B26" s="20">
        <v>46229</v>
      </c>
      <c r="D26" s="22"/>
      <c r="E26" s="41"/>
      <c r="F26" s="41" t="s">
        <v>365</v>
      </c>
      <c r="G26" s="249"/>
      <c r="H26" s="250"/>
      <c r="I26" s="256"/>
      <c r="J26" s="255"/>
      <c r="K26" s="33"/>
      <c r="L26" s="33" t="s">
        <v>365</v>
      </c>
      <c r="M26" s="249"/>
      <c r="N26" s="250"/>
      <c r="O26" s="256"/>
      <c r="P26" s="255"/>
      <c r="Q26" s="33"/>
      <c r="R26" s="33"/>
      <c r="S26" s="249"/>
      <c r="T26" s="250"/>
      <c r="U26" s="256"/>
      <c r="V26" s="22"/>
      <c r="W26" s="33"/>
      <c r="X26" s="34"/>
      <c r="Y26" s="249"/>
      <c r="Z26" s="250"/>
      <c r="AA26" s="258"/>
      <c r="AB26" s="22"/>
      <c r="AC26" s="33"/>
      <c r="AD26" s="34"/>
      <c r="AE26" s="249"/>
      <c r="AF26" s="250"/>
      <c r="AG26" s="258"/>
      <c r="AH26" s="255"/>
      <c r="AI26" s="33"/>
      <c r="AJ26" s="33"/>
      <c r="AK26" s="249"/>
      <c r="AL26" s="250"/>
      <c r="AM26" s="259"/>
    </row>
    <row r="27" spans="2:39" ht="16.5" customHeight="1">
      <c r="B27" s="20"/>
      <c r="D27" s="22"/>
      <c r="E27" s="41"/>
      <c r="F27" s="41" t="s">
        <v>365</v>
      </c>
      <c r="G27" s="249"/>
      <c r="H27" s="250"/>
      <c r="I27" s="256"/>
      <c r="J27" s="255"/>
      <c r="K27" s="33"/>
      <c r="L27" s="33" t="s">
        <v>365</v>
      </c>
      <c r="M27" s="249"/>
      <c r="N27" s="250"/>
      <c r="O27" s="256"/>
      <c r="P27" s="255"/>
      <c r="Q27" s="33"/>
      <c r="R27" s="33"/>
      <c r="S27" s="249"/>
      <c r="T27" s="250"/>
      <c r="U27" s="256"/>
      <c r="V27" s="22"/>
      <c r="W27" s="33"/>
      <c r="X27" s="34"/>
      <c r="Y27" s="249"/>
      <c r="Z27" s="250"/>
      <c r="AA27" s="258"/>
      <c r="AB27" s="22"/>
      <c r="AC27" s="33"/>
      <c r="AD27" s="34"/>
      <c r="AE27" s="249"/>
      <c r="AF27" s="250"/>
      <c r="AG27" s="258"/>
      <c r="AH27" s="255"/>
      <c r="AI27" s="33"/>
      <c r="AJ27" s="33"/>
      <c r="AK27" s="249"/>
      <c r="AL27" s="250"/>
      <c r="AM27" s="259"/>
    </row>
    <row r="28" spans="2:39" ht="16.5" customHeight="1">
      <c r="B28" s="20"/>
      <c r="D28" s="22"/>
      <c r="E28" s="41"/>
      <c r="F28" s="41" t="s">
        <v>365</v>
      </c>
      <c r="G28" s="249"/>
      <c r="H28" s="250"/>
      <c r="I28" s="256"/>
      <c r="J28" s="255"/>
      <c r="K28" s="33"/>
      <c r="L28" s="33" t="s">
        <v>365</v>
      </c>
      <c r="M28" s="249"/>
      <c r="N28" s="250"/>
      <c r="O28" s="256"/>
      <c r="P28" s="255"/>
      <c r="Q28" s="33"/>
      <c r="R28" s="33"/>
      <c r="S28" s="249"/>
      <c r="T28" s="250"/>
      <c r="U28" s="256"/>
      <c r="V28" s="22"/>
      <c r="W28" s="33"/>
      <c r="X28" s="34"/>
      <c r="Y28" s="249"/>
      <c r="Z28" s="250"/>
      <c r="AA28" s="258"/>
      <c r="AB28" s="22"/>
      <c r="AC28" s="33"/>
      <c r="AD28" s="34"/>
      <c r="AE28" s="249"/>
      <c r="AF28" s="250"/>
      <c r="AG28" s="258"/>
      <c r="AH28" s="255"/>
      <c r="AI28" s="33"/>
      <c r="AJ28" s="33"/>
      <c r="AK28" s="249"/>
      <c r="AL28" s="250"/>
      <c r="AM28" s="259"/>
    </row>
    <row r="29" spans="2:39" ht="16.5" customHeight="1">
      <c r="B29" s="20"/>
      <c r="D29" s="22"/>
      <c r="E29" s="41"/>
      <c r="F29" s="41" t="s">
        <v>365</v>
      </c>
      <c r="G29" s="249"/>
      <c r="H29" s="250"/>
      <c r="I29" s="256"/>
      <c r="J29" s="255"/>
      <c r="K29" s="33"/>
      <c r="L29" s="33" t="s">
        <v>365</v>
      </c>
      <c r="M29" s="249"/>
      <c r="N29" s="250"/>
      <c r="O29" s="256"/>
      <c r="P29" s="255"/>
      <c r="Q29" s="33"/>
      <c r="R29" s="33"/>
      <c r="S29" s="249"/>
      <c r="T29" s="250"/>
      <c r="U29" s="256"/>
      <c r="V29" s="22"/>
      <c r="W29" s="33"/>
      <c r="X29" s="34"/>
      <c r="Y29" s="249"/>
      <c r="Z29" s="250"/>
      <c r="AA29" s="258"/>
      <c r="AB29" s="22"/>
      <c r="AC29" s="33"/>
      <c r="AD29" s="34"/>
      <c r="AE29" s="249"/>
      <c r="AF29" s="250"/>
      <c r="AG29" s="258"/>
      <c r="AH29" s="255"/>
      <c r="AI29" s="33"/>
      <c r="AJ29" s="33"/>
      <c r="AK29" s="249"/>
      <c r="AL29" s="250"/>
      <c r="AM29" s="259"/>
    </row>
    <row r="30" spans="2:39" ht="16.5" customHeight="1">
      <c r="B30" s="39"/>
      <c r="D30" s="22"/>
      <c r="E30" s="41"/>
      <c r="F30" s="41" t="s">
        <v>365</v>
      </c>
      <c r="G30" s="249"/>
      <c r="H30" s="250"/>
      <c r="I30" s="256"/>
      <c r="J30" s="255"/>
      <c r="K30" s="33"/>
      <c r="L30" s="33" t="s">
        <v>365</v>
      </c>
      <c r="M30" s="249"/>
      <c r="N30" s="250"/>
      <c r="O30" s="256"/>
      <c r="P30" s="255"/>
      <c r="Q30" s="33"/>
      <c r="R30" s="33"/>
      <c r="S30" s="249"/>
      <c r="T30" s="250"/>
      <c r="U30" s="256"/>
      <c r="V30" s="255"/>
      <c r="W30" s="33"/>
      <c r="X30" s="33"/>
      <c r="Y30" s="249"/>
      <c r="Z30" s="250"/>
      <c r="AA30" s="258"/>
      <c r="AB30" s="255"/>
      <c r="AC30" s="33"/>
      <c r="AD30" s="33"/>
      <c r="AE30" s="249"/>
      <c r="AF30" s="250"/>
      <c r="AG30" s="258"/>
      <c r="AH30" s="255"/>
      <c r="AI30" s="33"/>
      <c r="AJ30" s="33"/>
      <c r="AK30" s="249"/>
      <c r="AL30" s="250"/>
      <c r="AM30" s="259"/>
    </row>
    <row r="31" spans="2:39" ht="16.5" customHeight="1" thickBot="1">
      <c r="B31" s="20"/>
      <c r="D31" s="22"/>
      <c r="E31" s="118"/>
      <c r="F31" s="118" t="s">
        <v>365</v>
      </c>
      <c r="G31" s="271"/>
      <c r="H31" s="250"/>
      <c r="I31" s="270"/>
      <c r="J31" s="22"/>
      <c r="K31" s="24"/>
      <c r="L31" s="24" t="s">
        <v>365</v>
      </c>
      <c r="M31" s="271"/>
      <c r="N31" s="250"/>
      <c r="O31" s="270"/>
      <c r="P31" s="22"/>
      <c r="Q31" s="24"/>
      <c r="R31" s="24"/>
      <c r="S31" s="271"/>
      <c r="T31" s="250"/>
      <c r="U31" s="270"/>
      <c r="V31" s="22"/>
      <c r="W31" s="24"/>
      <c r="X31" s="24"/>
      <c r="Y31" s="271"/>
      <c r="Z31" s="250"/>
      <c r="AA31" s="272"/>
      <c r="AB31" s="22"/>
      <c r="AC31" s="24"/>
      <c r="AD31" s="24"/>
      <c r="AE31" s="271"/>
      <c r="AF31" s="250"/>
      <c r="AG31" s="272"/>
      <c r="AH31" s="22"/>
      <c r="AI31" s="24"/>
      <c r="AJ31" s="24"/>
      <c r="AK31" s="271"/>
      <c r="AL31" s="250"/>
      <c r="AM31" s="273"/>
    </row>
    <row r="32" spans="2:39" ht="16.5" customHeight="1">
      <c r="B32" s="42" t="s">
        <v>425</v>
      </c>
      <c r="C32" s="43">
        <f>SUM(G32,M32,S32,Y32,AE32,AK32)</f>
        <v>12930</v>
      </c>
      <c r="D32" s="44"/>
      <c r="E32" s="260"/>
      <c r="F32" s="260" t="s">
        <v>365</v>
      </c>
      <c r="G32" s="261">
        <f>SUM(G25:G31)</f>
        <v>9330</v>
      </c>
      <c r="H32" s="261"/>
      <c r="I32" s="262"/>
      <c r="J32" s="44"/>
      <c r="K32" s="260"/>
      <c r="L32" s="260" t="s">
        <v>365</v>
      </c>
      <c r="M32" s="261">
        <f>SUM(M25:M31)</f>
        <v>3600</v>
      </c>
      <c r="N32" s="261"/>
      <c r="O32" s="262"/>
      <c r="P32" s="44"/>
      <c r="Q32" s="260"/>
      <c r="R32" s="260"/>
      <c r="S32" s="261">
        <f>SUM(S25:S31)</f>
        <v>0</v>
      </c>
      <c r="T32" s="261"/>
      <c r="U32" s="262"/>
      <c r="V32" s="44"/>
      <c r="W32" s="260"/>
      <c r="X32" s="260"/>
      <c r="Y32" s="261">
        <f>SUM(Y25:Y31)</f>
        <v>0</v>
      </c>
      <c r="Z32" s="261"/>
      <c r="AA32" s="262"/>
      <c r="AB32" s="44"/>
      <c r="AC32" s="260"/>
      <c r="AD32" s="260"/>
      <c r="AE32" s="261">
        <f>SUM(AE25:AE31)</f>
        <v>0</v>
      </c>
      <c r="AF32" s="261"/>
      <c r="AG32" s="263"/>
      <c r="AH32" s="47"/>
      <c r="AI32" s="260"/>
      <c r="AJ32" s="260"/>
      <c r="AK32" s="261">
        <f>SUM(AK25:AK31)</f>
        <v>0</v>
      </c>
      <c r="AL32" s="261"/>
      <c r="AM32" s="264"/>
    </row>
    <row r="33" spans="2:39" ht="16.5" customHeight="1" thickBot="1">
      <c r="B33" s="49" t="s">
        <v>426</v>
      </c>
      <c r="C33" s="50">
        <f>SUM(H33,N33,T33,Z33,AF33,AL33)</f>
        <v>0</v>
      </c>
      <c r="D33" s="51"/>
      <c r="E33" s="265"/>
      <c r="F33" s="265" t="s">
        <v>365</v>
      </c>
      <c r="G33" s="266"/>
      <c r="H33" s="266">
        <f>SUM(H25:H31)</f>
        <v>0</v>
      </c>
      <c r="I33" s="267"/>
      <c r="J33" s="51"/>
      <c r="K33" s="265"/>
      <c r="L33" s="265" t="s">
        <v>365</v>
      </c>
      <c r="M33" s="266"/>
      <c r="N33" s="266">
        <f>SUM(N25:N31)</f>
        <v>0</v>
      </c>
      <c r="O33" s="267"/>
      <c r="P33" s="51"/>
      <c r="Q33" s="265"/>
      <c r="R33" s="265"/>
      <c r="S33" s="266"/>
      <c r="T33" s="266">
        <f>SUM(T25:T31)</f>
        <v>0</v>
      </c>
      <c r="U33" s="267"/>
      <c r="V33" s="51"/>
      <c r="W33" s="265"/>
      <c r="X33" s="265"/>
      <c r="Y33" s="266"/>
      <c r="Z33" s="266">
        <f>SUM(Z25:Z31)</f>
        <v>0</v>
      </c>
      <c r="AA33" s="267"/>
      <c r="AB33" s="51"/>
      <c r="AC33" s="265"/>
      <c r="AD33" s="265"/>
      <c r="AE33" s="266"/>
      <c r="AF33" s="266">
        <f>SUM(AF25:AF31)</f>
        <v>0</v>
      </c>
      <c r="AG33" s="268"/>
      <c r="AH33" s="54"/>
      <c r="AI33" s="265"/>
      <c r="AJ33" s="265"/>
      <c r="AK33" s="266"/>
      <c r="AL33" s="266">
        <f>SUM(AL25:AL31)</f>
        <v>0</v>
      </c>
      <c r="AM33" s="269"/>
    </row>
    <row r="34" spans="2:39" ht="16.5" customHeight="1">
      <c r="B34" s="20" t="s">
        <v>1778</v>
      </c>
      <c r="D34" s="22" t="s">
        <v>1682</v>
      </c>
      <c r="E34" s="24" t="s">
        <v>1779</v>
      </c>
      <c r="F34" s="275" t="s">
        <v>1780</v>
      </c>
      <c r="G34" s="271">
        <v>6450</v>
      </c>
      <c r="H34" s="250"/>
      <c r="I34" s="256"/>
      <c r="J34" s="22" t="s">
        <v>1682</v>
      </c>
      <c r="K34" s="161" t="s">
        <v>1781</v>
      </c>
      <c r="L34" s="275" t="s">
        <v>1782</v>
      </c>
      <c r="M34" s="271">
        <v>2290</v>
      </c>
      <c r="N34" s="250"/>
      <c r="O34" s="256"/>
      <c r="P34" s="255"/>
      <c r="Q34" s="33"/>
      <c r="R34" s="33"/>
      <c r="S34" s="249"/>
      <c r="T34" s="250"/>
      <c r="U34" s="256"/>
      <c r="V34" s="255"/>
      <c r="W34" s="33"/>
      <c r="X34" s="33"/>
      <c r="Y34" s="249"/>
      <c r="Z34" s="250"/>
      <c r="AA34" s="258"/>
      <c r="AB34" s="22"/>
      <c r="AC34" s="33"/>
      <c r="AD34" s="34"/>
      <c r="AE34" s="249"/>
      <c r="AF34" s="250"/>
      <c r="AG34" s="258"/>
      <c r="AH34" s="255"/>
      <c r="AI34" s="33"/>
      <c r="AJ34" s="33"/>
      <c r="AK34" s="249"/>
      <c r="AL34" s="250"/>
      <c r="AM34" s="259"/>
    </row>
    <row r="35" spans="2:39" ht="16.5" customHeight="1">
      <c r="B35" s="20">
        <v>46521</v>
      </c>
      <c r="D35" s="22" t="s">
        <v>1682</v>
      </c>
      <c r="E35" s="24" t="s">
        <v>1783</v>
      </c>
      <c r="F35" s="276" t="s">
        <v>1784</v>
      </c>
      <c r="G35" s="249">
        <v>5220</v>
      </c>
      <c r="H35" s="250"/>
      <c r="I35" s="256"/>
      <c r="J35" s="22" t="s">
        <v>1682</v>
      </c>
      <c r="K35" s="165" t="s">
        <v>1783</v>
      </c>
      <c r="L35" s="276" t="s">
        <v>1785</v>
      </c>
      <c r="M35" s="249">
        <v>1530</v>
      </c>
      <c r="N35" s="250"/>
      <c r="O35" s="256"/>
      <c r="P35" s="255"/>
      <c r="Q35" s="33"/>
      <c r="R35" s="33"/>
      <c r="S35" s="249"/>
      <c r="T35" s="250"/>
      <c r="U35" s="256"/>
      <c r="V35" s="255"/>
      <c r="W35" s="33"/>
      <c r="X35" s="33"/>
      <c r="Y35" s="249"/>
      <c r="Z35" s="250"/>
      <c r="AA35" s="258"/>
      <c r="AB35" s="22"/>
      <c r="AC35" s="33"/>
      <c r="AD35" s="34"/>
      <c r="AE35" s="249"/>
      <c r="AF35" s="250"/>
      <c r="AG35" s="258"/>
      <c r="AH35" s="255"/>
      <c r="AI35" s="33"/>
      <c r="AJ35" s="33"/>
      <c r="AK35" s="249"/>
      <c r="AL35" s="250"/>
      <c r="AM35" s="259"/>
    </row>
    <row r="36" spans="2:39" ht="16.5" customHeight="1">
      <c r="B36" s="40"/>
      <c r="D36" s="22"/>
      <c r="E36" s="24"/>
      <c r="F36" s="24" t="s">
        <v>365</v>
      </c>
      <c r="G36" s="271"/>
      <c r="H36" s="250"/>
      <c r="I36" s="256"/>
      <c r="J36" s="255"/>
      <c r="K36" s="33"/>
      <c r="L36" s="33"/>
      <c r="M36" s="249"/>
      <c r="N36" s="250">
        <f t="shared" ref="N36" si="0">M36</f>
        <v>0</v>
      </c>
      <c r="O36" s="256"/>
      <c r="P36" s="255"/>
      <c r="Q36" s="33"/>
      <c r="R36" s="33"/>
      <c r="S36" s="249"/>
      <c r="T36" s="250"/>
      <c r="U36" s="256"/>
      <c r="V36" s="255"/>
      <c r="W36" s="33"/>
      <c r="X36" s="33"/>
      <c r="Y36" s="249"/>
      <c r="Z36" s="250"/>
      <c r="AA36" s="258"/>
      <c r="AB36" s="22"/>
      <c r="AC36" s="33"/>
      <c r="AD36" s="34"/>
      <c r="AE36" s="249"/>
      <c r="AF36" s="250"/>
      <c r="AG36" s="258"/>
      <c r="AH36" s="255"/>
      <c r="AI36" s="33"/>
      <c r="AJ36" s="33"/>
      <c r="AK36" s="249"/>
      <c r="AL36" s="250"/>
      <c r="AM36" s="259"/>
    </row>
    <row r="37" spans="2:39" ht="16.5" customHeight="1">
      <c r="B37" s="39"/>
      <c r="D37" s="255"/>
      <c r="E37" s="33"/>
      <c r="F37" s="33" t="s">
        <v>365</v>
      </c>
      <c r="G37" s="249"/>
      <c r="H37" s="250"/>
      <c r="I37" s="256"/>
      <c r="J37" s="255"/>
      <c r="K37" s="33"/>
      <c r="L37" s="33"/>
      <c r="M37" s="249"/>
      <c r="N37" s="250"/>
      <c r="O37" s="256"/>
      <c r="P37" s="255"/>
      <c r="Q37" s="33"/>
      <c r="R37" s="33"/>
      <c r="S37" s="249"/>
      <c r="T37" s="250"/>
      <c r="U37" s="256"/>
      <c r="V37" s="255"/>
      <c r="W37" s="33"/>
      <c r="X37" s="33"/>
      <c r="Y37" s="249"/>
      <c r="Z37" s="250"/>
      <c r="AA37" s="258"/>
      <c r="AB37" s="255"/>
      <c r="AC37" s="33"/>
      <c r="AD37" s="33"/>
      <c r="AE37" s="249"/>
      <c r="AF37" s="250"/>
      <c r="AG37" s="258"/>
      <c r="AH37" s="255"/>
      <c r="AI37" s="33"/>
      <c r="AJ37" s="33"/>
      <c r="AK37" s="249"/>
      <c r="AL37" s="250"/>
      <c r="AM37" s="259"/>
    </row>
    <row r="38" spans="2:39" ht="16.5" customHeight="1">
      <c r="B38" s="39"/>
      <c r="D38" s="255"/>
      <c r="E38" s="33"/>
      <c r="F38" s="33" t="s">
        <v>365</v>
      </c>
      <c r="G38" s="249"/>
      <c r="H38" s="250"/>
      <c r="I38" s="256"/>
      <c r="J38" s="255"/>
      <c r="K38" s="33"/>
      <c r="L38" s="33"/>
      <c r="M38" s="249"/>
      <c r="N38" s="250"/>
      <c r="O38" s="256"/>
      <c r="P38" s="255"/>
      <c r="Q38" s="33"/>
      <c r="R38" s="33"/>
      <c r="S38" s="249"/>
      <c r="T38" s="250"/>
      <c r="U38" s="256"/>
      <c r="V38" s="255"/>
      <c r="W38" s="33"/>
      <c r="X38" s="33"/>
      <c r="Y38" s="249"/>
      <c r="Z38" s="250"/>
      <c r="AA38" s="258"/>
      <c r="AB38" s="255"/>
      <c r="AC38" s="33"/>
      <c r="AD38" s="33"/>
      <c r="AE38" s="249"/>
      <c r="AF38" s="250"/>
      <c r="AG38" s="258"/>
      <c r="AH38" s="255"/>
      <c r="AI38" s="33"/>
      <c r="AJ38" s="33"/>
      <c r="AK38" s="249"/>
      <c r="AL38" s="250"/>
      <c r="AM38" s="259"/>
    </row>
    <row r="39" spans="2:39" ht="16.5" customHeight="1">
      <c r="B39" s="39"/>
      <c r="D39" s="255"/>
      <c r="E39" s="33"/>
      <c r="F39" s="33" t="s">
        <v>365</v>
      </c>
      <c r="G39" s="249"/>
      <c r="H39" s="250"/>
      <c r="I39" s="256"/>
      <c r="J39" s="255"/>
      <c r="K39" s="33"/>
      <c r="L39" s="33"/>
      <c r="M39" s="249"/>
      <c r="N39" s="250"/>
      <c r="O39" s="256"/>
      <c r="P39" s="255"/>
      <c r="Q39" s="33"/>
      <c r="R39" s="33"/>
      <c r="S39" s="249"/>
      <c r="T39" s="250"/>
      <c r="U39" s="256"/>
      <c r="V39" s="255"/>
      <c r="W39" s="33"/>
      <c r="X39" s="33"/>
      <c r="Y39" s="249"/>
      <c r="Z39" s="250"/>
      <c r="AA39" s="258"/>
      <c r="AB39" s="255"/>
      <c r="AC39" s="33"/>
      <c r="AD39" s="33"/>
      <c r="AE39" s="249"/>
      <c r="AF39" s="250"/>
      <c r="AG39" s="258"/>
      <c r="AH39" s="255"/>
      <c r="AI39" s="33"/>
      <c r="AJ39" s="33"/>
      <c r="AK39" s="249"/>
      <c r="AL39" s="250"/>
      <c r="AM39" s="259"/>
    </row>
    <row r="40" spans="2:39" ht="16.5" customHeight="1">
      <c r="B40" s="39"/>
      <c r="D40" s="255"/>
      <c r="E40" s="33"/>
      <c r="F40" s="33" t="s">
        <v>365</v>
      </c>
      <c r="G40" s="249"/>
      <c r="H40" s="250"/>
      <c r="I40" s="256"/>
      <c r="J40" s="255"/>
      <c r="K40" s="33"/>
      <c r="L40" s="33"/>
      <c r="M40" s="249"/>
      <c r="N40" s="250"/>
      <c r="O40" s="256"/>
      <c r="P40" s="255"/>
      <c r="Q40" s="33"/>
      <c r="R40" s="33"/>
      <c r="S40" s="249"/>
      <c r="T40" s="250"/>
      <c r="U40" s="256"/>
      <c r="V40" s="255"/>
      <c r="W40" s="33"/>
      <c r="X40" s="33"/>
      <c r="Y40" s="249"/>
      <c r="Z40" s="250"/>
      <c r="AA40" s="258"/>
      <c r="AB40" s="255"/>
      <c r="AC40" s="33"/>
      <c r="AD40" s="33"/>
      <c r="AE40" s="249"/>
      <c r="AF40" s="250"/>
      <c r="AG40" s="258"/>
      <c r="AH40" s="255"/>
      <c r="AI40" s="33"/>
      <c r="AJ40" s="33"/>
      <c r="AK40" s="249"/>
      <c r="AL40" s="250"/>
      <c r="AM40" s="259"/>
    </row>
    <row r="41" spans="2:39" ht="16.5" customHeight="1">
      <c r="B41" s="39"/>
      <c r="D41" s="255"/>
      <c r="E41" s="33"/>
      <c r="F41" s="33" t="s">
        <v>365</v>
      </c>
      <c r="G41" s="249"/>
      <c r="H41" s="250"/>
      <c r="I41" s="256"/>
      <c r="J41" s="255"/>
      <c r="K41" s="33"/>
      <c r="L41" s="33"/>
      <c r="M41" s="249"/>
      <c r="N41" s="250"/>
      <c r="O41" s="256"/>
      <c r="P41" s="255"/>
      <c r="Q41" s="33"/>
      <c r="R41" s="33"/>
      <c r="S41" s="249"/>
      <c r="T41" s="250"/>
      <c r="U41" s="256"/>
      <c r="V41" s="255"/>
      <c r="W41" s="33"/>
      <c r="X41" s="33"/>
      <c r="Y41" s="249"/>
      <c r="Z41" s="250"/>
      <c r="AA41" s="258"/>
      <c r="AB41" s="22"/>
      <c r="AC41" s="24"/>
      <c r="AD41" s="24"/>
      <c r="AE41" s="271"/>
      <c r="AF41" s="250"/>
      <c r="AG41" s="258"/>
      <c r="AH41" s="22"/>
      <c r="AI41" s="24"/>
      <c r="AJ41" s="24"/>
      <c r="AK41" s="271"/>
      <c r="AL41" s="250"/>
      <c r="AM41" s="259"/>
    </row>
    <row r="42" spans="2:39" ht="16.5" customHeight="1" thickBot="1">
      <c r="B42" s="39"/>
      <c r="D42" s="255"/>
      <c r="E42" s="33"/>
      <c r="F42" s="33" t="s">
        <v>365</v>
      </c>
      <c r="G42" s="249"/>
      <c r="H42" s="250"/>
      <c r="I42" s="256"/>
      <c r="J42" s="255"/>
      <c r="K42" s="33"/>
      <c r="L42" s="33"/>
      <c r="M42" s="249"/>
      <c r="N42" s="250"/>
      <c r="O42" s="256"/>
      <c r="P42" s="255"/>
      <c r="Q42" s="33"/>
      <c r="R42" s="33"/>
      <c r="S42" s="249"/>
      <c r="T42" s="250"/>
      <c r="U42" s="256"/>
      <c r="V42" s="255"/>
      <c r="W42" s="33"/>
      <c r="X42" s="33"/>
      <c r="Y42" s="249"/>
      <c r="Z42" s="250"/>
      <c r="AA42" s="258"/>
      <c r="AB42" s="255"/>
      <c r="AC42" s="33"/>
      <c r="AD42" s="33"/>
      <c r="AE42" s="249"/>
      <c r="AF42" s="250"/>
      <c r="AG42" s="258"/>
      <c r="AH42" s="255"/>
      <c r="AI42" s="33"/>
      <c r="AJ42" s="33"/>
      <c r="AK42" s="249"/>
      <c r="AL42" s="250"/>
      <c r="AM42" s="259"/>
    </row>
    <row r="43" spans="2:39" ht="15.75" customHeight="1">
      <c r="B43" s="42" t="s">
        <v>425</v>
      </c>
      <c r="C43" s="43">
        <f>SUM(G43,M43,S43,Y43,AE43,AK43)</f>
        <v>15490</v>
      </c>
      <c r="D43" s="47"/>
      <c r="E43" s="260"/>
      <c r="F43" s="260" t="s">
        <v>365</v>
      </c>
      <c r="G43" s="261">
        <f>SUM(G34:G42)</f>
        <v>11670</v>
      </c>
      <c r="H43" s="261"/>
      <c r="I43" s="262"/>
      <c r="J43" s="47"/>
      <c r="K43" s="260"/>
      <c r="L43" s="260"/>
      <c r="M43" s="261">
        <f>SUM(M34:M42)</f>
        <v>3820</v>
      </c>
      <c r="N43" s="261"/>
      <c r="O43" s="262"/>
      <c r="P43" s="47"/>
      <c r="Q43" s="260"/>
      <c r="R43" s="260"/>
      <c r="S43" s="261">
        <f>SUM(S34:S42)</f>
        <v>0</v>
      </c>
      <c r="T43" s="261"/>
      <c r="U43" s="262"/>
      <c r="V43" s="47"/>
      <c r="W43" s="260"/>
      <c r="X43" s="260"/>
      <c r="Y43" s="261">
        <f>SUM(Y34:Y42)</f>
        <v>0</v>
      </c>
      <c r="Z43" s="261"/>
      <c r="AA43" s="262"/>
      <c r="AB43" s="47"/>
      <c r="AC43" s="260"/>
      <c r="AD43" s="260"/>
      <c r="AE43" s="261">
        <f>SUM(AE34:AE42)</f>
        <v>0</v>
      </c>
      <c r="AF43" s="261"/>
      <c r="AG43" s="263"/>
      <c r="AH43" s="47"/>
      <c r="AI43" s="260"/>
      <c r="AJ43" s="260"/>
      <c r="AK43" s="261">
        <f>SUM(AK34:AK42)</f>
        <v>0</v>
      </c>
      <c r="AL43" s="261"/>
      <c r="AM43" s="264"/>
    </row>
    <row r="44" spans="2:39" ht="15.75" customHeight="1" thickBot="1">
      <c r="B44" s="57" t="s">
        <v>426</v>
      </c>
      <c r="C44" s="58">
        <f>SUM(H44,N44,T44,Z44,AF44,AL44)</f>
        <v>0</v>
      </c>
      <c r="D44" s="59"/>
      <c r="E44" s="277"/>
      <c r="F44" s="277" t="s">
        <v>365</v>
      </c>
      <c r="G44" s="266"/>
      <c r="H44" s="266">
        <f>SUM(H34:H42)</f>
        <v>0</v>
      </c>
      <c r="I44" s="278"/>
      <c r="J44" s="59"/>
      <c r="K44" s="277"/>
      <c r="L44" s="277"/>
      <c r="M44" s="266"/>
      <c r="N44" s="266">
        <f>SUM(N34:N42)</f>
        <v>0</v>
      </c>
      <c r="O44" s="278"/>
      <c r="P44" s="59"/>
      <c r="Q44" s="277"/>
      <c r="R44" s="277"/>
      <c r="S44" s="266"/>
      <c r="T44" s="266">
        <f>SUM(T34:T42)</f>
        <v>0</v>
      </c>
      <c r="U44" s="278"/>
      <c r="V44" s="59"/>
      <c r="W44" s="277"/>
      <c r="X44" s="277"/>
      <c r="Y44" s="266"/>
      <c r="Z44" s="266">
        <f>SUM(Z34:Z42)</f>
        <v>0</v>
      </c>
      <c r="AA44" s="278"/>
      <c r="AB44" s="59"/>
      <c r="AC44" s="277"/>
      <c r="AD44" s="277"/>
      <c r="AE44" s="266"/>
      <c r="AF44" s="266">
        <f>SUM(AF34:AF42)</f>
        <v>0</v>
      </c>
      <c r="AG44" s="279"/>
      <c r="AH44" s="59"/>
      <c r="AI44" s="277"/>
      <c r="AJ44" s="277"/>
      <c r="AK44" s="266"/>
      <c r="AL44" s="266">
        <f>SUM(AL34:AL42)</f>
        <v>0</v>
      </c>
      <c r="AM44" s="280"/>
    </row>
    <row r="45" spans="2:39" s="103" customFormat="1" ht="15.75" customHeight="1" thickTop="1" thickBot="1">
      <c r="B45" s="63" t="s">
        <v>427</v>
      </c>
      <c r="C45" s="64">
        <f>SUM(H45,N45,T45,Z45,AF45,AL45)</f>
        <v>0</v>
      </c>
      <c r="D45" s="65"/>
      <c r="E45" s="281"/>
      <c r="F45" s="281" t="s">
        <v>365</v>
      </c>
      <c r="G45" s="282">
        <f>SUM(G15,G23,G32,G43)</f>
        <v>21000</v>
      </c>
      <c r="H45" s="282">
        <f>SUM(H44,H33,H24,H16)</f>
        <v>0</v>
      </c>
      <c r="I45" s="283"/>
      <c r="J45" s="65"/>
      <c r="K45" s="281"/>
      <c r="L45" s="281"/>
      <c r="M45" s="282">
        <f>SUM(M15,M23,M32,M43)</f>
        <v>7420</v>
      </c>
      <c r="N45" s="282">
        <f>SUM(N44,N33,N24,N16)</f>
        <v>0</v>
      </c>
      <c r="O45" s="283"/>
      <c r="P45" s="65"/>
      <c r="Q45" s="281"/>
      <c r="R45" s="281"/>
      <c r="S45" s="282">
        <f>SUM(S15,S23,S32,S43)</f>
        <v>0</v>
      </c>
      <c r="T45" s="282">
        <f>SUM(T44,T33,T24,T16)</f>
        <v>0</v>
      </c>
      <c r="U45" s="283"/>
      <c r="V45" s="65"/>
      <c r="W45" s="281"/>
      <c r="X45" s="281"/>
      <c r="Y45" s="282">
        <f>SUM(Y15,Y23,Y32,Y43)</f>
        <v>0</v>
      </c>
      <c r="Z45" s="282">
        <f>SUM(Z44,Z33,Z24,Z16)</f>
        <v>0</v>
      </c>
      <c r="AA45" s="283"/>
      <c r="AB45" s="65"/>
      <c r="AC45" s="281"/>
      <c r="AD45" s="281"/>
      <c r="AE45" s="282">
        <f>SUM(AE15,AE23,AE32,AE43)</f>
        <v>0</v>
      </c>
      <c r="AF45" s="282">
        <f>SUM(AF44,AF33,AF24,AF16)</f>
        <v>0</v>
      </c>
      <c r="AG45" s="284"/>
      <c r="AH45" s="65"/>
      <c r="AI45" s="281"/>
      <c r="AJ45" s="281"/>
      <c r="AK45" s="282">
        <f>SUM(AK15,AK23,AK32,AK43)</f>
        <v>0</v>
      </c>
      <c r="AL45" s="282">
        <f>SUM(AL44,AL33,AL24,AL16)</f>
        <v>0</v>
      </c>
      <c r="AM45" s="285"/>
    </row>
    <row r="46" spans="2:39" ht="15" customHeight="1" thickBot="1">
      <c r="B46" s="104"/>
      <c r="C46" s="105"/>
      <c r="D46" s="144"/>
      <c r="E46" s="287"/>
      <c r="F46" s="287" t="s">
        <v>365</v>
      </c>
      <c r="G46" s="288"/>
      <c r="H46" s="288"/>
      <c r="I46" s="288"/>
      <c r="J46" s="144"/>
      <c r="K46" s="288"/>
      <c r="L46" s="288"/>
      <c r="M46" s="288"/>
      <c r="N46" s="288"/>
      <c r="O46" s="288"/>
      <c r="P46" s="144"/>
      <c r="Q46" s="288"/>
      <c r="R46" s="288"/>
      <c r="S46" s="288"/>
      <c r="T46" s="288"/>
      <c r="U46" s="288"/>
      <c r="V46" s="144"/>
      <c r="W46" s="288"/>
      <c r="X46" s="288"/>
      <c r="Y46" s="288"/>
      <c r="Z46" s="288"/>
      <c r="AA46" s="288"/>
      <c r="AB46" s="144"/>
      <c r="AC46" s="288"/>
      <c r="AD46" s="288"/>
      <c r="AE46" s="288"/>
      <c r="AF46" s="288"/>
      <c r="AG46" s="288"/>
      <c r="AH46" s="144"/>
      <c r="AI46" s="288"/>
      <c r="AJ46" s="288"/>
      <c r="AK46" s="288"/>
      <c r="AL46" s="288"/>
      <c r="AM46" s="160" t="s">
        <v>1786</v>
      </c>
    </row>
    <row r="47" spans="2:39" ht="15" customHeight="1">
      <c r="B47" s="107" t="s">
        <v>429</v>
      </c>
      <c r="C47" s="108"/>
      <c r="D47" s="207"/>
      <c r="E47" s="289"/>
      <c r="F47" s="289" t="s">
        <v>365</v>
      </c>
      <c r="G47" s="290"/>
      <c r="H47" s="290"/>
      <c r="I47" s="290"/>
      <c r="J47" s="291"/>
      <c r="K47" s="290"/>
      <c r="L47" s="290"/>
      <c r="M47" s="290"/>
      <c r="N47" s="290"/>
      <c r="O47" s="290"/>
      <c r="P47" s="291"/>
      <c r="Q47" s="290"/>
      <c r="R47" s="290"/>
      <c r="S47" s="290"/>
      <c r="T47" s="290"/>
      <c r="U47" s="290"/>
      <c r="V47" s="207"/>
      <c r="W47" s="292"/>
      <c r="X47" s="292"/>
      <c r="Y47" s="290"/>
      <c r="Z47" s="290"/>
      <c r="AA47" s="290"/>
      <c r="AB47" s="291"/>
      <c r="AC47" s="290"/>
      <c r="AD47" s="290"/>
      <c r="AE47" s="290"/>
      <c r="AF47" s="290"/>
      <c r="AG47" s="290"/>
      <c r="AH47" s="291"/>
      <c r="AI47" s="290"/>
      <c r="AJ47" s="290"/>
      <c r="AK47" s="290"/>
      <c r="AL47" s="290"/>
      <c r="AM47" s="293"/>
    </row>
    <row r="48" spans="2:39" ht="15" customHeight="1">
      <c r="B48" s="110" t="s">
        <v>430</v>
      </c>
      <c r="C48" s="111"/>
      <c r="D48" s="294"/>
      <c r="E48" s="295"/>
      <c r="F48" s="295" t="s">
        <v>365</v>
      </c>
      <c r="G48" s="288"/>
      <c r="H48" s="288"/>
      <c r="I48" s="288"/>
      <c r="J48" s="144"/>
      <c r="K48" s="288"/>
      <c r="L48" s="288"/>
      <c r="M48" s="288"/>
      <c r="N48" s="288"/>
      <c r="O48" s="288"/>
      <c r="P48" s="144"/>
      <c r="Q48" s="288"/>
      <c r="R48" s="288"/>
      <c r="S48" s="288"/>
      <c r="T48" s="288"/>
      <c r="U48" s="288"/>
      <c r="V48" s="294"/>
      <c r="W48" s="296"/>
      <c r="X48" s="296"/>
      <c r="Y48" s="288"/>
      <c r="Z48" s="288"/>
      <c r="AA48" s="288"/>
      <c r="AB48" s="144"/>
      <c r="AC48" s="288"/>
      <c r="AD48" s="288"/>
      <c r="AE48" s="288"/>
      <c r="AF48" s="288"/>
      <c r="AG48" s="288"/>
      <c r="AH48" s="144"/>
      <c r="AI48" s="288"/>
      <c r="AJ48" s="288"/>
      <c r="AK48" s="288"/>
      <c r="AL48" s="288"/>
      <c r="AM48" s="297"/>
    </row>
    <row r="49" spans="2:39" ht="15" customHeight="1">
      <c r="B49" s="113"/>
      <c r="C49" s="111"/>
      <c r="D49" s="294"/>
      <c r="E49" s="295"/>
      <c r="F49" s="295" t="s">
        <v>365</v>
      </c>
      <c r="G49" s="288"/>
      <c r="H49" s="288"/>
      <c r="I49" s="288"/>
      <c r="J49" s="144"/>
      <c r="K49" s="288"/>
      <c r="L49" s="288"/>
      <c r="M49" s="288"/>
      <c r="N49" s="288"/>
      <c r="O49" s="288"/>
      <c r="P49" s="144"/>
      <c r="Q49" s="288"/>
      <c r="R49" s="288"/>
      <c r="S49" s="288"/>
      <c r="T49" s="288"/>
      <c r="U49" s="288"/>
      <c r="V49" s="294"/>
      <c r="W49" s="296"/>
      <c r="X49" s="296"/>
      <c r="Y49" s="288"/>
      <c r="Z49" s="288"/>
      <c r="AA49" s="288"/>
      <c r="AB49" s="144"/>
      <c r="AC49" s="288"/>
      <c r="AD49" s="288"/>
      <c r="AE49" s="288"/>
      <c r="AF49" s="288"/>
      <c r="AG49" s="288"/>
      <c r="AH49" s="144"/>
      <c r="AI49" s="288"/>
      <c r="AJ49" s="288"/>
      <c r="AK49" s="288"/>
      <c r="AL49" s="288"/>
      <c r="AM49" s="297"/>
    </row>
    <row r="50" spans="2:39" ht="15" customHeight="1">
      <c r="B50" s="113"/>
      <c r="C50" s="111"/>
      <c r="D50" s="294"/>
      <c r="E50" s="295"/>
      <c r="F50" s="295" t="s">
        <v>365</v>
      </c>
      <c r="G50" s="288"/>
      <c r="H50" s="288"/>
      <c r="I50" s="288"/>
      <c r="J50" s="144"/>
      <c r="K50" s="288"/>
      <c r="L50" s="288"/>
      <c r="M50" s="288"/>
      <c r="N50" s="288"/>
      <c r="O50" s="288"/>
      <c r="P50" s="144"/>
      <c r="Q50" s="288"/>
      <c r="R50" s="288"/>
      <c r="S50" s="288"/>
      <c r="T50" s="288"/>
      <c r="U50" s="288"/>
      <c r="V50" s="294"/>
      <c r="W50" s="296"/>
      <c r="X50" s="296"/>
      <c r="Y50" s="288"/>
      <c r="Z50" s="288"/>
      <c r="AA50" s="288"/>
      <c r="AB50" s="144"/>
      <c r="AC50" s="288"/>
      <c r="AD50" s="288"/>
      <c r="AE50" s="288"/>
      <c r="AF50" s="288"/>
      <c r="AG50" s="288"/>
      <c r="AH50" s="144"/>
      <c r="AI50" s="288"/>
      <c r="AJ50" s="288"/>
      <c r="AK50" s="288"/>
      <c r="AL50" s="288"/>
      <c r="AM50" s="297"/>
    </row>
    <row r="51" spans="2:39" ht="15" customHeight="1">
      <c r="B51" s="113"/>
      <c r="C51" s="111"/>
      <c r="D51" s="294"/>
      <c r="E51" s="295"/>
      <c r="F51" s="295" t="s">
        <v>365</v>
      </c>
      <c r="G51" s="288"/>
      <c r="H51" s="288"/>
      <c r="I51" s="288"/>
      <c r="J51" s="144"/>
      <c r="K51" s="288"/>
      <c r="L51" s="288"/>
      <c r="M51" s="288"/>
      <c r="N51" s="288"/>
      <c r="O51" s="288"/>
      <c r="P51" s="144"/>
      <c r="Q51" s="288"/>
      <c r="R51" s="288"/>
      <c r="S51" s="288"/>
      <c r="T51" s="288"/>
      <c r="U51" s="288"/>
      <c r="V51" s="294"/>
      <c r="W51" s="296"/>
      <c r="X51" s="296"/>
      <c r="Y51" s="288"/>
      <c r="Z51" s="288"/>
      <c r="AA51" s="288"/>
      <c r="AB51" s="144"/>
      <c r="AC51" s="288"/>
      <c r="AD51" s="288"/>
      <c r="AE51" s="288"/>
      <c r="AF51" s="288"/>
      <c r="AG51" s="288"/>
      <c r="AH51" s="144"/>
      <c r="AI51" s="288"/>
      <c r="AJ51" s="288"/>
      <c r="AK51" s="288"/>
      <c r="AL51" s="288"/>
      <c r="AM51" s="297"/>
    </row>
    <row r="52" spans="2:39" ht="15" customHeight="1">
      <c r="B52" s="113"/>
      <c r="C52" s="111"/>
      <c r="D52" s="294"/>
      <c r="E52" s="295"/>
      <c r="F52" s="295" t="s">
        <v>365</v>
      </c>
      <c r="G52" s="288"/>
      <c r="H52" s="288"/>
      <c r="I52" s="288"/>
      <c r="J52" s="144"/>
      <c r="K52" s="288"/>
      <c r="L52" s="288"/>
      <c r="M52" s="288"/>
      <c r="N52" s="288"/>
      <c r="O52" s="288"/>
      <c r="P52" s="144"/>
      <c r="Q52" s="288"/>
      <c r="R52" s="288"/>
      <c r="S52" s="288"/>
      <c r="T52" s="288"/>
      <c r="U52" s="288"/>
      <c r="V52" s="294"/>
      <c r="W52" s="296"/>
      <c r="X52" s="296"/>
      <c r="Y52" s="288"/>
      <c r="Z52" s="288"/>
      <c r="AA52" s="288"/>
      <c r="AB52" s="144"/>
      <c r="AC52" s="288"/>
      <c r="AD52" s="288"/>
      <c r="AE52" s="288"/>
      <c r="AF52" s="288"/>
      <c r="AG52" s="288"/>
      <c r="AH52" s="144"/>
      <c r="AI52" s="288"/>
      <c r="AJ52" s="288"/>
      <c r="AK52" s="288"/>
      <c r="AL52" s="288"/>
      <c r="AM52" s="297"/>
    </row>
    <row r="53" spans="2:39" ht="15" customHeight="1">
      <c r="B53" s="113"/>
      <c r="C53" s="111"/>
      <c r="D53" s="294"/>
      <c r="E53" s="295"/>
      <c r="F53" s="295" t="s">
        <v>365</v>
      </c>
      <c r="G53" s="288"/>
      <c r="H53" s="288"/>
      <c r="I53" s="288"/>
      <c r="J53" s="144"/>
      <c r="K53" s="288"/>
      <c r="L53" s="288"/>
      <c r="M53" s="288"/>
      <c r="N53" s="288"/>
      <c r="O53" s="288"/>
      <c r="P53" s="144"/>
      <c r="Q53" s="288"/>
      <c r="R53" s="288"/>
      <c r="S53" s="288"/>
      <c r="T53" s="288"/>
      <c r="U53" s="288"/>
      <c r="V53" s="294"/>
      <c r="W53" s="296"/>
      <c r="X53" s="296"/>
      <c r="Y53" s="288"/>
      <c r="Z53" s="288"/>
      <c r="AA53" s="288"/>
      <c r="AB53" s="144"/>
      <c r="AC53" s="288"/>
      <c r="AD53" s="288"/>
      <c r="AE53" s="288"/>
      <c r="AF53" s="288"/>
      <c r="AG53" s="288"/>
      <c r="AH53" s="144"/>
      <c r="AI53" s="288"/>
      <c r="AJ53" s="288"/>
      <c r="AK53" s="288"/>
      <c r="AL53" s="288"/>
      <c r="AM53" s="297"/>
    </row>
    <row r="54" spans="2:39" ht="15" customHeight="1" thickBot="1">
      <c r="B54" s="114"/>
      <c r="C54" s="115"/>
      <c r="D54" s="205"/>
      <c r="E54" s="298"/>
      <c r="F54" s="298" t="s">
        <v>365</v>
      </c>
      <c r="G54" s="299"/>
      <c r="H54" s="299"/>
      <c r="I54" s="299"/>
      <c r="J54" s="300"/>
      <c r="K54" s="299"/>
      <c r="L54" s="299"/>
      <c r="M54" s="299"/>
      <c r="N54" s="299"/>
      <c r="O54" s="299"/>
      <c r="P54" s="300"/>
      <c r="Q54" s="299"/>
      <c r="R54" s="299"/>
      <c r="S54" s="299"/>
      <c r="T54" s="299"/>
      <c r="U54" s="299"/>
      <c r="V54" s="205"/>
      <c r="W54" s="301"/>
      <c r="X54" s="301"/>
      <c r="Y54" s="299"/>
      <c r="Z54" s="299"/>
      <c r="AA54" s="299"/>
      <c r="AB54" s="300"/>
      <c r="AC54" s="299"/>
      <c r="AD54" s="299"/>
      <c r="AE54" s="299"/>
      <c r="AF54" s="299"/>
      <c r="AG54" s="299"/>
      <c r="AH54" s="300"/>
      <c r="AI54" s="299"/>
      <c r="AJ54" s="299"/>
      <c r="AK54" s="299"/>
      <c r="AL54" s="302"/>
      <c r="AM54" s="303"/>
    </row>
    <row r="55" spans="2:39" ht="16.5" customHeight="1">
      <c r="C55" s="21" t="s">
        <v>431</v>
      </c>
      <c r="D55" s="336" t="s">
        <v>1787</v>
      </c>
      <c r="E55" s="319"/>
      <c r="F55" s="319" t="s">
        <v>365</v>
      </c>
      <c r="G55" s="287"/>
      <c r="H55" s="287"/>
      <c r="K55" s="287"/>
      <c r="L55" s="287"/>
      <c r="M55" s="287"/>
      <c r="N55" s="287"/>
      <c r="Q55" s="287"/>
      <c r="R55" s="287"/>
      <c r="S55" s="287"/>
      <c r="T55" s="287"/>
      <c r="W55" s="287"/>
      <c r="X55" s="287"/>
      <c r="Y55" s="287"/>
      <c r="Z55" s="287"/>
      <c r="AC55" s="287"/>
      <c r="AD55" s="287"/>
      <c r="AE55" s="287"/>
      <c r="AF55" s="287"/>
      <c r="AG55" s="117"/>
      <c r="AI55" s="287"/>
      <c r="AJ55" s="287"/>
      <c r="AK55" s="287"/>
      <c r="AL55" s="287"/>
      <c r="AM55" s="159"/>
    </row>
    <row r="56" spans="2:39" ht="15.95" customHeight="1">
      <c r="D56" s="336" t="s">
        <v>1788</v>
      </c>
      <c r="F56" s="78" t="s">
        <v>365</v>
      </c>
    </row>
    <row r="57" spans="2:39" ht="15.95" customHeight="1">
      <c r="D57" s="336" t="s">
        <v>1814</v>
      </c>
      <c r="F57" s="78" t="s">
        <v>365</v>
      </c>
    </row>
    <row r="58" spans="2:39" ht="15.95" customHeight="1">
      <c r="D58" s="367" t="s">
        <v>1822</v>
      </c>
      <c r="F58" s="78" t="s">
        <v>365</v>
      </c>
    </row>
    <row r="59" spans="2:39" ht="15.95" customHeight="1">
      <c r="F59" s="78" t="s">
        <v>365</v>
      </c>
    </row>
    <row r="60" spans="2:39" ht="15.95" customHeight="1">
      <c r="F60" s="78" t="s">
        <v>365</v>
      </c>
    </row>
    <row r="61" spans="2:39" ht="15.95" customHeight="1">
      <c r="F61" s="78" t="s">
        <v>365</v>
      </c>
    </row>
    <row r="62" spans="2:39" ht="15.95" customHeight="1">
      <c r="F62" s="78" t="s">
        <v>365</v>
      </c>
    </row>
    <row r="63" spans="2:39" ht="15.95" customHeight="1">
      <c r="F63" s="78" t="s">
        <v>365</v>
      </c>
    </row>
    <row r="64" spans="2:39" ht="15.95" customHeight="1">
      <c r="F64" s="78" t="s">
        <v>365</v>
      </c>
    </row>
    <row r="65" spans="6:6" ht="15.95" customHeight="1">
      <c r="F65" s="78" t="s">
        <v>365</v>
      </c>
    </row>
    <row r="66" spans="6:6" ht="15.95" customHeight="1">
      <c r="F66" s="78" t="s">
        <v>365</v>
      </c>
    </row>
    <row r="67" spans="6:6" ht="15.95" customHeight="1">
      <c r="F67" s="78" t="s">
        <v>365</v>
      </c>
    </row>
    <row r="68" spans="6:6" ht="15.95" customHeight="1">
      <c r="F68" s="78" t="s">
        <v>365</v>
      </c>
    </row>
    <row r="69" spans="6:6" ht="15.95" customHeight="1">
      <c r="F69" s="78" t="s">
        <v>365</v>
      </c>
    </row>
    <row r="70" spans="6:6" ht="15.95" customHeight="1">
      <c r="F70" s="78" t="s">
        <v>365</v>
      </c>
    </row>
    <row r="71" spans="6:6" ht="15.95" customHeight="1">
      <c r="F71" s="78" t="s">
        <v>365</v>
      </c>
    </row>
    <row r="72" spans="6:6" ht="15.95" customHeight="1">
      <c r="F72" s="78" t="s">
        <v>365</v>
      </c>
    </row>
    <row r="73" spans="6:6" ht="15.95" customHeight="1">
      <c r="F73" s="78" t="s">
        <v>365</v>
      </c>
    </row>
    <row r="74" spans="6:6" ht="15.95" customHeight="1">
      <c r="F74" s="78" t="s">
        <v>365</v>
      </c>
    </row>
    <row r="75" spans="6:6" ht="15.95" customHeight="1">
      <c r="F75" s="78" t="s">
        <v>365</v>
      </c>
    </row>
    <row r="76" spans="6:6" ht="15.95" customHeight="1">
      <c r="F76" s="78" t="s">
        <v>365</v>
      </c>
    </row>
    <row r="77" spans="6:6" ht="15.95" customHeight="1">
      <c r="F77" s="78" t="s">
        <v>365</v>
      </c>
    </row>
    <row r="78" spans="6:6" ht="15.95" customHeight="1">
      <c r="F78" s="78" t="s">
        <v>365</v>
      </c>
    </row>
    <row r="79" spans="6:6" ht="15.95" customHeight="1">
      <c r="F79" s="78" t="s">
        <v>365</v>
      </c>
    </row>
    <row r="80" spans="6:6" ht="15.95" customHeight="1">
      <c r="F80" s="78" t="s">
        <v>365</v>
      </c>
    </row>
    <row r="81" spans="6:6" ht="15.95" customHeight="1">
      <c r="F81" s="78" t="s">
        <v>365</v>
      </c>
    </row>
    <row r="82" spans="6:6" ht="15.95" customHeight="1">
      <c r="F82" s="78" t="s">
        <v>365</v>
      </c>
    </row>
    <row r="83" spans="6:6" ht="15.95" customHeight="1">
      <c r="F83" s="78" t="s">
        <v>365</v>
      </c>
    </row>
    <row r="84" spans="6:6" ht="15.95" customHeight="1">
      <c r="F84" s="78" t="s">
        <v>365</v>
      </c>
    </row>
    <row r="85" spans="6:6" ht="15.95" customHeight="1">
      <c r="F85" s="78" t="s">
        <v>365</v>
      </c>
    </row>
    <row r="86" spans="6:6" ht="15.95" customHeight="1">
      <c r="F86" s="78" t="s">
        <v>365</v>
      </c>
    </row>
    <row r="87" spans="6:6" ht="15.95" customHeight="1">
      <c r="F87" s="78" t="s">
        <v>365</v>
      </c>
    </row>
    <row r="88" spans="6:6" ht="15.95" customHeight="1">
      <c r="F88" s="78" t="s">
        <v>365</v>
      </c>
    </row>
    <row r="89" spans="6:6" ht="15.95" customHeight="1">
      <c r="F89" s="78" t="s">
        <v>365</v>
      </c>
    </row>
    <row r="90" spans="6:6" ht="15.95" customHeight="1">
      <c r="F90" s="78" t="s">
        <v>365</v>
      </c>
    </row>
    <row r="91" spans="6:6" ht="15.95" customHeight="1">
      <c r="F91" s="78" t="s">
        <v>365</v>
      </c>
    </row>
    <row r="92" spans="6:6" ht="15.95" customHeight="1">
      <c r="F92" s="78" t="s">
        <v>365</v>
      </c>
    </row>
    <row r="93" spans="6:6" ht="15.95" customHeight="1">
      <c r="F93" s="78" t="s">
        <v>365</v>
      </c>
    </row>
    <row r="94" spans="6:6" ht="15.95" customHeight="1">
      <c r="F94" s="78" t="s">
        <v>365</v>
      </c>
    </row>
    <row r="95" spans="6:6" ht="15.95" customHeight="1">
      <c r="F95" s="78" t="s">
        <v>365</v>
      </c>
    </row>
    <row r="96" spans="6:6" ht="15.95" customHeight="1">
      <c r="F96" s="78" t="s">
        <v>365</v>
      </c>
    </row>
    <row r="97" spans="6:6" ht="15.95" customHeight="1">
      <c r="F97" s="78" t="s">
        <v>365</v>
      </c>
    </row>
    <row r="98" spans="6:6" ht="15.95" customHeight="1">
      <c r="F98" s="78" t="s">
        <v>365</v>
      </c>
    </row>
    <row r="99" spans="6:6" ht="15.95" customHeight="1">
      <c r="F99" s="78" t="s">
        <v>365</v>
      </c>
    </row>
    <row r="100" spans="6:6" ht="15.95" customHeight="1">
      <c r="F100" s="78" t="s">
        <v>365</v>
      </c>
    </row>
    <row r="101" spans="6:6" ht="15.95" customHeight="1">
      <c r="F101" s="78" t="s">
        <v>365</v>
      </c>
    </row>
    <row r="102" spans="6:6" ht="15.95" customHeight="1">
      <c r="F102" s="78" t="s">
        <v>365</v>
      </c>
    </row>
    <row r="103" spans="6:6" ht="15.95" customHeight="1">
      <c r="F103" s="78" t="s">
        <v>365</v>
      </c>
    </row>
    <row r="104" spans="6:6" ht="15.95" customHeight="1">
      <c r="F104" s="78" t="s">
        <v>365</v>
      </c>
    </row>
    <row r="105" spans="6:6" ht="15.95" customHeight="1">
      <c r="F105" s="78" t="s">
        <v>365</v>
      </c>
    </row>
    <row r="106" spans="6:6" ht="15.95" customHeight="1">
      <c r="F106" s="78" t="s">
        <v>365</v>
      </c>
    </row>
    <row r="107" spans="6:6" ht="15.95" customHeight="1">
      <c r="F107" s="78" t="s">
        <v>365</v>
      </c>
    </row>
    <row r="108" spans="6:6" ht="15.95" customHeight="1">
      <c r="F108" s="78" t="s">
        <v>365</v>
      </c>
    </row>
    <row r="109" spans="6:6" ht="15.95" customHeight="1">
      <c r="F109" s="78" t="s">
        <v>365</v>
      </c>
    </row>
    <row r="110" spans="6:6" ht="15.95" customHeight="1">
      <c r="F110" s="78" t="s">
        <v>365</v>
      </c>
    </row>
    <row r="111" spans="6:6" ht="15.95" customHeight="1">
      <c r="F111" s="78" t="s">
        <v>365</v>
      </c>
    </row>
    <row r="112" spans="6:6" ht="15.95" customHeight="1">
      <c r="F112" s="78" t="s">
        <v>365</v>
      </c>
    </row>
    <row r="113" spans="6:6" ht="15.95" customHeight="1">
      <c r="F113" s="78" t="s">
        <v>365</v>
      </c>
    </row>
    <row r="114" spans="6:6" ht="15.95" customHeight="1">
      <c r="F114" s="78" t="s">
        <v>365</v>
      </c>
    </row>
    <row r="115" spans="6:6" ht="15.95" customHeight="1">
      <c r="F115" s="78" t="s">
        <v>365</v>
      </c>
    </row>
    <row r="116" spans="6:6" ht="15.95" customHeight="1">
      <c r="F116" s="78" t="s">
        <v>365</v>
      </c>
    </row>
    <row r="117" spans="6:6" ht="15.95" customHeight="1">
      <c r="F117" s="78" t="s">
        <v>365</v>
      </c>
    </row>
    <row r="118" spans="6:6" ht="15.95" customHeight="1">
      <c r="F118" s="78" t="s">
        <v>365</v>
      </c>
    </row>
    <row r="119" spans="6:6" ht="15.95" customHeight="1">
      <c r="F119" s="78" t="s">
        <v>365</v>
      </c>
    </row>
    <row r="120" spans="6:6" ht="15.95" customHeight="1">
      <c r="F120" s="78" t="s">
        <v>365</v>
      </c>
    </row>
    <row r="121" spans="6:6" ht="15.95" customHeight="1">
      <c r="F121" s="78" t="s">
        <v>365</v>
      </c>
    </row>
    <row r="122" spans="6:6" ht="15.95" customHeight="1">
      <c r="F122" s="78" t="s">
        <v>365</v>
      </c>
    </row>
    <row r="123" spans="6:6" ht="15.95" customHeight="1">
      <c r="F123" s="78" t="s">
        <v>365</v>
      </c>
    </row>
    <row r="124" spans="6:6" ht="15.95" customHeight="1">
      <c r="F124" s="78" t="s">
        <v>365</v>
      </c>
    </row>
    <row r="125" spans="6:6" ht="15.95" customHeight="1">
      <c r="F125" s="78" t="s">
        <v>365</v>
      </c>
    </row>
    <row r="126" spans="6:6" ht="15.95" customHeight="1">
      <c r="F126" s="78" t="s">
        <v>365</v>
      </c>
    </row>
    <row r="127" spans="6:6" ht="15.95" customHeight="1">
      <c r="F127" s="78" t="s">
        <v>365</v>
      </c>
    </row>
    <row r="128" spans="6:6" ht="15.95" customHeight="1">
      <c r="F128" s="78" t="s">
        <v>365</v>
      </c>
    </row>
    <row r="129" spans="6:6" ht="15.95" customHeight="1">
      <c r="F129" s="78" t="s">
        <v>365</v>
      </c>
    </row>
    <row r="130" spans="6:6" ht="15.95" customHeight="1">
      <c r="F130" s="78" t="s">
        <v>365</v>
      </c>
    </row>
    <row r="131" spans="6:6" ht="15.95" customHeight="1">
      <c r="F131" s="78" t="s">
        <v>365</v>
      </c>
    </row>
    <row r="132" spans="6:6" ht="15.95" customHeight="1">
      <c r="F132" s="78" t="s">
        <v>365</v>
      </c>
    </row>
    <row r="133" spans="6:6" ht="15.95" customHeight="1">
      <c r="F133" s="78" t="s">
        <v>365</v>
      </c>
    </row>
    <row r="134" spans="6:6" ht="15.95" customHeight="1">
      <c r="F134" s="78" t="s">
        <v>365</v>
      </c>
    </row>
    <row r="135" spans="6:6" ht="15.95" customHeight="1">
      <c r="F135" s="78" t="s">
        <v>365</v>
      </c>
    </row>
    <row r="136" spans="6:6" ht="15.95" customHeight="1">
      <c r="F136" s="78" t="s">
        <v>365</v>
      </c>
    </row>
    <row r="137" spans="6:6" ht="15.95" customHeight="1">
      <c r="F137" s="78" t="s">
        <v>365</v>
      </c>
    </row>
    <row r="138" spans="6:6" ht="15.95" customHeight="1">
      <c r="F138" s="78" t="s">
        <v>365</v>
      </c>
    </row>
    <row r="139" spans="6:6" ht="15.95" customHeight="1">
      <c r="F139" s="78" t="s">
        <v>365</v>
      </c>
    </row>
    <row r="140" spans="6:6" ht="15.95" customHeight="1">
      <c r="F140" s="78" t="s">
        <v>365</v>
      </c>
    </row>
    <row r="141" spans="6:6" ht="15.95" customHeight="1">
      <c r="F141" s="78" t="s">
        <v>365</v>
      </c>
    </row>
    <row r="142" spans="6:6" ht="15.95" customHeight="1">
      <c r="F142" s="78" t="s">
        <v>365</v>
      </c>
    </row>
    <row r="143" spans="6:6" ht="15.95" customHeight="1">
      <c r="F143" s="78" t="s">
        <v>365</v>
      </c>
    </row>
    <row r="144" spans="6:6" ht="15.95" customHeight="1">
      <c r="F144" s="78" t="s">
        <v>365</v>
      </c>
    </row>
    <row r="145" spans="6:6" ht="15.95" customHeight="1">
      <c r="F145" s="78" t="s">
        <v>365</v>
      </c>
    </row>
    <row r="146" spans="6:6" ht="15.95" customHeight="1">
      <c r="F146" s="78" t="s">
        <v>365</v>
      </c>
    </row>
    <row r="147" spans="6:6" ht="15.95" customHeight="1">
      <c r="F147" s="78" t="s">
        <v>365</v>
      </c>
    </row>
    <row r="148" spans="6:6" ht="15.95" customHeight="1">
      <c r="F148" s="78" t="s">
        <v>365</v>
      </c>
    </row>
    <row r="149" spans="6:6" ht="15.95" customHeight="1">
      <c r="F149" s="78" t="s">
        <v>365</v>
      </c>
    </row>
    <row r="150" spans="6:6" ht="15.95" customHeight="1">
      <c r="F150" s="78" t="s">
        <v>365</v>
      </c>
    </row>
    <row r="151" spans="6:6" ht="15.95" customHeight="1">
      <c r="F151" s="78" t="s">
        <v>365</v>
      </c>
    </row>
    <row r="152" spans="6:6" ht="15.95" customHeight="1">
      <c r="F152" s="78" t="s">
        <v>365</v>
      </c>
    </row>
    <row r="153" spans="6:6" ht="15.95" customHeight="1">
      <c r="F153" s="78" t="s">
        <v>365</v>
      </c>
    </row>
    <row r="154" spans="6:6" ht="15.95" customHeight="1">
      <c r="F154" s="78" t="s">
        <v>365</v>
      </c>
    </row>
    <row r="155" spans="6:6" ht="15.95" customHeight="1">
      <c r="F155" s="78" t="s">
        <v>365</v>
      </c>
    </row>
    <row r="156" spans="6:6" ht="15.95" customHeight="1">
      <c r="F156" s="78" t="s">
        <v>365</v>
      </c>
    </row>
    <row r="157" spans="6:6" ht="15.95" customHeight="1">
      <c r="F157" s="78" t="s">
        <v>365</v>
      </c>
    </row>
    <row r="158" spans="6:6" ht="15.95" customHeight="1">
      <c r="F158" s="78" t="s">
        <v>365</v>
      </c>
    </row>
    <row r="159" spans="6:6" ht="15.95" customHeight="1">
      <c r="F159" s="78" t="s">
        <v>365</v>
      </c>
    </row>
    <row r="160" spans="6:6" ht="15.95" customHeight="1">
      <c r="F160" s="78" t="s">
        <v>365</v>
      </c>
    </row>
    <row r="161" spans="6:6" ht="15.95" customHeight="1">
      <c r="F161" s="78" t="s">
        <v>365</v>
      </c>
    </row>
    <row r="162" spans="6:6" ht="15.95" customHeight="1">
      <c r="F162" s="78" t="s">
        <v>365</v>
      </c>
    </row>
    <row r="163" spans="6:6" ht="15.95" customHeight="1">
      <c r="F163" s="78" t="s">
        <v>365</v>
      </c>
    </row>
    <row r="164" spans="6:6" ht="15.95" customHeight="1">
      <c r="F164" s="78" t="s">
        <v>365</v>
      </c>
    </row>
    <row r="165" spans="6:6" ht="15.95" customHeight="1">
      <c r="F165" s="78" t="s">
        <v>365</v>
      </c>
    </row>
    <row r="166" spans="6:6" ht="15.95" customHeight="1">
      <c r="F166" s="78" t="s">
        <v>365</v>
      </c>
    </row>
    <row r="167" spans="6:6" ht="15.95" customHeight="1">
      <c r="F167" s="78" t="s">
        <v>365</v>
      </c>
    </row>
    <row r="168" spans="6:6" ht="15.95" customHeight="1">
      <c r="F168" s="78" t="s">
        <v>365</v>
      </c>
    </row>
    <row r="169" spans="6:6" ht="15.95" customHeight="1">
      <c r="F169" s="78" t="s">
        <v>365</v>
      </c>
    </row>
    <row r="170" spans="6:6" ht="15.95" customHeight="1">
      <c r="F170" s="78" t="s">
        <v>365</v>
      </c>
    </row>
    <row r="171" spans="6:6" ht="15.95" customHeight="1">
      <c r="F171" s="78" t="s">
        <v>365</v>
      </c>
    </row>
    <row r="172" spans="6:6" ht="15.95" customHeight="1">
      <c r="F172" s="78" t="s">
        <v>365</v>
      </c>
    </row>
    <row r="173" spans="6:6" ht="15.95" customHeight="1">
      <c r="F173" s="78" t="s">
        <v>365</v>
      </c>
    </row>
    <row r="174" spans="6:6" ht="15.95" customHeight="1">
      <c r="F174" s="78" t="s">
        <v>365</v>
      </c>
    </row>
    <row r="175" spans="6:6" ht="15.95" customHeight="1">
      <c r="F175" s="78" t="s">
        <v>365</v>
      </c>
    </row>
    <row r="176" spans="6:6" ht="15.95" customHeight="1">
      <c r="F176" s="78" t="s">
        <v>365</v>
      </c>
    </row>
    <row r="177" spans="6:6" ht="15.95" customHeight="1">
      <c r="F177" s="78" t="s">
        <v>365</v>
      </c>
    </row>
    <row r="178" spans="6:6" ht="15.95" customHeight="1">
      <c r="F178" s="78" t="s">
        <v>365</v>
      </c>
    </row>
    <row r="179" spans="6:6" ht="15.95" customHeight="1">
      <c r="F179" s="78" t="s">
        <v>365</v>
      </c>
    </row>
    <row r="180" spans="6:6" ht="15.95" customHeight="1">
      <c r="F180" s="78" t="s">
        <v>365</v>
      </c>
    </row>
    <row r="181" spans="6:6" ht="15.95" customHeight="1">
      <c r="F181" s="78" t="s">
        <v>365</v>
      </c>
    </row>
    <row r="182" spans="6:6" ht="15.95" customHeight="1">
      <c r="F182" s="78" t="s">
        <v>365</v>
      </c>
    </row>
    <row r="183" spans="6:6" ht="15.95" customHeight="1">
      <c r="F183" s="78" t="s">
        <v>365</v>
      </c>
    </row>
    <row r="184" spans="6:6" ht="15.95" customHeight="1">
      <c r="F184" s="78" t="s">
        <v>365</v>
      </c>
    </row>
    <row r="185" spans="6:6" ht="15.95" customHeight="1">
      <c r="F185" s="78" t="s">
        <v>365</v>
      </c>
    </row>
    <row r="186" spans="6:6" ht="15.95" customHeight="1">
      <c r="F186" s="78" t="s">
        <v>365</v>
      </c>
    </row>
    <row r="187" spans="6:6" ht="15.95" customHeight="1">
      <c r="F187" s="78" t="s">
        <v>365</v>
      </c>
    </row>
    <row r="188" spans="6:6" ht="15.95" customHeight="1">
      <c r="F188" s="78" t="s">
        <v>365</v>
      </c>
    </row>
    <row r="189" spans="6:6" ht="15.95" customHeight="1">
      <c r="F189" s="78" t="s">
        <v>365</v>
      </c>
    </row>
    <row r="190" spans="6:6" ht="15.95" customHeight="1">
      <c r="F190" s="78" t="s">
        <v>365</v>
      </c>
    </row>
    <row r="191" spans="6:6" ht="15.95" customHeight="1">
      <c r="F191" s="78" t="s">
        <v>365</v>
      </c>
    </row>
    <row r="192" spans="6:6" ht="15.95" customHeight="1">
      <c r="F192" s="78" t="s">
        <v>365</v>
      </c>
    </row>
    <row r="193" spans="6:6" ht="15.95" customHeight="1">
      <c r="F193" s="78" t="s">
        <v>365</v>
      </c>
    </row>
    <row r="194" spans="6:6" ht="15.95" customHeight="1">
      <c r="F194" s="78" t="s">
        <v>365</v>
      </c>
    </row>
    <row r="195" spans="6:6" ht="15.95" customHeight="1">
      <c r="F195" s="78" t="s">
        <v>365</v>
      </c>
    </row>
    <row r="196" spans="6:6" ht="15.95" customHeight="1">
      <c r="F196" s="78" t="s">
        <v>365</v>
      </c>
    </row>
    <row r="197" spans="6:6" ht="15.95" customHeight="1">
      <c r="F197" s="78" t="s">
        <v>365</v>
      </c>
    </row>
    <row r="198" spans="6:6" ht="15.95" customHeight="1">
      <c r="F198" s="78" t="s">
        <v>365</v>
      </c>
    </row>
    <row r="199" spans="6:6" ht="15.95" customHeight="1">
      <c r="F199" s="78" t="s">
        <v>365</v>
      </c>
    </row>
    <row r="200" spans="6:6" ht="15.95" customHeight="1">
      <c r="F200" s="78" t="s">
        <v>365</v>
      </c>
    </row>
    <row r="201" spans="6:6" ht="15.95" customHeight="1">
      <c r="F201" s="78" t="s">
        <v>365</v>
      </c>
    </row>
    <row r="202" spans="6:6" ht="15.95" customHeight="1">
      <c r="F202" s="78" t="s">
        <v>365</v>
      </c>
    </row>
    <row r="203" spans="6:6" ht="15.95" customHeight="1">
      <c r="F203" s="78" t="s">
        <v>365</v>
      </c>
    </row>
    <row r="204" spans="6:6" ht="15.95" customHeight="1">
      <c r="F204" s="78" t="s">
        <v>365</v>
      </c>
    </row>
    <row r="205" spans="6:6" ht="15.95" customHeight="1">
      <c r="F205" s="78" t="s">
        <v>365</v>
      </c>
    </row>
    <row r="206" spans="6:6" ht="15.95" customHeight="1">
      <c r="F206" s="78" t="s">
        <v>365</v>
      </c>
    </row>
    <row r="207" spans="6:6" ht="15.95" customHeight="1">
      <c r="F207" s="78" t="s">
        <v>365</v>
      </c>
    </row>
    <row r="208" spans="6:6" ht="15.95" customHeight="1">
      <c r="F208" s="78" t="s">
        <v>365</v>
      </c>
    </row>
    <row r="209" spans="6:6" ht="15.95" customHeight="1">
      <c r="F209" s="78" t="s">
        <v>365</v>
      </c>
    </row>
    <row r="210" spans="6:6" ht="15.95" customHeight="1">
      <c r="F210" s="78" t="s">
        <v>365</v>
      </c>
    </row>
    <row r="211" spans="6:6" ht="15.95" customHeight="1">
      <c r="F211" s="78" t="s">
        <v>365</v>
      </c>
    </row>
    <row r="212" spans="6:6" ht="15.95" customHeight="1">
      <c r="F212" s="78" t="s">
        <v>365</v>
      </c>
    </row>
    <row r="213" spans="6:6" ht="15.95" customHeight="1">
      <c r="F213" s="78" t="s">
        <v>365</v>
      </c>
    </row>
    <row r="214" spans="6:6" ht="15.95" customHeight="1">
      <c r="F214" s="78" t="s">
        <v>365</v>
      </c>
    </row>
    <row r="215" spans="6:6" ht="15.95" customHeight="1">
      <c r="F215" s="78" t="s">
        <v>365</v>
      </c>
    </row>
    <row r="216" spans="6:6" ht="15.95" customHeight="1">
      <c r="F216" s="78" t="s">
        <v>365</v>
      </c>
    </row>
    <row r="217" spans="6:6" ht="15.95" customHeight="1">
      <c r="F217" s="78" t="s">
        <v>365</v>
      </c>
    </row>
    <row r="218" spans="6:6" ht="15.95" customHeight="1">
      <c r="F218" s="78" t="s">
        <v>365</v>
      </c>
    </row>
    <row r="219" spans="6:6" ht="15.95" customHeight="1">
      <c r="F219" s="78" t="s">
        <v>365</v>
      </c>
    </row>
    <row r="220" spans="6:6" ht="15.95" customHeight="1">
      <c r="F220" s="78" t="s">
        <v>365</v>
      </c>
    </row>
    <row r="221" spans="6:6" ht="15.95" customHeight="1">
      <c r="F221" s="78" t="s">
        <v>365</v>
      </c>
    </row>
    <row r="222" spans="6:6" ht="15.95" customHeight="1">
      <c r="F222" s="78" t="s">
        <v>365</v>
      </c>
    </row>
    <row r="223" spans="6:6" ht="15.95" customHeight="1">
      <c r="F223" s="78" t="s">
        <v>365</v>
      </c>
    </row>
    <row r="224" spans="6:6" ht="15.95" customHeight="1">
      <c r="F224" s="78" t="s">
        <v>365</v>
      </c>
    </row>
    <row r="225" spans="6:6" ht="15.95" customHeight="1">
      <c r="F225" s="78" t="s">
        <v>365</v>
      </c>
    </row>
    <row r="226" spans="6:6" ht="15.95" customHeight="1">
      <c r="F226" s="78" t="s">
        <v>365</v>
      </c>
    </row>
    <row r="227" spans="6:6" ht="15.95" customHeight="1">
      <c r="F227" s="78" t="s">
        <v>365</v>
      </c>
    </row>
    <row r="228" spans="6:6" ht="15.95" customHeight="1">
      <c r="F228" s="78" t="s">
        <v>365</v>
      </c>
    </row>
    <row r="229" spans="6:6" ht="15.95" customHeight="1">
      <c r="F229" s="78" t="s">
        <v>365</v>
      </c>
    </row>
    <row r="230" spans="6:6" ht="15.95" customHeight="1">
      <c r="F230" s="78" t="s">
        <v>365</v>
      </c>
    </row>
    <row r="231" spans="6:6" ht="15.95" customHeight="1">
      <c r="F231" s="78" t="s">
        <v>365</v>
      </c>
    </row>
    <row r="232" spans="6:6" ht="15.95" customHeight="1">
      <c r="F232" s="78" t="s">
        <v>365</v>
      </c>
    </row>
    <row r="233" spans="6:6" ht="15.95" customHeight="1">
      <c r="F233" s="78" t="s">
        <v>365</v>
      </c>
    </row>
    <row r="234" spans="6:6" ht="15.95" customHeight="1">
      <c r="F234" s="78" t="s">
        <v>365</v>
      </c>
    </row>
    <row r="235" spans="6:6" ht="15.95" customHeight="1">
      <c r="F235" s="78" t="s">
        <v>365</v>
      </c>
    </row>
    <row r="236" spans="6:6" ht="15.95" customHeight="1">
      <c r="F236" s="78" t="s">
        <v>365</v>
      </c>
    </row>
    <row r="237" spans="6:6" ht="15.95" customHeight="1">
      <c r="F237" s="78" t="s">
        <v>365</v>
      </c>
    </row>
    <row r="238" spans="6:6" ht="15.95" customHeight="1">
      <c r="F238" s="78" t="s">
        <v>365</v>
      </c>
    </row>
    <row r="239" spans="6:6" ht="15.95" customHeight="1">
      <c r="F239" s="78" t="s">
        <v>365</v>
      </c>
    </row>
    <row r="240" spans="6:6" ht="15.95" customHeight="1">
      <c r="F240" s="78" t="s">
        <v>365</v>
      </c>
    </row>
    <row r="241" spans="6:6" ht="15.95" customHeight="1">
      <c r="F241" s="78" t="s">
        <v>365</v>
      </c>
    </row>
    <row r="242" spans="6:6" ht="15.95" customHeight="1">
      <c r="F242" s="78" t="s">
        <v>365</v>
      </c>
    </row>
    <row r="243" spans="6:6" ht="15.95" customHeight="1">
      <c r="F243" s="78" t="s">
        <v>365</v>
      </c>
    </row>
    <row r="244" spans="6:6" ht="15.95" customHeight="1">
      <c r="F244" s="78" t="s">
        <v>365</v>
      </c>
    </row>
    <row r="245" spans="6:6" ht="15.95" customHeight="1">
      <c r="F245" s="78" t="s">
        <v>365</v>
      </c>
    </row>
    <row r="246" spans="6:6" ht="15.95" customHeight="1">
      <c r="F246" s="78" t="s">
        <v>365</v>
      </c>
    </row>
    <row r="247" spans="6:6" ht="15.95" customHeight="1">
      <c r="F247" s="78" t="s">
        <v>365</v>
      </c>
    </row>
    <row r="248" spans="6:6" ht="15.95" customHeight="1">
      <c r="F248" s="78" t="s">
        <v>365</v>
      </c>
    </row>
    <row r="249" spans="6:6" ht="15.95" customHeight="1">
      <c r="F249" s="78" t="s">
        <v>365</v>
      </c>
    </row>
    <row r="250" spans="6:6" ht="15.95" customHeight="1">
      <c r="F250" s="78" t="s">
        <v>365</v>
      </c>
    </row>
    <row r="251" spans="6:6" ht="15.95" customHeight="1">
      <c r="F251" s="78" t="s">
        <v>365</v>
      </c>
    </row>
    <row r="252" spans="6:6" ht="15.95" customHeight="1">
      <c r="F252" s="78" t="s">
        <v>365</v>
      </c>
    </row>
    <row r="253" spans="6:6" ht="15.95" customHeight="1">
      <c r="F253" s="78" t="s">
        <v>365</v>
      </c>
    </row>
    <row r="254" spans="6:6" ht="15.95" customHeight="1">
      <c r="F254" s="78" t="s">
        <v>365</v>
      </c>
    </row>
    <row r="255" spans="6:6" ht="15.95" customHeight="1">
      <c r="F255" s="78" t="s">
        <v>365</v>
      </c>
    </row>
    <row r="256" spans="6:6" ht="15.95" customHeight="1">
      <c r="F256" s="78" t="s">
        <v>365</v>
      </c>
    </row>
    <row r="257" spans="6:6" ht="15.95" customHeight="1">
      <c r="F257" s="78" t="s">
        <v>365</v>
      </c>
    </row>
    <row r="258" spans="6:6" ht="15.95" customHeight="1">
      <c r="F258" s="78" t="s">
        <v>365</v>
      </c>
    </row>
    <row r="259" spans="6:6" ht="15.95" customHeight="1">
      <c r="F259" s="78" t="s">
        <v>365</v>
      </c>
    </row>
    <row r="260" spans="6:6" ht="15.95" customHeight="1">
      <c r="F260" s="78" t="s">
        <v>365</v>
      </c>
    </row>
    <row r="261" spans="6:6" ht="15.95" customHeight="1">
      <c r="F261" s="78" t="s">
        <v>365</v>
      </c>
    </row>
    <row r="262" spans="6:6" ht="15.95" customHeight="1">
      <c r="F262" s="78" t="s">
        <v>365</v>
      </c>
    </row>
    <row r="263" spans="6:6" ht="15.95" customHeight="1">
      <c r="F263" s="78" t="s">
        <v>365</v>
      </c>
    </row>
    <row r="264" spans="6:6" ht="15.95" customHeight="1">
      <c r="F264" s="78" t="s">
        <v>365</v>
      </c>
    </row>
    <row r="265" spans="6:6" ht="15.95" customHeight="1">
      <c r="F265" s="78" t="s">
        <v>365</v>
      </c>
    </row>
    <row r="266" spans="6:6" ht="15.95" customHeight="1">
      <c r="F266" s="78" t="s">
        <v>365</v>
      </c>
    </row>
    <row r="267" spans="6:6" ht="15.95" customHeight="1">
      <c r="F267" s="78" t="s">
        <v>365</v>
      </c>
    </row>
    <row r="268" spans="6:6" ht="15.95" customHeight="1">
      <c r="F268" s="78" t="s">
        <v>365</v>
      </c>
    </row>
    <row r="269" spans="6:6" ht="15.95" customHeight="1">
      <c r="F269" s="78" t="s">
        <v>365</v>
      </c>
    </row>
    <row r="270" spans="6:6" ht="15.95" customHeight="1">
      <c r="F270" s="78" t="s">
        <v>365</v>
      </c>
    </row>
    <row r="271" spans="6:6" ht="15.95" customHeight="1">
      <c r="F271" s="78" t="s">
        <v>365</v>
      </c>
    </row>
    <row r="272" spans="6:6" ht="15.95" customHeight="1">
      <c r="F272" s="78" t="s">
        <v>365</v>
      </c>
    </row>
    <row r="273" spans="6:6" ht="15.95" customHeight="1">
      <c r="F273" s="78" t="s">
        <v>365</v>
      </c>
    </row>
    <row r="274" spans="6:6" ht="15.95" customHeight="1">
      <c r="F274" s="78" t="s">
        <v>365</v>
      </c>
    </row>
    <row r="275" spans="6:6" ht="15.95" customHeight="1">
      <c r="F275" s="78" t="s">
        <v>365</v>
      </c>
    </row>
    <row r="276" spans="6:6" ht="15.95" customHeight="1">
      <c r="F276" s="78" t="s">
        <v>365</v>
      </c>
    </row>
    <row r="277" spans="6:6" ht="15.95" customHeight="1">
      <c r="F277" s="78" t="s">
        <v>365</v>
      </c>
    </row>
    <row r="278" spans="6:6" ht="15.95" customHeight="1">
      <c r="F278" s="78" t="s">
        <v>365</v>
      </c>
    </row>
    <row r="279" spans="6:6" ht="15.95" customHeight="1">
      <c r="F279" s="78" t="s">
        <v>365</v>
      </c>
    </row>
    <row r="280" spans="6:6" ht="15.95" customHeight="1">
      <c r="F280" s="78" t="s">
        <v>365</v>
      </c>
    </row>
    <row r="281" spans="6:6" ht="15.95" customHeight="1">
      <c r="F281" s="78" t="s">
        <v>365</v>
      </c>
    </row>
    <row r="282" spans="6:6" ht="15.95" customHeight="1">
      <c r="F282" s="78" t="s">
        <v>365</v>
      </c>
    </row>
    <row r="283" spans="6:6" ht="15.95" customHeight="1">
      <c r="F283" s="78" t="s">
        <v>365</v>
      </c>
    </row>
    <row r="284" spans="6:6" ht="15.95" customHeight="1">
      <c r="F284" s="78" t="s">
        <v>365</v>
      </c>
    </row>
    <row r="285" spans="6:6" ht="15.95" customHeight="1">
      <c r="F285" s="78" t="s">
        <v>365</v>
      </c>
    </row>
    <row r="286" spans="6:6" ht="15.95" customHeight="1">
      <c r="F286" s="78" t="s">
        <v>365</v>
      </c>
    </row>
    <row r="287" spans="6:6" ht="15.95" customHeight="1">
      <c r="F287" s="78" t="s">
        <v>365</v>
      </c>
    </row>
    <row r="288" spans="6:6" ht="15.95" customHeight="1">
      <c r="F288" s="78" t="s">
        <v>365</v>
      </c>
    </row>
    <row r="289" spans="6:6" ht="15.95" customHeight="1">
      <c r="F289" s="78" t="s">
        <v>365</v>
      </c>
    </row>
    <row r="290" spans="6:6" ht="15.95" customHeight="1">
      <c r="F290" s="78" t="s">
        <v>365</v>
      </c>
    </row>
    <row r="291" spans="6:6" ht="15.95" customHeight="1">
      <c r="F291" s="78" t="s">
        <v>365</v>
      </c>
    </row>
    <row r="292" spans="6:6" ht="15.95" customHeight="1">
      <c r="F292" s="78" t="s">
        <v>365</v>
      </c>
    </row>
    <row r="293" spans="6:6" ht="15.95" customHeight="1">
      <c r="F293" s="78" t="s">
        <v>365</v>
      </c>
    </row>
    <row r="294" spans="6:6" ht="15.95" customHeight="1">
      <c r="F294" s="78" t="s">
        <v>365</v>
      </c>
    </row>
    <row r="295" spans="6:6" ht="15.95" customHeight="1">
      <c r="F295" s="78" t="s">
        <v>365</v>
      </c>
    </row>
    <row r="296" spans="6:6" ht="15.95" customHeight="1">
      <c r="F296" s="78" t="s">
        <v>365</v>
      </c>
    </row>
    <row r="297" spans="6:6" ht="15.95" customHeight="1">
      <c r="F297" s="78" t="s">
        <v>365</v>
      </c>
    </row>
    <row r="298" spans="6:6" ht="15.95" customHeight="1">
      <c r="F298" s="78" t="s">
        <v>365</v>
      </c>
    </row>
    <row r="299" spans="6:6" ht="15.95" customHeight="1">
      <c r="F299" s="78" t="s">
        <v>365</v>
      </c>
    </row>
    <row r="300" spans="6:6" ht="15.95" customHeight="1">
      <c r="F300" s="78" t="s">
        <v>365</v>
      </c>
    </row>
    <row r="301" spans="6:6" ht="15.95" customHeight="1">
      <c r="F301" s="78" t="s">
        <v>365</v>
      </c>
    </row>
    <row r="302" spans="6:6" ht="15.95" customHeight="1">
      <c r="F302" s="78" t="s">
        <v>365</v>
      </c>
    </row>
    <row r="303" spans="6:6" ht="15.95" customHeight="1">
      <c r="F303" s="78" t="s">
        <v>365</v>
      </c>
    </row>
    <row r="304" spans="6:6" ht="15.95" customHeight="1">
      <c r="F304" s="78" t="s">
        <v>365</v>
      </c>
    </row>
    <row r="305" spans="6:6" ht="15.95" customHeight="1">
      <c r="F305" s="78" t="s">
        <v>365</v>
      </c>
    </row>
    <row r="306" spans="6:6" ht="15.95" customHeight="1">
      <c r="F306" s="78" t="s">
        <v>365</v>
      </c>
    </row>
    <row r="307" spans="6:6" ht="15.95" customHeight="1">
      <c r="F307" s="78" t="s">
        <v>365</v>
      </c>
    </row>
    <row r="308" spans="6:6" ht="15.95" customHeight="1">
      <c r="F308" s="78" t="s">
        <v>365</v>
      </c>
    </row>
    <row r="309" spans="6:6" ht="15.95" customHeight="1">
      <c r="F309" s="78" t="s">
        <v>365</v>
      </c>
    </row>
    <row r="310" spans="6:6" ht="15.95" customHeight="1">
      <c r="F310" s="78" t="s">
        <v>365</v>
      </c>
    </row>
    <row r="311" spans="6:6" ht="15.95" customHeight="1">
      <c r="F311" s="78" t="s">
        <v>365</v>
      </c>
    </row>
    <row r="312" spans="6:6" ht="15.95" customHeight="1">
      <c r="F312" s="78" t="s">
        <v>365</v>
      </c>
    </row>
    <row r="313" spans="6:6" ht="15.95" customHeight="1">
      <c r="F313" s="78" t="s">
        <v>365</v>
      </c>
    </row>
    <row r="314" spans="6:6" ht="15.95" customHeight="1">
      <c r="F314" s="78" t="s">
        <v>365</v>
      </c>
    </row>
    <row r="315" spans="6:6" ht="15.95" customHeight="1">
      <c r="F315" s="78" t="s">
        <v>365</v>
      </c>
    </row>
    <row r="316" spans="6:6" ht="15.95" customHeight="1">
      <c r="F316" s="78" t="s">
        <v>365</v>
      </c>
    </row>
    <row r="317" spans="6:6" ht="15.95" customHeight="1">
      <c r="F317" s="78" t="s">
        <v>365</v>
      </c>
    </row>
    <row r="318" spans="6:6" ht="15.95" customHeight="1">
      <c r="F318" s="78" t="s">
        <v>365</v>
      </c>
    </row>
    <row r="319" spans="6:6" ht="15.95" customHeight="1">
      <c r="F319" s="78" t="s">
        <v>365</v>
      </c>
    </row>
    <row r="320" spans="6:6" ht="15.95" customHeight="1">
      <c r="F320" s="78" t="s">
        <v>365</v>
      </c>
    </row>
    <row r="321" spans="6:6" ht="15.95" customHeight="1">
      <c r="F321" s="78" t="s">
        <v>365</v>
      </c>
    </row>
    <row r="322" spans="6:6" ht="15.95" customHeight="1">
      <c r="F322" s="78" t="s">
        <v>365</v>
      </c>
    </row>
    <row r="323" spans="6:6" ht="15.95" customHeight="1">
      <c r="F323" s="78" t="s">
        <v>365</v>
      </c>
    </row>
    <row r="324" spans="6:6" ht="15.95" customHeight="1">
      <c r="F324" s="78" t="s">
        <v>365</v>
      </c>
    </row>
    <row r="325" spans="6:6" ht="15.95" customHeight="1">
      <c r="F325" s="78" t="s">
        <v>365</v>
      </c>
    </row>
    <row r="326" spans="6:6" ht="15.95" customHeight="1">
      <c r="F326" s="78" t="s">
        <v>365</v>
      </c>
    </row>
    <row r="327" spans="6:6" ht="15.95" customHeight="1">
      <c r="F327" s="78" t="s">
        <v>365</v>
      </c>
    </row>
    <row r="328" spans="6:6" ht="15.95" customHeight="1">
      <c r="F328" s="78" t="s">
        <v>365</v>
      </c>
    </row>
    <row r="329" spans="6:6" ht="15.95" customHeight="1">
      <c r="F329" s="78" t="s">
        <v>365</v>
      </c>
    </row>
    <row r="330" spans="6:6" ht="15.95" customHeight="1">
      <c r="F330" s="78" t="s">
        <v>365</v>
      </c>
    </row>
    <row r="331" spans="6:6" ht="15.95" customHeight="1">
      <c r="F331" s="78" t="s">
        <v>365</v>
      </c>
    </row>
    <row r="332" spans="6:6" ht="15.95" customHeight="1">
      <c r="F332" s="78" t="s">
        <v>365</v>
      </c>
    </row>
    <row r="333" spans="6:6" ht="15.95" customHeight="1">
      <c r="F333" s="78" t="s">
        <v>365</v>
      </c>
    </row>
    <row r="334" spans="6:6" ht="15.95" customHeight="1">
      <c r="F334" s="78" t="s">
        <v>365</v>
      </c>
    </row>
    <row r="335" spans="6:6" ht="15.95" customHeight="1">
      <c r="F335" s="78" t="s">
        <v>365</v>
      </c>
    </row>
    <row r="336" spans="6:6" ht="15.95" customHeight="1">
      <c r="F336" s="78" t="s">
        <v>365</v>
      </c>
    </row>
    <row r="337" spans="6:6" ht="15.95" customHeight="1">
      <c r="F337" s="78" t="s">
        <v>365</v>
      </c>
    </row>
    <row r="338" spans="6:6" ht="15.95" customHeight="1">
      <c r="F338" s="78" t="s">
        <v>365</v>
      </c>
    </row>
    <row r="339" spans="6:6" ht="15.95" customHeight="1">
      <c r="F339" s="78" t="s">
        <v>365</v>
      </c>
    </row>
    <row r="340" spans="6:6" ht="15.95" customHeight="1">
      <c r="F340" s="78" t="s">
        <v>365</v>
      </c>
    </row>
    <row r="341" spans="6:6" ht="15.95" customHeight="1">
      <c r="F341" s="78" t="s">
        <v>365</v>
      </c>
    </row>
    <row r="342" spans="6:6" ht="15.95" customHeight="1">
      <c r="F342" s="78" t="s">
        <v>365</v>
      </c>
    </row>
    <row r="343" spans="6:6" ht="15.95" customHeight="1">
      <c r="F343" s="78" t="s">
        <v>365</v>
      </c>
    </row>
    <row r="344" spans="6:6" ht="15.95" customHeight="1">
      <c r="F344" s="78" t="s">
        <v>365</v>
      </c>
    </row>
    <row r="345" spans="6:6" ht="15.95" customHeight="1">
      <c r="F345" s="78" t="s">
        <v>365</v>
      </c>
    </row>
    <row r="346" spans="6:6" ht="15.95" customHeight="1">
      <c r="F346" s="78" t="s">
        <v>365</v>
      </c>
    </row>
    <row r="347" spans="6:6" ht="15.95" customHeight="1">
      <c r="F347" s="78" t="s">
        <v>365</v>
      </c>
    </row>
    <row r="348" spans="6:6" ht="15.95" customHeight="1">
      <c r="F348" s="78" t="s">
        <v>365</v>
      </c>
    </row>
    <row r="349" spans="6:6" ht="15.95" customHeight="1">
      <c r="F349" s="78" t="s">
        <v>365</v>
      </c>
    </row>
    <row r="350" spans="6:6" ht="15.95" customHeight="1">
      <c r="F350" s="78" t="s">
        <v>365</v>
      </c>
    </row>
    <row r="351" spans="6:6" ht="15.95" customHeight="1">
      <c r="F351" s="78" t="s">
        <v>365</v>
      </c>
    </row>
    <row r="352" spans="6:6" ht="15.95" customHeight="1">
      <c r="F352" s="78" t="s">
        <v>365</v>
      </c>
    </row>
    <row r="353" spans="6:6" ht="15.95" customHeight="1">
      <c r="F353" s="78" t="s">
        <v>365</v>
      </c>
    </row>
    <row r="354" spans="6:6" ht="15.95" customHeight="1">
      <c r="F354" s="78" t="s">
        <v>365</v>
      </c>
    </row>
    <row r="355" spans="6:6" ht="15.95" customHeight="1">
      <c r="F355" s="78" t="s">
        <v>365</v>
      </c>
    </row>
    <row r="356" spans="6:6" ht="15.95" customHeight="1">
      <c r="F356" s="78" t="s">
        <v>365</v>
      </c>
    </row>
    <row r="357" spans="6:6" ht="15.95" customHeight="1">
      <c r="F357" s="78" t="s">
        <v>365</v>
      </c>
    </row>
    <row r="358" spans="6:6" ht="15.95" customHeight="1">
      <c r="F358" s="78" t="s">
        <v>365</v>
      </c>
    </row>
    <row r="359" spans="6:6" ht="15.95" customHeight="1">
      <c r="F359" s="78" t="s">
        <v>365</v>
      </c>
    </row>
    <row r="360" spans="6:6" ht="15.95" customHeight="1">
      <c r="F360" s="78" t="s">
        <v>365</v>
      </c>
    </row>
    <row r="361" spans="6:6" ht="15.95" customHeight="1">
      <c r="F361" s="78" t="s">
        <v>365</v>
      </c>
    </row>
    <row r="362" spans="6:6" ht="15.95" customHeight="1">
      <c r="F362" s="78" t="s">
        <v>365</v>
      </c>
    </row>
    <row r="363" spans="6:6" ht="15.95" customHeight="1">
      <c r="F363" s="78" t="s">
        <v>365</v>
      </c>
    </row>
    <row r="364" spans="6:6" ht="15.95" customHeight="1">
      <c r="F364" s="78" t="s">
        <v>365</v>
      </c>
    </row>
    <row r="365" spans="6:6" ht="15.95" customHeight="1">
      <c r="F365" s="78" t="s">
        <v>365</v>
      </c>
    </row>
    <row r="366" spans="6:6" ht="15.95" customHeight="1">
      <c r="F366" s="78" t="s">
        <v>365</v>
      </c>
    </row>
    <row r="367" spans="6:6" ht="15.95" customHeight="1">
      <c r="F367" s="78" t="s">
        <v>365</v>
      </c>
    </row>
    <row r="368" spans="6:6" ht="15.95" customHeight="1">
      <c r="F368" s="78" t="s">
        <v>365</v>
      </c>
    </row>
    <row r="369" spans="6:6" ht="15.95" customHeight="1">
      <c r="F369" s="78" t="s">
        <v>365</v>
      </c>
    </row>
    <row r="370" spans="6:6" ht="15.95" customHeight="1">
      <c r="F370" s="78" t="s">
        <v>365</v>
      </c>
    </row>
    <row r="371" spans="6:6" ht="15.95" customHeight="1">
      <c r="F371" s="78" t="s">
        <v>365</v>
      </c>
    </row>
    <row r="372" spans="6:6" ht="15.95" customHeight="1">
      <c r="F372" s="78" t="s">
        <v>365</v>
      </c>
    </row>
    <row r="373" spans="6:6" ht="15.95" customHeight="1">
      <c r="F373" s="78" t="s">
        <v>365</v>
      </c>
    </row>
    <row r="374" spans="6:6" ht="15.95" customHeight="1">
      <c r="F374" s="78" t="s">
        <v>365</v>
      </c>
    </row>
    <row r="375" spans="6:6" ht="15.95" customHeight="1">
      <c r="F375" s="78" t="s">
        <v>365</v>
      </c>
    </row>
    <row r="376" spans="6:6" ht="15.95" customHeight="1">
      <c r="F376" s="78" t="s">
        <v>365</v>
      </c>
    </row>
    <row r="377" spans="6:6" ht="15.95" customHeight="1">
      <c r="F377" s="78" t="s">
        <v>365</v>
      </c>
    </row>
    <row r="378" spans="6:6" ht="15.95" customHeight="1">
      <c r="F378" s="78" t="s">
        <v>365</v>
      </c>
    </row>
    <row r="379" spans="6:6" ht="15.95" customHeight="1">
      <c r="F379" s="78" t="s">
        <v>365</v>
      </c>
    </row>
    <row r="380" spans="6:6" ht="15.95" customHeight="1">
      <c r="F380" s="78" t="s">
        <v>365</v>
      </c>
    </row>
    <row r="381" spans="6:6" ht="15.95" customHeight="1">
      <c r="F381" s="78" t="s">
        <v>365</v>
      </c>
    </row>
    <row r="382" spans="6:6" ht="15.95" customHeight="1">
      <c r="F382" s="78" t="s">
        <v>365</v>
      </c>
    </row>
    <row r="383" spans="6:6" ht="15.95" customHeight="1">
      <c r="F383" s="78" t="s">
        <v>365</v>
      </c>
    </row>
    <row r="384" spans="6:6" ht="15.95" customHeight="1">
      <c r="F384" s="78" t="s">
        <v>365</v>
      </c>
    </row>
    <row r="385" spans="6:6" ht="15.95" customHeight="1">
      <c r="F385" s="78" t="s">
        <v>365</v>
      </c>
    </row>
    <row r="386" spans="6:6" ht="15.95" customHeight="1">
      <c r="F386" s="78" t="s">
        <v>365</v>
      </c>
    </row>
    <row r="387" spans="6:6" ht="15.95" customHeight="1">
      <c r="F387" s="78" t="s">
        <v>365</v>
      </c>
    </row>
    <row r="388" spans="6:6" ht="15.95" customHeight="1">
      <c r="F388" s="78" t="s">
        <v>365</v>
      </c>
    </row>
    <row r="389" spans="6:6" ht="15.95" customHeight="1">
      <c r="F389" s="78" t="s">
        <v>365</v>
      </c>
    </row>
    <row r="390" spans="6:6" ht="15.95" customHeight="1">
      <c r="F390" s="78" t="s">
        <v>365</v>
      </c>
    </row>
    <row r="391" spans="6:6" ht="15.95" customHeight="1">
      <c r="F391" s="78" t="s">
        <v>365</v>
      </c>
    </row>
    <row r="392" spans="6:6" ht="15.95" customHeight="1">
      <c r="F392" s="78" t="s">
        <v>365</v>
      </c>
    </row>
    <row r="393" spans="6:6" ht="15.95" customHeight="1">
      <c r="F393" s="78" t="s">
        <v>365</v>
      </c>
    </row>
    <row r="394" spans="6:6" ht="15.95" customHeight="1">
      <c r="F394" s="78" t="s">
        <v>365</v>
      </c>
    </row>
    <row r="395" spans="6:6" ht="15.95" customHeight="1">
      <c r="F395" s="78" t="s">
        <v>365</v>
      </c>
    </row>
    <row r="396" spans="6:6" ht="15.95" customHeight="1">
      <c r="F396" s="78" t="s">
        <v>365</v>
      </c>
    </row>
    <row r="397" spans="6:6" ht="15.95" customHeight="1">
      <c r="F397" s="78" t="s">
        <v>365</v>
      </c>
    </row>
    <row r="398" spans="6:6" ht="15.95" customHeight="1">
      <c r="F398" s="78" t="s">
        <v>365</v>
      </c>
    </row>
    <row r="399" spans="6:6" ht="15.95" customHeight="1">
      <c r="F399" s="78" t="s">
        <v>365</v>
      </c>
    </row>
    <row r="400" spans="6:6" ht="15.95" customHeight="1">
      <c r="F400" s="78" t="s">
        <v>365</v>
      </c>
    </row>
    <row r="401" spans="6:6" ht="15.95" customHeight="1">
      <c r="F401" s="78" t="s">
        <v>365</v>
      </c>
    </row>
    <row r="402" spans="6:6" ht="15.95" customHeight="1">
      <c r="F402" s="78" t="s">
        <v>365</v>
      </c>
    </row>
    <row r="403" spans="6:6" ht="15.95" customHeight="1">
      <c r="F403" s="78" t="s">
        <v>365</v>
      </c>
    </row>
    <row r="404" spans="6:6" ht="15.95" customHeight="1">
      <c r="F404" s="78" t="s">
        <v>365</v>
      </c>
    </row>
    <row r="405" spans="6:6" ht="15.95" customHeight="1">
      <c r="F405" s="78" t="s">
        <v>365</v>
      </c>
    </row>
    <row r="406" spans="6:6" ht="15.95" customHeight="1">
      <c r="F406" s="78" t="s">
        <v>365</v>
      </c>
    </row>
    <row r="407" spans="6:6" ht="15.95" customHeight="1">
      <c r="F407" s="78" t="s">
        <v>365</v>
      </c>
    </row>
    <row r="408" spans="6:6" ht="15.95" customHeight="1">
      <c r="F408" s="78" t="s">
        <v>365</v>
      </c>
    </row>
    <row r="409" spans="6:6" ht="15.95" customHeight="1">
      <c r="F409" s="78" t="s">
        <v>365</v>
      </c>
    </row>
    <row r="410" spans="6:6" ht="15.95" customHeight="1">
      <c r="F410" s="78" t="s">
        <v>365</v>
      </c>
    </row>
    <row r="411" spans="6:6" ht="15.95" customHeight="1">
      <c r="F411" s="78" t="s">
        <v>365</v>
      </c>
    </row>
    <row r="412" spans="6:6" ht="15.95" customHeight="1">
      <c r="F412" s="78" t="s">
        <v>365</v>
      </c>
    </row>
    <row r="413" spans="6:6" ht="15.95" customHeight="1">
      <c r="F413" s="78" t="s">
        <v>365</v>
      </c>
    </row>
    <row r="414" spans="6:6" ht="15.95" customHeight="1">
      <c r="F414" s="78" t="s">
        <v>365</v>
      </c>
    </row>
    <row r="415" spans="6:6" ht="15.95" customHeight="1">
      <c r="F415" s="78" t="s">
        <v>365</v>
      </c>
    </row>
    <row r="416" spans="6:6" ht="15.95" customHeight="1">
      <c r="F416" s="78" t="s">
        <v>365</v>
      </c>
    </row>
    <row r="417" spans="6:6" ht="15.95" customHeight="1">
      <c r="F417" s="78" t="s">
        <v>365</v>
      </c>
    </row>
    <row r="418" spans="6:6" ht="15.95" customHeight="1">
      <c r="F418" s="78" t="s">
        <v>365</v>
      </c>
    </row>
    <row r="419" spans="6:6" ht="15.95" customHeight="1">
      <c r="F419" s="78" t="s">
        <v>365</v>
      </c>
    </row>
    <row r="420" spans="6:6" ht="15.95" customHeight="1">
      <c r="F420" s="78" t="s">
        <v>365</v>
      </c>
    </row>
    <row r="421" spans="6:6" ht="15.95" customHeight="1">
      <c r="F421" s="78" t="s">
        <v>365</v>
      </c>
    </row>
    <row r="422" spans="6:6" ht="15.95" customHeight="1">
      <c r="F422" s="78" t="s">
        <v>365</v>
      </c>
    </row>
    <row r="423" spans="6:6" ht="15.95" customHeight="1">
      <c r="F423" s="78" t="s">
        <v>365</v>
      </c>
    </row>
    <row r="424" spans="6:6" ht="15.95" customHeight="1">
      <c r="F424" s="78" t="s">
        <v>365</v>
      </c>
    </row>
    <row r="425" spans="6:6" ht="15.95" customHeight="1">
      <c r="F425" s="78" t="s">
        <v>365</v>
      </c>
    </row>
    <row r="426" spans="6:6" ht="15.95" customHeight="1">
      <c r="F426" s="78" t="s">
        <v>365</v>
      </c>
    </row>
    <row r="427" spans="6:6" ht="15.95" customHeight="1">
      <c r="F427" s="78" t="s">
        <v>365</v>
      </c>
    </row>
    <row r="428" spans="6:6" ht="15.95" customHeight="1">
      <c r="F428" s="78" t="s">
        <v>365</v>
      </c>
    </row>
    <row r="429" spans="6:6" ht="15.95" customHeight="1">
      <c r="F429" s="78" t="s">
        <v>365</v>
      </c>
    </row>
    <row r="430" spans="6:6" ht="15.95" customHeight="1">
      <c r="F430" s="78" t="s">
        <v>365</v>
      </c>
    </row>
    <row r="431" spans="6:6" ht="15.95" customHeight="1">
      <c r="F431" s="78" t="s">
        <v>365</v>
      </c>
    </row>
    <row r="432" spans="6:6" ht="15.95" customHeight="1">
      <c r="F432" s="78" t="s">
        <v>365</v>
      </c>
    </row>
    <row r="433" spans="6:6" ht="15.95" customHeight="1">
      <c r="F433" s="78" t="s">
        <v>365</v>
      </c>
    </row>
    <row r="434" spans="6:6" ht="15.95" customHeight="1">
      <c r="F434" s="78" t="s">
        <v>365</v>
      </c>
    </row>
    <row r="435" spans="6:6" ht="15.95" customHeight="1">
      <c r="F435" s="78" t="s">
        <v>365</v>
      </c>
    </row>
    <row r="436" spans="6:6" ht="15.95" customHeight="1">
      <c r="F436" s="78" t="s">
        <v>365</v>
      </c>
    </row>
    <row r="437" spans="6:6" ht="15.95" customHeight="1">
      <c r="F437" s="78" t="s">
        <v>365</v>
      </c>
    </row>
    <row r="438" spans="6:6" ht="15.95" customHeight="1">
      <c r="F438" s="78" t="s">
        <v>365</v>
      </c>
    </row>
    <row r="439" spans="6:6" ht="15.95" customHeight="1">
      <c r="F439" s="78" t="s">
        <v>365</v>
      </c>
    </row>
    <row r="440" spans="6:6" ht="15.95" customHeight="1">
      <c r="F440" s="78" t="s">
        <v>365</v>
      </c>
    </row>
    <row r="441" spans="6:6" ht="15.95" customHeight="1">
      <c r="F441" s="78" t="s">
        <v>365</v>
      </c>
    </row>
    <row r="442" spans="6:6" ht="15.95" customHeight="1">
      <c r="F442" s="78" t="s">
        <v>365</v>
      </c>
    </row>
    <row r="443" spans="6:6" ht="15.95" customHeight="1">
      <c r="F443" s="78" t="s">
        <v>365</v>
      </c>
    </row>
    <row r="444" spans="6:6" ht="15.95" customHeight="1">
      <c r="F444" s="78" t="s">
        <v>365</v>
      </c>
    </row>
    <row r="445" spans="6:6" ht="15.95" customHeight="1">
      <c r="F445" s="78" t="s">
        <v>365</v>
      </c>
    </row>
    <row r="446" spans="6:6" ht="15.95" customHeight="1">
      <c r="F446" s="78" t="s">
        <v>365</v>
      </c>
    </row>
    <row r="447" spans="6:6" ht="15.95" customHeight="1">
      <c r="F447" s="78" t="s">
        <v>365</v>
      </c>
    </row>
    <row r="448" spans="6:6" ht="15.95" customHeight="1">
      <c r="F448" s="78" t="s">
        <v>365</v>
      </c>
    </row>
    <row r="449" spans="6:6" ht="15.95" customHeight="1">
      <c r="F449" s="78" t="s">
        <v>365</v>
      </c>
    </row>
    <row r="450" spans="6:6" ht="15.95" customHeight="1">
      <c r="F450" s="78" t="s">
        <v>365</v>
      </c>
    </row>
    <row r="451" spans="6:6" ht="15.95" customHeight="1">
      <c r="F451" s="78" t="s">
        <v>365</v>
      </c>
    </row>
    <row r="452" spans="6:6" ht="15.95" customHeight="1">
      <c r="F452" s="78" t="s">
        <v>365</v>
      </c>
    </row>
    <row r="453" spans="6:6" ht="15.95" customHeight="1">
      <c r="F453" s="78" t="s">
        <v>365</v>
      </c>
    </row>
    <row r="454" spans="6:6" ht="15.95" customHeight="1">
      <c r="F454" s="78" t="s">
        <v>365</v>
      </c>
    </row>
    <row r="455" spans="6:6" ht="15.95" customHeight="1">
      <c r="F455" s="78" t="s">
        <v>365</v>
      </c>
    </row>
    <row r="456" spans="6:6" ht="15.95" customHeight="1">
      <c r="F456" s="78" t="s">
        <v>365</v>
      </c>
    </row>
    <row r="457" spans="6:6" ht="15.95" customHeight="1">
      <c r="F457" s="78" t="s">
        <v>365</v>
      </c>
    </row>
    <row r="458" spans="6:6" ht="15.95" customHeight="1">
      <c r="F458" s="78" t="s">
        <v>365</v>
      </c>
    </row>
    <row r="459" spans="6:6" ht="15.95" customHeight="1">
      <c r="F459" s="78" t="s">
        <v>365</v>
      </c>
    </row>
    <row r="460" spans="6:6" ht="15.95" customHeight="1">
      <c r="F460" s="78" t="s">
        <v>365</v>
      </c>
    </row>
    <row r="461" spans="6:6" ht="15.95" customHeight="1">
      <c r="F461" s="78" t="s">
        <v>365</v>
      </c>
    </row>
    <row r="462" spans="6:6" ht="15.95" customHeight="1">
      <c r="F462" s="78" t="s">
        <v>365</v>
      </c>
    </row>
    <row r="463" spans="6:6" ht="15.95" customHeight="1">
      <c r="F463" s="78" t="s">
        <v>365</v>
      </c>
    </row>
    <row r="464" spans="6:6" ht="15.95" customHeight="1">
      <c r="F464" s="78" t="s">
        <v>365</v>
      </c>
    </row>
    <row r="465" spans="6:6" ht="15.95" customHeight="1">
      <c r="F465" s="78" t="s">
        <v>365</v>
      </c>
    </row>
    <row r="466" spans="6:6" ht="15.95" customHeight="1">
      <c r="F466" s="78" t="s">
        <v>365</v>
      </c>
    </row>
    <row r="467" spans="6:6" ht="15.95" customHeight="1">
      <c r="F467" s="78" t="s">
        <v>365</v>
      </c>
    </row>
    <row r="468" spans="6:6" ht="15.95" customHeight="1">
      <c r="F468" s="78" t="s">
        <v>365</v>
      </c>
    </row>
    <row r="469" spans="6:6" ht="15.95" customHeight="1">
      <c r="F469" s="78" t="s">
        <v>365</v>
      </c>
    </row>
    <row r="470" spans="6:6" ht="15.95" customHeight="1">
      <c r="F470" s="78" t="s">
        <v>365</v>
      </c>
    </row>
    <row r="471" spans="6:6" ht="15.95" customHeight="1">
      <c r="F471" s="78" t="s">
        <v>365</v>
      </c>
    </row>
    <row r="472" spans="6:6" ht="15.95" customHeight="1">
      <c r="F472" s="78" t="s">
        <v>365</v>
      </c>
    </row>
    <row r="473" spans="6:6" ht="15.95" customHeight="1">
      <c r="F473" s="78" t="s">
        <v>365</v>
      </c>
    </row>
    <row r="474" spans="6:6" ht="15.95" customHeight="1">
      <c r="F474" s="78" t="s">
        <v>365</v>
      </c>
    </row>
    <row r="475" spans="6:6" ht="15.95" customHeight="1">
      <c r="F475" s="78" t="s">
        <v>365</v>
      </c>
    </row>
    <row r="476" spans="6:6" ht="15.95" customHeight="1">
      <c r="F476" s="78" t="s">
        <v>365</v>
      </c>
    </row>
    <row r="477" spans="6:6" ht="15.95" customHeight="1">
      <c r="F477" s="78" t="s">
        <v>365</v>
      </c>
    </row>
    <row r="478" spans="6:6" ht="15.95" customHeight="1">
      <c r="F478" s="78" t="s">
        <v>365</v>
      </c>
    </row>
    <row r="479" spans="6:6" ht="15.95" customHeight="1">
      <c r="F479" s="78" t="s">
        <v>365</v>
      </c>
    </row>
    <row r="480" spans="6:6" ht="15.95" customHeight="1">
      <c r="F480" s="78" t="s">
        <v>365</v>
      </c>
    </row>
    <row r="481" spans="6:6" ht="15.95" customHeight="1">
      <c r="F481" s="78" t="s">
        <v>365</v>
      </c>
    </row>
    <row r="482" spans="6:6" ht="15.95" customHeight="1">
      <c r="F482" s="78" t="s">
        <v>365</v>
      </c>
    </row>
    <row r="483" spans="6:6" ht="15.95" customHeight="1">
      <c r="F483" s="78" t="s">
        <v>365</v>
      </c>
    </row>
    <row r="484" spans="6:6" ht="15.95" customHeight="1">
      <c r="F484" s="78" t="s">
        <v>365</v>
      </c>
    </row>
    <row r="485" spans="6:6" ht="15.95" customHeight="1">
      <c r="F485" s="78" t="s">
        <v>365</v>
      </c>
    </row>
    <row r="486" spans="6:6" ht="15.95" customHeight="1">
      <c r="F486" s="78" t="s">
        <v>365</v>
      </c>
    </row>
    <row r="487" spans="6:6" ht="15.95" customHeight="1">
      <c r="F487" s="78" t="s">
        <v>365</v>
      </c>
    </row>
    <row r="488" spans="6:6" ht="15.95" customHeight="1">
      <c r="F488" s="78" t="s">
        <v>365</v>
      </c>
    </row>
    <row r="489" spans="6:6" ht="15.95" customHeight="1">
      <c r="F489" s="78" t="s">
        <v>365</v>
      </c>
    </row>
    <row r="490" spans="6:6" ht="15.95" customHeight="1">
      <c r="F490" s="78" t="s">
        <v>365</v>
      </c>
    </row>
    <row r="491" spans="6:6" ht="15.95" customHeight="1">
      <c r="F491" s="78" t="s">
        <v>365</v>
      </c>
    </row>
    <row r="492" spans="6:6" ht="15.95" customHeight="1">
      <c r="F492" s="78" t="s">
        <v>365</v>
      </c>
    </row>
    <row r="493" spans="6:6" ht="15.95" customHeight="1">
      <c r="F493" s="78" t="s">
        <v>365</v>
      </c>
    </row>
    <row r="494" spans="6:6" ht="15.95" customHeight="1">
      <c r="F494" s="78" t="s">
        <v>365</v>
      </c>
    </row>
    <row r="495" spans="6:6" ht="15.95" customHeight="1">
      <c r="F495" s="78" t="s">
        <v>365</v>
      </c>
    </row>
    <row r="496" spans="6:6" ht="15.95" customHeight="1">
      <c r="F496" s="78" t="s">
        <v>365</v>
      </c>
    </row>
    <row r="497" spans="6:6" ht="15.95" customHeight="1">
      <c r="F497" s="78" t="s">
        <v>365</v>
      </c>
    </row>
    <row r="498" spans="6:6" ht="15.95" customHeight="1">
      <c r="F498" s="78" t="s">
        <v>365</v>
      </c>
    </row>
    <row r="499" spans="6:6" ht="15.95" customHeight="1">
      <c r="F499" s="78" t="s">
        <v>365</v>
      </c>
    </row>
    <row r="500" spans="6:6" ht="15.95" customHeight="1">
      <c r="F500" s="78" t="s">
        <v>365</v>
      </c>
    </row>
    <row r="501" spans="6:6" ht="15.95" customHeight="1">
      <c r="F501" s="78" t="s">
        <v>365</v>
      </c>
    </row>
    <row r="502" spans="6:6" ht="15.95" customHeight="1">
      <c r="F502" s="78" t="s">
        <v>365</v>
      </c>
    </row>
    <row r="503" spans="6:6" ht="15.95" customHeight="1">
      <c r="F503" s="78" t="s">
        <v>365</v>
      </c>
    </row>
    <row r="504" spans="6:6" ht="15.95" customHeight="1">
      <c r="F504" s="78" t="s">
        <v>365</v>
      </c>
    </row>
    <row r="505" spans="6:6" ht="15.95" customHeight="1">
      <c r="F505" s="78" t="s">
        <v>365</v>
      </c>
    </row>
    <row r="506" spans="6:6" ht="15.95" customHeight="1">
      <c r="F506" s="78" t="s">
        <v>365</v>
      </c>
    </row>
    <row r="507" spans="6:6" ht="15.95" customHeight="1">
      <c r="F507" s="78" t="s">
        <v>365</v>
      </c>
    </row>
    <row r="508" spans="6:6" ht="15.95" customHeight="1">
      <c r="F508" s="78" t="s">
        <v>365</v>
      </c>
    </row>
    <row r="509" spans="6:6" ht="15.95" customHeight="1">
      <c r="F509" s="78" t="s">
        <v>365</v>
      </c>
    </row>
    <row r="510" spans="6:6" ht="15.95" customHeight="1">
      <c r="F510" s="78" t="s">
        <v>365</v>
      </c>
    </row>
    <row r="511" spans="6:6" ht="15.95" customHeight="1">
      <c r="F511" s="78" t="s">
        <v>365</v>
      </c>
    </row>
    <row r="512" spans="6:6" ht="15.95" customHeight="1">
      <c r="F512" s="78" t="s">
        <v>365</v>
      </c>
    </row>
    <row r="513" spans="6:6" ht="15.95" customHeight="1">
      <c r="F513" s="78" t="s">
        <v>365</v>
      </c>
    </row>
    <row r="514" spans="6:6" ht="15.95" customHeight="1">
      <c r="F514" s="78" t="s">
        <v>365</v>
      </c>
    </row>
    <row r="515" spans="6:6" ht="15.95" customHeight="1">
      <c r="F515" s="78" t="s">
        <v>365</v>
      </c>
    </row>
  </sheetData>
  <mergeCells count="9">
    <mergeCell ref="AK1:AM1"/>
    <mergeCell ref="AL2:AM2"/>
    <mergeCell ref="B4:C5"/>
    <mergeCell ref="D4:E5"/>
    <mergeCell ref="G4:Q5"/>
    <mergeCell ref="S4:S5"/>
    <mergeCell ref="T4:U5"/>
    <mergeCell ref="V4:AA5"/>
    <mergeCell ref="AE5:AF5"/>
  </mergeCells>
  <phoneticPr fontId="3"/>
  <conditionalFormatting sqref="AL25:AL31 AF25:AF31 Z25:Z31 T25:T31 N25:N31 H9:H14 N9:N14 T9:T14 Z9:Z14 AF9:AF14 AL9:AL14 H17:H22 N17:N22 T17:T22 Z17:Z22 AF17:AF22 AL17:AL22 H36:H42 N34:N42 T34:T42 Z34:Z42 AF34:AF42 AL34:AL42">
    <cfRule type="cellIs" dxfId="1" priority="2" stopIfTrue="1" operator="greaterThan">
      <formula>G9</formula>
    </cfRule>
  </conditionalFormatting>
  <conditionalFormatting sqref="H25:H31 H34:H35">
    <cfRule type="cellIs" dxfId="0" priority="1" stopIfTrue="1" operator="greaterThan">
      <formula>G25</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71" orientation="landscape"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Q40"/>
  <sheetViews>
    <sheetView showGridLines="0" showZeros="0" zoomScale="90" zoomScaleNormal="90" workbookViewId="0">
      <selection activeCell="A3" sqref="A3"/>
    </sheetView>
  </sheetViews>
  <sheetFormatPr defaultColWidth="8.875" defaultRowHeight="15.95" customHeight="1"/>
  <cols>
    <col min="1" max="1" width="20.75" style="106" customWidth="1"/>
    <col min="2" max="2" width="12.125" style="106" customWidth="1"/>
    <col min="3" max="3" width="12.125" style="157" customWidth="1"/>
    <col min="4" max="4" width="12.125" style="106" customWidth="1"/>
    <col min="5" max="5" width="12.125" style="157" customWidth="1"/>
    <col min="6" max="6" width="12.125" style="106" customWidth="1"/>
    <col min="7" max="7" width="12.125" style="157" customWidth="1"/>
    <col min="8" max="8" width="12.125" style="106" customWidth="1"/>
    <col min="9" max="9" width="12.125" style="157" customWidth="1"/>
    <col min="10" max="10" width="12.125" style="106" customWidth="1"/>
    <col min="11" max="13" width="12.125" style="157" customWidth="1"/>
    <col min="14" max="17" width="12.125" style="106" customWidth="1"/>
    <col min="18" max="256" width="8.875" style="106"/>
    <col min="257" max="257" width="20.75" style="106" customWidth="1"/>
    <col min="258" max="269" width="12.125" style="106" customWidth="1"/>
    <col min="270" max="512" width="8.875" style="106"/>
    <col min="513" max="513" width="20.75" style="106" customWidth="1"/>
    <col min="514" max="525" width="12.125" style="106" customWidth="1"/>
    <col min="526" max="768" width="8.875" style="106"/>
    <col min="769" max="769" width="20.75" style="106" customWidth="1"/>
    <col min="770" max="781" width="12.125" style="106" customWidth="1"/>
    <col min="782" max="1024" width="8.875" style="106"/>
    <col min="1025" max="1025" width="20.75" style="106" customWidth="1"/>
    <col min="1026" max="1037" width="12.125" style="106" customWidth="1"/>
    <col min="1038" max="1280" width="8.875" style="106"/>
    <col min="1281" max="1281" width="20.75" style="106" customWidth="1"/>
    <col min="1282" max="1293" width="12.125" style="106" customWidth="1"/>
    <col min="1294" max="1536" width="8.875" style="106"/>
    <col min="1537" max="1537" width="20.75" style="106" customWidth="1"/>
    <col min="1538" max="1549" width="12.125" style="106" customWidth="1"/>
    <col min="1550" max="1792" width="8.875" style="106"/>
    <col min="1793" max="1793" width="20.75" style="106" customWidth="1"/>
    <col min="1794" max="1805" width="12.125" style="106" customWidth="1"/>
    <col min="1806" max="2048" width="8.875" style="106"/>
    <col min="2049" max="2049" width="20.75" style="106" customWidth="1"/>
    <col min="2050" max="2061" width="12.125" style="106" customWidth="1"/>
    <col min="2062" max="2304" width="8.875" style="106"/>
    <col min="2305" max="2305" width="20.75" style="106" customWidth="1"/>
    <col min="2306" max="2317" width="12.125" style="106" customWidth="1"/>
    <col min="2318" max="2560" width="8.875" style="106"/>
    <col min="2561" max="2561" width="20.75" style="106" customWidth="1"/>
    <col min="2562" max="2573" width="12.125" style="106" customWidth="1"/>
    <col min="2574" max="2816" width="8.875" style="106"/>
    <col min="2817" max="2817" width="20.75" style="106" customWidth="1"/>
    <col min="2818" max="2829" width="12.125" style="106" customWidth="1"/>
    <col min="2830" max="3072" width="8.875" style="106"/>
    <col min="3073" max="3073" width="20.75" style="106" customWidth="1"/>
    <col min="3074" max="3085" width="12.125" style="106" customWidth="1"/>
    <col min="3086" max="3328" width="8.875" style="106"/>
    <col min="3329" max="3329" width="20.75" style="106" customWidth="1"/>
    <col min="3330" max="3341" width="12.125" style="106" customWidth="1"/>
    <col min="3342" max="3584" width="8.875" style="106"/>
    <col min="3585" max="3585" width="20.75" style="106" customWidth="1"/>
    <col min="3586" max="3597" width="12.125" style="106" customWidth="1"/>
    <col min="3598" max="3840" width="8.875" style="106"/>
    <col min="3841" max="3841" width="20.75" style="106" customWidth="1"/>
    <col min="3842" max="3853" width="12.125" style="106" customWidth="1"/>
    <col min="3854" max="4096" width="8.875" style="106"/>
    <col min="4097" max="4097" width="20.75" style="106" customWidth="1"/>
    <col min="4098" max="4109" width="12.125" style="106" customWidth="1"/>
    <col min="4110" max="4352" width="8.875" style="106"/>
    <col min="4353" max="4353" width="20.75" style="106" customWidth="1"/>
    <col min="4354" max="4365" width="12.125" style="106" customWidth="1"/>
    <col min="4366" max="4608" width="8.875" style="106"/>
    <col min="4609" max="4609" width="20.75" style="106" customWidth="1"/>
    <col min="4610" max="4621" width="12.125" style="106" customWidth="1"/>
    <col min="4622" max="4864" width="8.875" style="106"/>
    <col min="4865" max="4865" width="20.75" style="106" customWidth="1"/>
    <col min="4866" max="4877" width="12.125" style="106" customWidth="1"/>
    <col min="4878" max="5120" width="8.875" style="106"/>
    <col min="5121" max="5121" width="20.75" style="106" customWidth="1"/>
    <col min="5122" max="5133" width="12.125" style="106" customWidth="1"/>
    <col min="5134" max="5376" width="8.875" style="106"/>
    <col min="5377" max="5377" width="20.75" style="106" customWidth="1"/>
    <col min="5378" max="5389" width="12.125" style="106" customWidth="1"/>
    <col min="5390" max="5632" width="8.875" style="106"/>
    <col min="5633" max="5633" width="20.75" style="106" customWidth="1"/>
    <col min="5634" max="5645" width="12.125" style="106" customWidth="1"/>
    <col min="5646" max="5888" width="8.875" style="106"/>
    <col min="5889" max="5889" width="20.75" style="106" customWidth="1"/>
    <col min="5890" max="5901" width="12.125" style="106" customWidth="1"/>
    <col min="5902" max="6144" width="8.875" style="106"/>
    <col min="6145" max="6145" width="20.75" style="106" customWidth="1"/>
    <col min="6146" max="6157" width="12.125" style="106" customWidth="1"/>
    <col min="6158" max="6400" width="8.875" style="106"/>
    <col min="6401" max="6401" width="20.75" style="106" customWidth="1"/>
    <col min="6402" max="6413" width="12.125" style="106" customWidth="1"/>
    <col min="6414" max="6656" width="8.875" style="106"/>
    <col min="6657" max="6657" width="20.75" style="106" customWidth="1"/>
    <col min="6658" max="6669" width="12.125" style="106" customWidth="1"/>
    <col min="6670" max="6912" width="8.875" style="106"/>
    <col min="6913" max="6913" width="20.75" style="106" customWidth="1"/>
    <col min="6914" max="6925" width="12.125" style="106" customWidth="1"/>
    <col min="6926" max="7168" width="8.875" style="106"/>
    <col min="7169" max="7169" width="20.75" style="106" customWidth="1"/>
    <col min="7170" max="7181" width="12.125" style="106" customWidth="1"/>
    <col min="7182" max="7424" width="8.875" style="106"/>
    <col min="7425" max="7425" width="20.75" style="106" customWidth="1"/>
    <col min="7426" max="7437" width="12.125" style="106" customWidth="1"/>
    <col min="7438" max="7680" width="8.875" style="106"/>
    <col min="7681" max="7681" width="20.75" style="106" customWidth="1"/>
    <col min="7682" max="7693" width="12.125" style="106" customWidth="1"/>
    <col min="7694" max="7936" width="8.875" style="106"/>
    <col min="7937" max="7937" width="20.75" style="106" customWidth="1"/>
    <col min="7938" max="7949" width="12.125" style="106" customWidth="1"/>
    <col min="7950" max="8192" width="8.875" style="106"/>
    <col min="8193" max="8193" width="20.75" style="106" customWidth="1"/>
    <col min="8194" max="8205" width="12.125" style="106" customWidth="1"/>
    <col min="8206" max="8448" width="8.875" style="106"/>
    <col min="8449" max="8449" width="20.75" style="106" customWidth="1"/>
    <col min="8450" max="8461" width="12.125" style="106" customWidth="1"/>
    <col min="8462" max="8704" width="8.875" style="106"/>
    <col min="8705" max="8705" width="20.75" style="106" customWidth="1"/>
    <col min="8706" max="8717" width="12.125" style="106" customWidth="1"/>
    <col min="8718" max="8960" width="8.875" style="106"/>
    <col min="8961" max="8961" width="20.75" style="106" customWidth="1"/>
    <col min="8962" max="8973" width="12.125" style="106" customWidth="1"/>
    <col min="8974" max="9216" width="8.875" style="106"/>
    <col min="9217" max="9217" width="20.75" style="106" customWidth="1"/>
    <col min="9218" max="9229" width="12.125" style="106" customWidth="1"/>
    <col min="9230" max="9472" width="8.875" style="106"/>
    <col min="9473" max="9473" width="20.75" style="106" customWidth="1"/>
    <col min="9474" max="9485" width="12.125" style="106" customWidth="1"/>
    <col min="9486" max="9728" width="8.875" style="106"/>
    <col min="9729" max="9729" width="20.75" style="106" customWidth="1"/>
    <col min="9730" max="9741" width="12.125" style="106" customWidth="1"/>
    <col min="9742" max="9984" width="8.875" style="106"/>
    <col min="9985" max="9985" width="20.75" style="106" customWidth="1"/>
    <col min="9986" max="9997" width="12.125" style="106" customWidth="1"/>
    <col min="9998" max="10240" width="8.875" style="106"/>
    <col min="10241" max="10241" width="20.75" style="106" customWidth="1"/>
    <col min="10242" max="10253" width="12.125" style="106" customWidth="1"/>
    <col min="10254" max="10496" width="8.875" style="106"/>
    <col min="10497" max="10497" width="20.75" style="106" customWidth="1"/>
    <col min="10498" max="10509" width="12.125" style="106" customWidth="1"/>
    <col min="10510" max="10752" width="8.875" style="106"/>
    <col min="10753" max="10753" width="20.75" style="106" customWidth="1"/>
    <col min="10754" max="10765" width="12.125" style="106" customWidth="1"/>
    <col min="10766" max="11008" width="8.875" style="106"/>
    <col min="11009" max="11009" width="20.75" style="106" customWidth="1"/>
    <col min="11010" max="11021" width="12.125" style="106" customWidth="1"/>
    <col min="11022" max="11264" width="8.875" style="106"/>
    <col min="11265" max="11265" width="20.75" style="106" customWidth="1"/>
    <col min="11266" max="11277" width="12.125" style="106" customWidth="1"/>
    <col min="11278" max="11520" width="8.875" style="106"/>
    <col min="11521" max="11521" width="20.75" style="106" customWidth="1"/>
    <col min="11522" max="11533" width="12.125" style="106" customWidth="1"/>
    <col min="11534" max="11776" width="8.875" style="106"/>
    <col min="11777" max="11777" width="20.75" style="106" customWidth="1"/>
    <col min="11778" max="11789" width="12.125" style="106" customWidth="1"/>
    <col min="11790" max="12032" width="8.875" style="106"/>
    <col min="12033" max="12033" width="20.75" style="106" customWidth="1"/>
    <col min="12034" max="12045" width="12.125" style="106" customWidth="1"/>
    <col min="12046" max="12288" width="8.875" style="106"/>
    <col min="12289" max="12289" width="20.75" style="106" customWidth="1"/>
    <col min="12290" max="12301" width="12.125" style="106" customWidth="1"/>
    <col min="12302" max="12544" width="8.875" style="106"/>
    <col min="12545" max="12545" width="20.75" style="106" customWidth="1"/>
    <col min="12546" max="12557" width="12.125" style="106" customWidth="1"/>
    <col min="12558" max="12800" width="8.875" style="106"/>
    <col min="12801" max="12801" width="20.75" style="106" customWidth="1"/>
    <col min="12802" max="12813" width="12.125" style="106" customWidth="1"/>
    <col min="12814" max="13056" width="8.875" style="106"/>
    <col min="13057" max="13057" width="20.75" style="106" customWidth="1"/>
    <col min="13058" max="13069" width="12.125" style="106" customWidth="1"/>
    <col min="13070" max="13312" width="8.875" style="106"/>
    <col min="13313" max="13313" width="20.75" style="106" customWidth="1"/>
    <col min="13314" max="13325" width="12.125" style="106" customWidth="1"/>
    <col min="13326" max="13568" width="8.875" style="106"/>
    <col min="13569" max="13569" width="20.75" style="106" customWidth="1"/>
    <col min="13570" max="13581" width="12.125" style="106" customWidth="1"/>
    <col min="13582" max="13824" width="8.875" style="106"/>
    <col min="13825" max="13825" width="20.75" style="106" customWidth="1"/>
    <col min="13826" max="13837" width="12.125" style="106" customWidth="1"/>
    <col min="13838" max="14080" width="8.875" style="106"/>
    <col min="14081" max="14081" width="20.75" style="106" customWidth="1"/>
    <col min="14082" max="14093" width="12.125" style="106" customWidth="1"/>
    <col min="14094" max="14336" width="8.875" style="106"/>
    <col min="14337" max="14337" width="20.75" style="106" customWidth="1"/>
    <col min="14338" max="14349" width="12.125" style="106" customWidth="1"/>
    <col min="14350" max="14592" width="8.875" style="106"/>
    <col min="14593" max="14593" width="20.75" style="106" customWidth="1"/>
    <col min="14594" max="14605" width="12.125" style="106" customWidth="1"/>
    <col min="14606" max="14848" width="8.875" style="106"/>
    <col min="14849" max="14849" width="20.75" style="106" customWidth="1"/>
    <col min="14850" max="14861" width="12.125" style="106" customWidth="1"/>
    <col min="14862" max="15104" width="8.875" style="106"/>
    <col min="15105" max="15105" width="20.75" style="106" customWidth="1"/>
    <col min="15106" max="15117" width="12.125" style="106" customWidth="1"/>
    <col min="15118" max="15360" width="8.875" style="106"/>
    <col min="15361" max="15361" width="20.75" style="106" customWidth="1"/>
    <col min="15362" max="15373" width="12.125" style="106" customWidth="1"/>
    <col min="15374" max="15616" width="8.875" style="106"/>
    <col min="15617" max="15617" width="20.75" style="106" customWidth="1"/>
    <col min="15618" max="15629" width="12.125" style="106" customWidth="1"/>
    <col min="15630" max="15872" width="8.875" style="106"/>
    <col min="15873" max="15873" width="20.75" style="106" customWidth="1"/>
    <col min="15874" max="15885" width="12.125" style="106" customWidth="1"/>
    <col min="15886" max="16128" width="8.875" style="106"/>
    <col min="16129" max="16129" width="20.75" style="106" customWidth="1"/>
    <col min="16130" max="16141" width="12.125" style="106" customWidth="1"/>
    <col min="16142" max="16384" width="8.875" style="106"/>
  </cols>
  <sheetData>
    <row r="1" spans="1:17" s="131" customFormat="1" ht="24">
      <c r="A1" s="129" t="s">
        <v>153</v>
      </c>
      <c r="B1" s="129"/>
      <c r="C1" s="129"/>
      <c r="D1" s="129"/>
      <c r="E1" s="129"/>
      <c r="F1" s="129"/>
      <c r="G1" s="129"/>
      <c r="H1" s="129"/>
      <c r="I1" s="129"/>
      <c r="J1" s="129"/>
      <c r="K1" s="129"/>
      <c r="L1" s="129"/>
      <c r="M1" s="129"/>
      <c r="N1" s="130"/>
    </row>
    <row r="2" spans="1:17" ht="16.5" customHeight="1">
      <c r="A2" s="132"/>
      <c r="B2" s="132"/>
      <c r="C2" s="132"/>
      <c r="D2" s="132"/>
      <c r="E2" s="132"/>
      <c r="F2" s="132"/>
      <c r="G2" s="132"/>
      <c r="H2" s="132"/>
      <c r="I2" s="132"/>
      <c r="J2" s="132"/>
      <c r="K2" s="106"/>
      <c r="L2" s="106"/>
      <c r="M2" s="106"/>
      <c r="Q2" s="79" t="s">
        <v>154</v>
      </c>
    </row>
    <row r="3" spans="1:17" ht="20.25" customHeight="1">
      <c r="C3" s="106"/>
      <c r="E3" s="106"/>
      <c r="G3" s="106"/>
      <c r="I3" s="106"/>
      <c r="K3" s="106"/>
      <c r="L3" s="106"/>
      <c r="M3" s="106"/>
      <c r="N3" s="131"/>
      <c r="Q3" s="87" t="s">
        <v>155</v>
      </c>
    </row>
    <row r="4" spans="1:17" ht="15.75" customHeight="1">
      <c r="C4" s="106"/>
      <c r="E4" s="106"/>
      <c r="G4" s="106"/>
      <c r="I4" s="106"/>
      <c r="K4" s="106"/>
      <c r="L4" s="106"/>
      <c r="M4" s="106"/>
      <c r="N4" s="131"/>
      <c r="Q4" s="87" t="s">
        <v>156</v>
      </c>
    </row>
    <row r="5" spans="1:17" ht="21" customHeight="1" thickBot="1">
      <c r="A5" s="133" t="s">
        <v>157</v>
      </c>
      <c r="C5" s="106"/>
      <c r="E5" s="106"/>
      <c r="G5" s="106"/>
      <c r="I5" s="106"/>
      <c r="K5" s="106"/>
      <c r="L5" s="106"/>
      <c r="M5" s="106"/>
      <c r="Q5" s="87" t="s">
        <v>158</v>
      </c>
    </row>
    <row r="6" spans="1:17" s="139" customFormat="1" ht="21" customHeight="1">
      <c r="A6" s="134" t="s">
        <v>159</v>
      </c>
      <c r="B6" s="135" t="s">
        <v>160</v>
      </c>
      <c r="C6" s="136"/>
      <c r="D6" s="135" t="s">
        <v>161</v>
      </c>
      <c r="E6" s="136"/>
      <c r="F6" s="137" t="s">
        <v>162</v>
      </c>
      <c r="G6" s="136"/>
      <c r="H6" s="137" t="s">
        <v>163</v>
      </c>
      <c r="I6" s="135"/>
      <c r="J6" s="137" t="s">
        <v>164</v>
      </c>
      <c r="K6" s="135"/>
      <c r="L6" s="137" t="s">
        <v>165</v>
      </c>
      <c r="M6" s="135"/>
      <c r="N6" s="137" t="s">
        <v>166</v>
      </c>
      <c r="O6" s="137"/>
      <c r="P6" s="175" t="s">
        <v>167</v>
      </c>
      <c r="Q6" s="138"/>
    </row>
    <row r="7" spans="1:17" s="140" customFormat="1" ht="19.5" customHeight="1" thickBot="1">
      <c r="A7" s="187"/>
      <c r="B7" s="188" t="s">
        <v>168</v>
      </c>
      <c r="C7" s="189" t="s">
        <v>169</v>
      </c>
      <c r="D7" s="188" t="s">
        <v>168</v>
      </c>
      <c r="E7" s="189" t="s">
        <v>169</v>
      </c>
      <c r="F7" s="188" t="s">
        <v>168</v>
      </c>
      <c r="G7" s="189" t="s">
        <v>169</v>
      </c>
      <c r="H7" s="188" t="s">
        <v>168</v>
      </c>
      <c r="I7" s="189" t="s">
        <v>169</v>
      </c>
      <c r="J7" s="188" t="s">
        <v>168</v>
      </c>
      <c r="K7" s="189" t="s">
        <v>169</v>
      </c>
      <c r="L7" s="188" t="s">
        <v>168</v>
      </c>
      <c r="M7" s="189" t="s">
        <v>169</v>
      </c>
      <c r="N7" s="190" t="s">
        <v>168</v>
      </c>
      <c r="O7" s="190" t="s">
        <v>169</v>
      </c>
      <c r="P7" s="191" t="s">
        <v>168</v>
      </c>
      <c r="Q7" s="192" t="s">
        <v>169</v>
      </c>
    </row>
    <row r="8" spans="1:17" s="144" customFormat="1" ht="15.6" customHeight="1" thickBot="1">
      <c r="A8" s="322" t="s">
        <v>170</v>
      </c>
      <c r="B8" s="197">
        <f>SUM(D8,F8,H8,J8,L8)</f>
        <v>104150</v>
      </c>
      <c r="C8" s="198">
        <f>SUM(E8,G8,I8,K8,M8)</f>
        <v>0</v>
      </c>
      <c r="D8" s="455">
        <f>'鹿児島市（他紙）'!G55</f>
        <v>4090</v>
      </c>
      <c r="E8" s="198">
        <f>'鹿児島市（他紙）'!H57</f>
        <v>0</v>
      </c>
      <c r="F8" s="455">
        <f>'鹿児島市（他紙）'!M55</f>
        <v>620</v>
      </c>
      <c r="G8" s="198">
        <f>'鹿児島市（他紙）'!N56</f>
        <v>0</v>
      </c>
      <c r="H8" s="455">
        <f>'鹿児島市（他紙）'!S55</f>
        <v>5740</v>
      </c>
      <c r="I8" s="198">
        <f>'鹿児島市（他紙）'!T56</f>
        <v>0</v>
      </c>
      <c r="J8" s="455">
        <f>'鹿児島市（南日本・日経）'!S57</f>
        <v>89530</v>
      </c>
      <c r="K8" s="198">
        <f>SUM('鹿児島市（南日本・日経）'!H57,'鹿児島市（南日本・日経）'!N57,'鹿児島市（南日本・日経）'!T57)</f>
        <v>0</v>
      </c>
      <c r="L8" s="456">
        <f>'鹿児島市（南日本・日経）'!AE57</f>
        <v>4170</v>
      </c>
      <c r="M8" s="198">
        <f>'鹿児島市（南日本・日経）'!Z57</f>
        <v>0</v>
      </c>
      <c r="N8" s="197">
        <f>'鹿児島市（南日本・日経）'!AG55</f>
        <v>0</v>
      </c>
      <c r="O8" s="197">
        <f>'鹿児島市（南日本・日経）'!AH56</f>
        <v>0</v>
      </c>
      <c r="P8" s="199">
        <f>'鹿児島市（南日本・日経）'!AI55</f>
        <v>0</v>
      </c>
      <c r="Q8" s="183">
        <f>'鹿児島市（南日本・日経）'!AJ56</f>
        <v>0</v>
      </c>
    </row>
    <row r="9" spans="1:17" s="152" customFormat="1" ht="20.25" customHeight="1" thickBot="1">
      <c r="A9" s="193" t="s">
        <v>171</v>
      </c>
      <c r="B9" s="194">
        <f t="shared" ref="B9:M9" si="0">SUM(B8)</f>
        <v>104150</v>
      </c>
      <c r="C9" s="195">
        <f t="shared" si="0"/>
        <v>0</v>
      </c>
      <c r="D9" s="194">
        <f t="shared" si="0"/>
        <v>4090</v>
      </c>
      <c r="E9" s="194">
        <f t="shared" si="0"/>
        <v>0</v>
      </c>
      <c r="F9" s="194">
        <f t="shared" si="0"/>
        <v>620</v>
      </c>
      <c r="G9" s="195">
        <f t="shared" si="0"/>
        <v>0</v>
      </c>
      <c r="H9" s="194">
        <f t="shared" si="0"/>
        <v>5740</v>
      </c>
      <c r="I9" s="195">
        <f t="shared" si="0"/>
        <v>0</v>
      </c>
      <c r="J9" s="194">
        <f t="shared" si="0"/>
        <v>89530</v>
      </c>
      <c r="K9" s="195">
        <f t="shared" si="0"/>
        <v>0</v>
      </c>
      <c r="L9" s="194">
        <f t="shared" si="0"/>
        <v>4170</v>
      </c>
      <c r="M9" s="195">
        <f t="shared" si="0"/>
        <v>0</v>
      </c>
      <c r="N9" s="194">
        <f t="shared" ref="N9:Q9" si="1">SUM(N1:N8)</f>
        <v>0</v>
      </c>
      <c r="O9" s="194">
        <f t="shared" si="1"/>
        <v>0</v>
      </c>
      <c r="P9" s="196">
        <f t="shared" si="1"/>
        <v>0</v>
      </c>
      <c r="Q9" s="182">
        <f t="shared" si="1"/>
        <v>0</v>
      </c>
    </row>
    <row r="10" spans="1:17" s="144" customFormat="1" ht="15.6" customHeight="1">
      <c r="A10" s="200" t="s">
        <v>172</v>
      </c>
      <c r="B10" s="201">
        <f t="shared" ref="B10:B30" si="2">SUM(D10,F10,H10,J10,L10)</f>
        <v>6220</v>
      </c>
      <c r="C10" s="202">
        <f t="shared" ref="C10:C30" si="3">SUM(E10,G10,I10,K10,M10)</f>
        <v>0</v>
      </c>
      <c r="D10" s="457">
        <f>指宿市・南九州市・南さつま市・枕崎市・いちき串木野市!G15</f>
        <v>170</v>
      </c>
      <c r="E10" s="458">
        <f>指宿市・南九州市・南さつま市・枕崎市・いちき串木野市!H16</f>
        <v>0</v>
      </c>
      <c r="F10" s="457">
        <f>指宿市・南九州市・南さつま市・枕崎市・いちき串木野市!M15</f>
        <v>70</v>
      </c>
      <c r="G10" s="458">
        <f>指宿市・南九州市・南さつま市・枕崎市・いちき串木野市!N16</f>
        <v>0</v>
      </c>
      <c r="H10" s="457">
        <f>指宿市・南九州市・南さつま市・枕崎市・いちき串木野市!S15</f>
        <v>260</v>
      </c>
      <c r="I10" s="458">
        <f>指宿市・南九州市・南さつま市・枕崎市・いちき串木野市!T16</f>
        <v>0</v>
      </c>
      <c r="J10" s="457">
        <f>指宿市・南九州市・南さつま市・枕崎市・いちき串木野市!Y15</f>
        <v>5580</v>
      </c>
      <c r="K10" s="458">
        <f>指宿市・南九州市・南さつま市・枕崎市・いちき串木野市!Z16</f>
        <v>0</v>
      </c>
      <c r="L10" s="458">
        <f>指宿市・南九州市・南さつま市・枕崎市・いちき串木野市!AE15</f>
        <v>140</v>
      </c>
      <c r="M10" s="458">
        <f>指宿市・南九州市・南さつま市・枕崎市・いちき串木野市!AF16</f>
        <v>0</v>
      </c>
      <c r="N10" s="201"/>
      <c r="O10" s="201"/>
      <c r="P10" s="203"/>
      <c r="Q10" s="184"/>
    </row>
    <row r="11" spans="1:17" s="144" customFormat="1" ht="15.6" customHeight="1">
      <c r="A11" s="168" t="s">
        <v>173</v>
      </c>
      <c r="B11" s="141">
        <f t="shared" si="2"/>
        <v>8710</v>
      </c>
      <c r="C11" s="142">
        <f t="shared" si="3"/>
        <v>0</v>
      </c>
      <c r="D11" s="459">
        <f>指宿市・南九州市・南さつま市・枕崎市・いちき串木野市!G25</f>
        <v>120</v>
      </c>
      <c r="E11" s="460">
        <f>指宿市・南九州市・南さつま市・枕崎市・いちき串木野市!H26</f>
        <v>0</v>
      </c>
      <c r="F11" s="459">
        <f>指宿市・南九州市・南さつま市・枕崎市・いちき串木野市!M25</f>
        <v>20</v>
      </c>
      <c r="G11" s="460">
        <f>指宿市・南九州市・南さつま市・枕崎市・いちき串木野市!N26</f>
        <v>0</v>
      </c>
      <c r="H11" s="459">
        <f>指宿市・南九州市・南さつま市・枕崎市・いちき串木野市!S25</f>
        <v>90</v>
      </c>
      <c r="I11" s="460">
        <f>指宿市・南九州市・南さつま市・枕崎市・いちき串木野市!T26</f>
        <v>0</v>
      </c>
      <c r="J11" s="459">
        <f>指宿市・南九州市・南さつま市・枕崎市・いちき串木野市!Y25</f>
        <v>8370</v>
      </c>
      <c r="K11" s="460">
        <f>指宿市・南九州市・南さつま市・枕崎市・いちき串木野市!Z26</f>
        <v>0</v>
      </c>
      <c r="L11" s="460">
        <f>指宿市・南九州市・南さつま市・枕崎市・いちき串木野市!AE25</f>
        <v>110</v>
      </c>
      <c r="M11" s="460">
        <f>指宿市・南九州市・南さつま市・枕崎市・いちき串木野市!AF26</f>
        <v>0</v>
      </c>
      <c r="N11" s="145"/>
      <c r="O11" s="145"/>
      <c r="P11" s="178"/>
      <c r="Q11" s="146"/>
    </row>
    <row r="12" spans="1:17" s="144" customFormat="1" ht="15.6" customHeight="1">
      <c r="A12" s="168" t="s">
        <v>174</v>
      </c>
      <c r="B12" s="141">
        <f t="shared" si="2"/>
        <v>5820</v>
      </c>
      <c r="C12" s="142">
        <f t="shared" si="3"/>
        <v>0</v>
      </c>
      <c r="D12" s="459">
        <f>指宿市・南九州市・南さつま市・枕崎市・いちき串木野市!G37</f>
        <v>100</v>
      </c>
      <c r="E12" s="460">
        <f>指宿市・南九州市・南さつま市・枕崎市・いちき串木野市!H38</f>
        <v>0</v>
      </c>
      <c r="F12" s="459">
        <f>指宿市・南九州市・南さつま市・枕崎市・いちき串木野市!M37</f>
        <v>50</v>
      </c>
      <c r="G12" s="460">
        <f>指宿市・南九州市・南さつま市・枕崎市・いちき串木野市!N38</f>
        <v>0</v>
      </c>
      <c r="H12" s="459">
        <f>指宿市・南九州市・南さつま市・枕崎市・いちき串木野市!S37</f>
        <v>80</v>
      </c>
      <c r="I12" s="460">
        <f>指宿市・南九州市・南さつま市・枕崎市・いちき串木野市!T38</f>
        <v>0</v>
      </c>
      <c r="J12" s="459">
        <f>指宿市・南九州市・南さつま市・枕崎市・いちき串木野市!Y37</f>
        <v>5510</v>
      </c>
      <c r="K12" s="460">
        <f>指宿市・南九州市・南さつま市・枕崎市・いちき串木野市!Z38</f>
        <v>0</v>
      </c>
      <c r="L12" s="460">
        <f>指宿市・南九州市・南さつま市・枕崎市・いちき串木野市!AE37</f>
        <v>80</v>
      </c>
      <c r="M12" s="460">
        <f>指宿市・南九州市・南さつま市・枕崎市・いちき串木野市!AF38</f>
        <v>0</v>
      </c>
      <c r="N12" s="145"/>
      <c r="O12" s="145"/>
      <c r="P12" s="178"/>
      <c r="Q12" s="146"/>
    </row>
    <row r="13" spans="1:17" s="144" customFormat="1" ht="15.6" customHeight="1">
      <c r="A13" s="168" t="s">
        <v>175</v>
      </c>
      <c r="B13" s="141">
        <f t="shared" si="2"/>
        <v>3860</v>
      </c>
      <c r="C13" s="142">
        <f t="shared" si="3"/>
        <v>0</v>
      </c>
      <c r="D13" s="459">
        <f>指宿市・南九州市・南さつま市・枕崎市・いちき串木野市!G43</f>
        <v>50</v>
      </c>
      <c r="E13" s="459">
        <f>指宿市・南九州市・南さつま市・枕崎市・いちき串木野市!H44</f>
        <v>0</v>
      </c>
      <c r="F13" s="459">
        <f>指宿市・南九州市・南さつま市・枕崎市・いちき串木野市!M43</f>
        <v>10</v>
      </c>
      <c r="G13" s="460">
        <f>指宿市・南九州市・南さつま市・枕崎市・いちき串木野市!N44</f>
        <v>0</v>
      </c>
      <c r="H13" s="459">
        <f>指宿市・南九州市・南さつま市・枕崎市・いちき串木野市!S43</f>
        <v>180</v>
      </c>
      <c r="I13" s="460">
        <f>指宿市・南九州市・南さつま市・枕崎市・いちき串木野市!T44</f>
        <v>0</v>
      </c>
      <c r="J13" s="459">
        <f>指宿市・南九州市・南さつま市・枕崎市・いちき串木野市!Y43</f>
        <v>3580</v>
      </c>
      <c r="K13" s="460">
        <f>指宿市・南九州市・南さつま市・枕崎市・いちき串木野市!Z44</f>
        <v>0</v>
      </c>
      <c r="L13" s="460">
        <f>指宿市・南九州市・南さつま市・枕崎市・いちき串木野市!AE43</f>
        <v>40</v>
      </c>
      <c r="M13" s="460">
        <f>指宿市・南九州市・南さつま市・枕崎市・いちき串木野市!AF44</f>
        <v>0</v>
      </c>
      <c r="N13" s="145"/>
      <c r="O13" s="145"/>
      <c r="P13" s="178"/>
      <c r="Q13" s="146"/>
    </row>
    <row r="14" spans="1:17" s="144" customFormat="1" ht="15.6" customHeight="1">
      <c r="A14" s="168" t="s">
        <v>176</v>
      </c>
      <c r="B14" s="141">
        <f t="shared" si="2"/>
        <v>5120</v>
      </c>
      <c r="C14" s="142">
        <f t="shared" si="3"/>
        <v>0</v>
      </c>
      <c r="D14" s="459">
        <f>指宿市・南九州市・南さつま市・枕崎市・いちき串木野市!G55</f>
        <v>130</v>
      </c>
      <c r="E14" s="460">
        <f>指宿市・南九州市・南さつま市・枕崎市・いちき串木野市!H56</f>
        <v>0</v>
      </c>
      <c r="F14" s="459">
        <f>指宿市・南九州市・南さつま市・枕崎市・いちき串木野市!M55</f>
        <v>30</v>
      </c>
      <c r="G14" s="460">
        <f>指宿市・南九州市・南さつま市・枕崎市・いちき串木野市!N56</f>
        <v>0</v>
      </c>
      <c r="H14" s="459">
        <f>指宿市・南九州市・南さつま市・枕崎市・いちき串木野市!S55</f>
        <v>150</v>
      </c>
      <c r="I14" s="460">
        <f>指宿市・南九州市・南さつま市・枕崎市・いちき串木野市!T56</f>
        <v>0</v>
      </c>
      <c r="J14" s="459">
        <f>指宿市・南九州市・南さつま市・枕崎市・いちき串木野市!Y55</f>
        <v>4720</v>
      </c>
      <c r="K14" s="460">
        <f>指宿市・南九州市・南さつま市・枕崎市・いちき串木野市!Z56</f>
        <v>0</v>
      </c>
      <c r="L14" s="460">
        <f>指宿市・南九州市・南さつま市・枕崎市・いちき串木野市!AE55</f>
        <v>90</v>
      </c>
      <c r="M14" s="460">
        <f>指宿市・南九州市・南さつま市・枕崎市・いちき串木野市!AF56</f>
        <v>0</v>
      </c>
      <c r="N14" s="145"/>
      <c r="O14" s="145"/>
      <c r="P14" s="178"/>
      <c r="Q14" s="146"/>
    </row>
    <row r="15" spans="1:17" s="144" customFormat="1" ht="15.6" customHeight="1">
      <c r="A15" s="168" t="s">
        <v>177</v>
      </c>
      <c r="B15" s="141">
        <f t="shared" si="2"/>
        <v>10060</v>
      </c>
      <c r="C15" s="142">
        <f t="shared" si="3"/>
        <v>0</v>
      </c>
      <c r="D15" s="459">
        <f>日置市・出水市・出水郡・薩摩川内市!G18</f>
        <v>230</v>
      </c>
      <c r="E15" s="460">
        <f>日置市・出水市・出水郡・薩摩川内市!H19</f>
        <v>0</v>
      </c>
      <c r="F15" s="459">
        <f>日置市・出水市・出水郡・薩摩川内市!M18</f>
        <v>70</v>
      </c>
      <c r="G15" s="460">
        <f>日置市・出水市・出水郡・薩摩川内市!N19</f>
        <v>0</v>
      </c>
      <c r="H15" s="459">
        <f>日置市・出水市・出水郡・薩摩川内市!S18</f>
        <v>630</v>
      </c>
      <c r="I15" s="460">
        <f>日置市・出水市・出水郡・薩摩川内市!T19</f>
        <v>0</v>
      </c>
      <c r="J15" s="459">
        <f>日置市・出水市・出水郡・薩摩川内市!Y18</f>
        <v>8970</v>
      </c>
      <c r="K15" s="460">
        <f>日置市・出水市・出水郡・薩摩川内市!Z19</f>
        <v>0</v>
      </c>
      <c r="L15" s="460">
        <f>日置市・出水市・出水郡・薩摩川内市!AE18</f>
        <v>160</v>
      </c>
      <c r="M15" s="460">
        <f>日置市・出水市・出水郡・薩摩川内市!AF19</f>
        <v>0</v>
      </c>
      <c r="N15" s="145"/>
      <c r="O15" s="145"/>
      <c r="P15" s="178"/>
      <c r="Q15" s="146"/>
    </row>
    <row r="16" spans="1:17" s="144" customFormat="1" ht="15.6" customHeight="1">
      <c r="A16" s="171" t="s">
        <v>178</v>
      </c>
      <c r="B16" s="141">
        <f t="shared" si="2"/>
        <v>9210</v>
      </c>
      <c r="C16" s="142">
        <f t="shared" si="3"/>
        <v>0</v>
      </c>
      <c r="D16" s="461">
        <f>日置市・出水市・出水郡・薩摩川内市!G27</f>
        <v>360</v>
      </c>
      <c r="E16" s="461">
        <f>日置市・出水市・出水郡・薩摩川内市!H28</f>
        <v>0</v>
      </c>
      <c r="F16" s="461">
        <f>日置市・出水市・出水郡・薩摩川内市!M27</f>
        <v>110</v>
      </c>
      <c r="G16" s="461">
        <f>日置市・出水市・出水郡・薩摩川内市!N28</f>
        <v>0</v>
      </c>
      <c r="H16" s="461">
        <f>日置市・出水市・出水郡・薩摩川内市!S27</f>
        <v>1000</v>
      </c>
      <c r="I16" s="461">
        <f>日置市・出水市・出水郡・薩摩川内市!T28</f>
        <v>0</v>
      </c>
      <c r="J16" s="461">
        <f>日置市・出水市・出水郡・薩摩川内市!Y27</f>
        <v>7550</v>
      </c>
      <c r="K16" s="461">
        <f>日置市・出水市・出水郡・薩摩川内市!Z28</f>
        <v>0</v>
      </c>
      <c r="L16" s="461">
        <f>日置市・出水市・出水郡・薩摩川内市!AE27</f>
        <v>190</v>
      </c>
      <c r="M16" s="461">
        <f>日置市・出水市・出水郡・薩摩川内市!AF28</f>
        <v>0</v>
      </c>
      <c r="N16" s="145"/>
      <c r="O16" s="145"/>
      <c r="P16" s="176"/>
      <c r="Q16" s="143"/>
    </row>
    <row r="17" spans="1:17" s="144" customFormat="1" ht="15.6" customHeight="1">
      <c r="A17" s="168" t="s">
        <v>179</v>
      </c>
      <c r="B17" s="141">
        <f t="shared" si="2"/>
        <v>1490</v>
      </c>
      <c r="C17" s="142">
        <f t="shared" si="3"/>
        <v>0</v>
      </c>
      <c r="D17" s="461">
        <f>日置市・出水市・出水郡・薩摩川内市!G33</f>
        <v>10</v>
      </c>
      <c r="E17" s="461">
        <f>日置市・出水市・出水郡・薩摩川内市!H34</f>
        <v>0</v>
      </c>
      <c r="F17" s="461">
        <f>日置市・出水市・出水郡・薩摩川内市!M33</f>
        <v>10</v>
      </c>
      <c r="G17" s="461">
        <f>日置市・出水市・出水郡・薩摩川内市!N34</f>
        <v>0</v>
      </c>
      <c r="H17" s="461">
        <f>日置市・出水市・出水郡・薩摩川内市!S33</f>
        <v>20</v>
      </c>
      <c r="I17" s="461">
        <f>日置市・出水市・出水郡・薩摩川内市!T34</f>
        <v>0</v>
      </c>
      <c r="J17" s="461">
        <f>日置市・出水市・出水郡・薩摩川内市!Y33</f>
        <v>1420</v>
      </c>
      <c r="K17" s="461">
        <f>日置市・出水市・出水郡・薩摩川内市!Z34</f>
        <v>0</v>
      </c>
      <c r="L17" s="461">
        <f>日置市・出水市・出水郡・薩摩川内市!AE33</f>
        <v>30</v>
      </c>
      <c r="M17" s="461">
        <f>日置市・出水市・出水郡・薩摩川内市!AF34</f>
        <v>0</v>
      </c>
      <c r="N17" s="145"/>
      <c r="O17" s="145"/>
      <c r="P17" s="176"/>
      <c r="Q17" s="143"/>
    </row>
    <row r="18" spans="1:17" s="144" customFormat="1" ht="15.6" customHeight="1">
      <c r="A18" s="168" t="s">
        <v>180</v>
      </c>
      <c r="B18" s="141">
        <f t="shared" si="2"/>
        <v>16560</v>
      </c>
      <c r="C18" s="142">
        <f t="shared" si="3"/>
        <v>0</v>
      </c>
      <c r="D18" s="461">
        <f>日置市・出水市・出水郡・薩摩川内市!G55</f>
        <v>430</v>
      </c>
      <c r="E18" s="461">
        <f>日置市・出水市・出水郡・薩摩川内市!H56</f>
        <v>0</v>
      </c>
      <c r="F18" s="461">
        <f>日置市・出水市・出水郡・薩摩川内市!M55</f>
        <v>120</v>
      </c>
      <c r="G18" s="461">
        <f>日置市・出水市・出水郡・薩摩川内市!N56</f>
        <v>0</v>
      </c>
      <c r="H18" s="461">
        <f>日置市・出水市・出水郡・薩摩川内市!S55</f>
        <v>1310</v>
      </c>
      <c r="I18" s="461">
        <f>日置市・出水市・出水郡・薩摩川内市!T56</f>
        <v>0</v>
      </c>
      <c r="J18" s="461">
        <f>日置市・出水市・出水郡・薩摩川内市!Y55</f>
        <v>14360</v>
      </c>
      <c r="K18" s="461">
        <f>日置市・出水市・出水郡・薩摩川内市!Z56</f>
        <v>0</v>
      </c>
      <c r="L18" s="461">
        <f>日置市・出水市・出水郡・薩摩川内市!AE55</f>
        <v>340</v>
      </c>
      <c r="M18" s="461">
        <f>日置市・出水市・出水郡・薩摩川内市!AF56</f>
        <v>0</v>
      </c>
      <c r="N18" s="145"/>
      <c r="O18" s="145"/>
      <c r="P18" s="176"/>
      <c r="Q18" s="143"/>
    </row>
    <row r="19" spans="1:17" s="144" customFormat="1" ht="15.6" customHeight="1">
      <c r="A19" s="168" t="s">
        <v>181</v>
      </c>
      <c r="B19" s="141">
        <f t="shared" si="2"/>
        <v>3910</v>
      </c>
      <c r="C19" s="142">
        <f t="shared" si="3"/>
        <v>0</v>
      </c>
      <c r="D19" s="461">
        <f>薩摩郡・阿久根市・伊佐市・姶良市・姶良郡・志布志市!G14</f>
        <v>80</v>
      </c>
      <c r="E19" s="461">
        <f>薩摩郡・阿久根市・伊佐市・姶良市・姶良郡・志布志市!H15</f>
        <v>0</v>
      </c>
      <c r="F19" s="461">
        <f>薩摩郡・阿久根市・伊佐市・姶良市・姶良郡・志布志市!M14</f>
        <v>30</v>
      </c>
      <c r="G19" s="461">
        <f>薩摩郡・阿久根市・伊佐市・姶良市・姶良郡・志布志市!N15</f>
        <v>0</v>
      </c>
      <c r="H19" s="461">
        <f>薩摩郡・阿久根市・伊佐市・姶良市・姶良郡・志布志市!S14</f>
        <v>80</v>
      </c>
      <c r="I19" s="461">
        <f>薩摩郡・阿久根市・伊佐市・姶良市・姶良郡・志布志市!T15</f>
        <v>0</v>
      </c>
      <c r="J19" s="461">
        <f>薩摩郡・阿久根市・伊佐市・姶良市・姶良郡・志布志市!Y14</f>
        <v>3670</v>
      </c>
      <c r="K19" s="461">
        <f>薩摩郡・阿久根市・伊佐市・姶良市・姶良郡・志布志市!Z15</f>
        <v>0</v>
      </c>
      <c r="L19" s="461">
        <f>薩摩郡・阿久根市・伊佐市・姶良市・姶良郡・志布志市!AE14</f>
        <v>50</v>
      </c>
      <c r="M19" s="461">
        <f>薩摩郡・阿久根市・伊佐市・姶良市・姶良郡・志布志市!AF15</f>
        <v>0</v>
      </c>
      <c r="N19" s="145"/>
      <c r="O19" s="145"/>
      <c r="P19" s="176"/>
      <c r="Q19" s="143"/>
    </row>
    <row r="20" spans="1:17" s="144" customFormat="1" ht="15.6" customHeight="1">
      <c r="A20" s="168" t="s">
        <v>182</v>
      </c>
      <c r="B20" s="141">
        <f t="shared" si="2"/>
        <v>3840</v>
      </c>
      <c r="C20" s="142">
        <f t="shared" si="3"/>
        <v>0</v>
      </c>
      <c r="D20" s="461">
        <f>薩摩郡・阿久根市・伊佐市・姶良市・姶良郡・志布志市!G20</f>
        <v>70</v>
      </c>
      <c r="E20" s="461">
        <f>薩摩郡・阿久根市・伊佐市・姶良市・姶良郡・志布志市!H21</f>
        <v>0</v>
      </c>
      <c r="F20" s="461">
        <f>薩摩郡・阿久根市・伊佐市・姶良市・姶良郡・志布志市!M20</f>
        <v>30</v>
      </c>
      <c r="G20" s="461">
        <f>薩摩郡・阿久根市・伊佐市・姶良市・姶良郡・志布志市!N21</f>
        <v>0</v>
      </c>
      <c r="H20" s="461">
        <f>薩摩郡・阿久根市・伊佐市・姶良市・姶良郡・志布志市!S20</f>
        <v>720</v>
      </c>
      <c r="I20" s="461">
        <f>薩摩郡・阿久根市・伊佐市・姶良市・姶良郡・志布志市!T21</f>
        <v>0</v>
      </c>
      <c r="J20" s="461">
        <f>薩摩郡・阿久根市・伊佐市・姶良市・姶良郡・志布志市!Y20</f>
        <v>2950</v>
      </c>
      <c r="K20" s="461">
        <f>薩摩郡・阿久根市・伊佐市・姶良市・姶良郡・志布志市!Z21</f>
        <v>0</v>
      </c>
      <c r="L20" s="461">
        <f>薩摩郡・阿久根市・伊佐市・姶良市・姶良郡・志布志市!AE20</f>
        <v>70</v>
      </c>
      <c r="M20" s="461">
        <f>薩摩郡・阿久根市・伊佐市・姶良市・姶良郡・志布志市!AF21</f>
        <v>0</v>
      </c>
      <c r="N20" s="145"/>
      <c r="O20" s="145"/>
      <c r="P20" s="176"/>
      <c r="Q20" s="146"/>
    </row>
    <row r="21" spans="1:17" s="144" customFormat="1" ht="15.6" customHeight="1">
      <c r="A21" s="168" t="s">
        <v>183</v>
      </c>
      <c r="B21" s="141">
        <f t="shared" si="2"/>
        <v>4760</v>
      </c>
      <c r="C21" s="142">
        <f t="shared" si="3"/>
        <v>0</v>
      </c>
      <c r="D21" s="461">
        <f>薩摩郡・阿久根市・伊佐市・姶良市・姶良郡・志布志市!G29</f>
        <v>140</v>
      </c>
      <c r="E21" s="461">
        <f>薩摩郡・阿久根市・伊佐市・姶良市・姶良郡・志布志市!H30</f>
        <v>0</v>
      </c>
      <c r="F21" s="461">
        <f>薩摩郡・阿久根市・伊佐市・姶良市・姶良郡・志布志市!M29</f>
        <v>30</v>
      </c>
      <c r="G21" s="461">
        <f>薩摩郡・阿久根市・伊佐市・姶良市・姶良郡・志布志市!N30</f>
        <v>0</v>
      </c>
      <c r="H21" s="461">
        <f>薩摩郡・阿久根市・伊佐市・姶良市・姶良郡・志布志市!S29</f>
        <v>130</v>
      </c>
      <c r="I21" s="461">
        <f>薩摩郡・阿久根市・伊佐市・姶良市・姶良郡・志布志市!T30</f>
        <v>0</v>
      </c>
      <c r="J21" s="461">
        <f>薩摩郡・阿久根市・伊佐市・姶良市・姶良郡・志布志市!Y29</f>
        <v>4380</v>
      </c>
      <c r="K21" s="461">
        <f>薩摩郡・阿久根市・伊佐市・姶良市・姶良郡・志布志市!Z30</f>
        <v>0</v>
      </c>
      <c r="L21" s="461">
        <f>薩摩郡・阿久根市・伊佐市・姶良市・姶良郡・志布志市!AE29</f>
        <v>80</v>
      </c>
      <c r="M21" s="461">
        <f>薩摩郡・阿久根市・伊佐市・姶良市・姶良郡・志布志市!AF30</f>
        <v>0</v>
      </c>
      <c r="N21" s="145"/>
      <c r="O21" s="145"/>
      <c r="P21" s="176"/>
      <c r="Q21" s="143"/>
    </row>
    <row r="22" spans="1:17" s="144" customFormat="1" ht="15.6" customHeight="1">
      <c r="A22" s="168" t="s">
        <v>184</v>
      </c>
      <c r="B22" s="141">
        <f t="shared" si="2"/>
        <v>12810</v>
      </c>
      <c r="C22" s="142">
        <f t="shared" si="3"/>
        <v>0</v>
      </c>
      <c r="D22" s="459">
        <f>薩摩郡・阿久根市・伊佐市・姶良市・姶良郡・志布志市!G41</f>
        <v>440</v>
      </c>
      <c r="E22" s="459">
        <f>薩摩郡・阿久根市・伊佐市・姶良市・姶良郡・志布志市!H42</f>
        <v>0</v>
      </c>
      <c r="F22" s="459">
        <f>薩摩郡・阿久根市・伊佐市・姶良市・姶良郡・志布志市!M41</f>
        <v>80</v>
      </c>
      <c r="G22" s="459">
        <f>薩摩郡・阿久根市・伊佐市・姶良市・姶良郡・志布志市!N42</f>
        <v>0</v>
      </c>
      <c r="H22" s="459">
        <f>薩摩郡・阿久根市・伊佐市・姶良市・姶良郡・志布志市!S41</f>
        <v>1070</v>
      </c>
      <c r="I22" s="459">
        <f>薩摩郡・阿久根市・伊佐市・姶良市・姶良郡・志布志市!T42</f>
        <v>0</v>
      </c>
      <c r="J22" s="459">
        <f>薩摩郡・阿久根市・伊佐市・姶良市・姶良郡・志布志市!Y41</f>
        <v>11000</v>
      </c>
      <c r="K22" s="459">
        <f>薩摩郡・阿久根市・伊佐市・姶良市・姶良郡・志布志市!Z42</f>
        <v>0</v>
      </c>
      <c r="L22" s="459">
        <f>薩摩郡・阿久根市・伊佐市・姶良市・姶良郡・志布志市!AE41</f>
        <v>220</v>
      </c>
      <c r="M22" s="459">
        <f>薩摩郡・阿久根市・伊佐市・姶良市・姶良郡・志布志市!AF42</f>
        <v>0</v>
      </c>
      <c r="N22" s="145"/>
      <c r="O22" s="145"/>
      <c r="P22" s="178"/>
      <c r="Q22" s="146"/>
    </row>
    <row r="23" spans="1:17" s="144" customFormat="1" ht="15.6" customHeight="1">
      <c r="A23" s="168" t="s">
        <v>185</v>
      </c>
      <c r="B23" s="141">
        <f t="shared" si="2"/>
        <v>1620</v>
      </c>
      <c r="C23" s="142">
        <f t="shared" si="3"/>
        <v>0</v>
      </c>
      <c r="D23" s="461">
        <f>薩摩郡・阿久根市・伊佐市・姶良市・姶良郡・志布志市!G46</f>
        <v>30</v>
      </c>
      <c r="E23" s="462">
        <f>薩摩郡・阿久根市・伊佐市・姶良市・姶良郡・志布志市!H47</f>
        <v>0</v>
      </c>
      <c r="F23" s="461">
        <f>薩摩郡・阿久根市・伊佐市・姶良市・姶良郡・志布志市!M46</f>
        <v>10</v>
      </c>
      <c r="G23" s="462">
        <f>薩摩郡・阿久根市・伊佐市・姶良市・姶良郡・志布志市!N47</f>
        <v>0</v>
      </c>
      <c r="H23" s="461">
        <f>薩摩郡・阿久根市・伊佐市・姶良市・姶良郡・志布志市!S46</f>
        <v>70</v>
      </c>
      <c r="I23" s="462">
        <f>薩摩郡・阿久根市・伊佐市・姶良市・姶良郡・志布志市!T47</f>
        <v>0</v>
      </c>
      <c r="J23" s="461">
        <f>薩摩郡・阿久根市・伊佐市・姶良市・姶良郡・志布志市!Y46</f>
        <v>1490</v>
      </c>
      <c r="K23" s="462">
        <f>薩摩郡・阿久根市・伊佐市・姶良市・姶良郡・志布志市!Z47</f>
        <v>0</v>
      </c>
      <c r="L23" s="462">
        <f>薩摩郡・阿久根市・伊佐市・姶良市・姶良郡・志布志市!AE46</f>
        <v>20</v>
      </c>
      <c r="M23" s="462">
        <f>薩摩郡・阿久根市・伊佐市・姶良市・姶良郡・志布志市!AF47</f>
        <v>0</v>
      </c>
      <c r="N23" s="145"/>
      <c r="O23" s="145"/>
      <c r="P23" s="176"/>
      <c r="Q23" s="143"/>
    </row>
    <row r="24" spans="1:17" s="144" customFormat="1" ht="15.6" customHeight="1">
      <c r="A24" s="168" t="s">
        <v>186</v>
      </c>
      <c r="B24" s="141">
        <f t="shared" si="2"/>
        <v>3720</v>
      </c>
      <c r="C24" s="142">
        <f t="shared" si="3"/>
        <v>0</v>
      </c>
      <c r="D24" s="459">
        <f>薩摩郡・阿久根市・伊佐市・姶良市・姶良郡・志布志市!G55</f>
        <v>80</v>
      </c>
      <c r="E24" s="460">
        <f>薩摩郡・阿久根市・伊佐市・姶良市・姶良郡・志布志市!H56</f>
        <v>0</v>
      </c>
      <c r="F24" s="459">
        <f>薩摩郡・阿久根市・伊佐市・姶良市・姶良郡・志布志市!M55</f>
        <v>20</v>
      </c>
      <c r="G24" s="460">
        <f>薩摩郡・阿久根市・伊佐市・姶良市・姶良郡・志布志市!N56</f>
        <v>0</v>
      </c>
      <c r="H24" s="459">
        <f>薩摩郡・阿久根市・伊佐市・姶良市・姶良郡・志布志市!S55</f>
        <v>80</v>
      </c>
      <c r="I24" s="460">
        <f>薩摩郡・阿久根市・伊佐市・姶良市・姶良郡・志布志市!T56</f>
        <v>0</v>
      </c>
      <c r="J24" s="459">
        <f>薩摩郡・阿久根市・伊佐市・姶良市・姶良郡・志布志市!Y55</f>
        <v>3440</v>
      </c>
      <c r="K24" s="460">
        <f>薩摩郡・阿久根市・伊佐市・姶良市・姶良郡・志布志市!Z56</f>
        <v>0</v>
      </c>
      <c r="L24" s="460">
        <f>薩摩郡・阿久根市・伊佐市・姶良市・姶良郡・志布志市!AE55</f>
        <v>100</v>
      </c>
      <c r="M24" s="460">
        <f>薩摩郡・阿久根市・伊佐市・姶良市・姶良郡・志布志市!AF56</f>
        <v>0</v>
      </c>
      <c r="N24" s="145"/>
      <c r="O24" s="145"/>
      <c r="P24" s="178"/>
      <c r="Q24" s="146"/>
    </row>
    <row r="25" spans="1:17" s="144" customFormat="1" ht="15.6" customHeight="1">
      <c r="A25" s="168" t="s">
        <v>187</v>
      </c>
      <c r="B25" s="141">
        <f t="shared" si="2"/>
        <v>18190</v>
      </c>
      <c r="C25" s="142">
        <f t="shared" si="3"/>
        <v>0</v>
      </c>
      <c r="D25" s="459">
        <f>霧島市・曽於市・曽於郡・鹿屋市!G22</f>
        <v>550</v>
      </c>
      <c r="E25" s="460">
        <f>霧島市・曽於市・曽於郡・鹿屋市!H23</f>
        <v>0</v>
      </c>
      <c r="F25" s="459">
        <f>霧島市・曽於市・曽於郡・鹿屋市!M22</f>
        <v>100</v>
      </c>
      <c r="G25" s="460">
        <f>霧島市・曽於市・曽於郡・鹿屋市!N23</f>
        <v>0</v>
      </c>
      <c r="H25" s="459">
        <f>霧島市・曽於市・曽於郡・鹿屋市!S22</f>
        <v>2130</v>
      </c>
      <c r="I25" s="460">
        <f>霧島市・曽於市・曽於郡・鹿屋市!T23</f>
        <v>0</v>
      </c>
      <c r="J25" s="459">
        <f>霧島市・曽於市・曽於郡・鹿屋市!Y22</f>
        <v>14970</v>
      </c>
      <c r="K25" s="460">
        <f>霧島市・曽於市・曽於郡・鹿屋市!Z23</f>
        <v>0</v>
      </c>
      <c r="L25" s="460">
        <f>霧島市・曽於市・曽於郡・鹿屋市!AE22</f>
        <v>440</v>
      </c>
      <c r="M25" s="460">
        <f>霧島市・曽於市・曽於郡・鹿屋市!AF23</f>
        <v>0</v>
      </c>
      <c r="N25" s="145"/>
      <c r="O25" s="145"/>
      <c r="P25" s="178"/>
      <c r="Q25" s="146"/>
    </row>
    <row r="26" spans="1:17" s="144" customFormat="1" ht="15.6" customHeight="1">
      <c r="A26" s="168" t="s">
        <v>188</v>
      </c>
      <c r="B26" s="141">
        <f t="shared" si="2"/>
        <v>5460</v>
      </c>
      <c r="C26" s="142">
        <f t="shared" si="3"/>
        <v>0</v>
      </c>
      <c r="D26" s="459">
        <f>霧島市・曽於市・曽於郡・鹿屋市!G32</f>
        <v>130</v>
      </c>
      <c r="E26" s="460">
        <f>霧島市・曽於市・曽於郡・鹿屋市!H33</f>
        <v>0</v>
      </c>
      <c r="F26" s="459">
        <f>霧島市・曽於市・曽於郡・鹿屋市!M32</f>
        <v>20</v>
      </c>
      <c r="G26" s="460">
        <f>霧島市・曽於市・曽於郡・鹿屋市!N33</f>
        <v>0</v>
      </c>
      <c r="H26" s="459">
        <f>霧島市・曽於市・曽於郡・鹿屋市!S32</f>
        <v>170</v>
      </c>
      <c r="I26" s="460">
        <f>霧島市・曽於市・曽於郡・鹿屋市!T33</f>
        <v>0</v>
      </c>
      <c r="J26" s="459">
        <f>霧島市・曽於市・曽於郡・鹿屋市!Y32</f>
        <v>5060</v>
      </c>
      <c r="K26" s="460">
        <f>霧島市・曽於市・曽於郡・鹿屋市!Z33</f>
        <v>0</v>
      </c>
      <c r="L26" s="460">
        <f>霧島市・曽於市・曽於郡・鹿屋市!AE32</f>
        <v>80</v>
      </c>
      <c r="M26" s="460">
        <f>霧島市・曽於市・曽於郡・鹿屋市!AF33</f>
        <v>0</v>
      </c>
      <c r="N26" s="145"/>
      <c r="O26" s="145"/>
      <c r="P26" s="178"/>
      <c r="Q26" s="146"/>
    </row>
    <row r="27" spans="1:17" s="144" customFormat="1" ht="15.6" customHeight="1">
      <c r="A27" s="169" t="s">
        <v>189</v>
      </c>
      <c r="B27" s="141">
        <f t="shared" si="2"/>
        <v>2810</v>
      </c>
      <c r="C27" s="142">
        <f t="shared" si="3"/>
        <v>0</v>
      </c>
      <c r="D27" s="463">
        <f>霧島市・曽於市・曽於郡・鹿屋市!G40</f>
        <v>50</v>
      </c>
      <c r="E27" s="464">
        <f>霧島市・曽於市・曽於郡・鹿屋市!H41</f>
        <v>0</v>
      </c>
      <c r="F27" s="463">
        <f>霧島市・曽於市・曽於郡・鹿屋市!M40</f>
        <v>20</v>
      </c>
      <c r="G27" s="464">
        <f>霧島市・曽於市・曽於郡・鹿屋市!N41</f>
        <v>0</v>
      </c>
      <c r="H27" s="463">
        <f>霧島市・曽於市・曽於郡・鹿屋市!S40</f>
        <v>60</v>
      </c>
      <c r="I27" s="464">
        <f>霧島市・曽於市・曽於郡・鹿屋市!T41</f>
        <v>0</v>
      </c>
      <c r="J27" s="463">
        <f>霧島市・曽於市・曽於郡・鹿屋市!Y40</f>
        <v>2640</v>
      </c>
      <c r="K27" s="464">
        <f>霧島市・曽於市・曽於郡・鹿屋市!Z41</f>
        <v>0</v>
      </c>
      <c r="L27" s="464">
        <f>霧島市・曽於市・曽於郡・鹿屋市!AE40</f>
        <v>40</v>
      </c>
      <c r="M27" s="464">
        <f>霧島市・曽於市・曽於郡・鹿屋市!AF41</f>
        <v>0</v>
      </c>
      <c r="N27" s="145"/>
      <c r="O27" s="145"/>
      <c r="P27" s="179"/>
      <c r="Q27" s="167"/>
    </row>
    <row r="28" spans="1:17" s="144" customFormat="1" ht="15.6" customHeight="1">
      <c r="A28" s="169" t="s">
        <v>190</v>
      </c>
      <c r="B28" s="141">
        <f t="shared" si="2"/>
        <v>14460</v>
      </c>
      <c r="C28" s="142">
        <f t="shared" si="3"/>
        <v>0</v>
      </c>
      <c r="D28" s="463">
        <f>霧島市・曽於市・曽於郡・鹿屋市!G55</f>
        <v>310</v>
      </c>
      <c r="E28" s="464">
        <f>霧島市・曽於市・曽於郡・鹿屋市!H56</f>
        <v>0</v>
      </c>
      <c r="F28" s="463">
        <f>霧島市・曽於市・曽於郡・鹿屋市!M55</f>
        <v>110</v>
      </c>
      <c r="G28" s="464">
        <f>霧島市・曽於市・曽於郡・鹿屋市!N56</f>
        <v>0</v>
      </c>
      <c r="H28" s="463">
        <f>霧島市・曽於市・曽於郡・鹿屋市!S55</f>
        <v>990</v>
      </c>
      <c r="I28" s="464">
        <f>霧島市・曽於市・曽於郡・鹿屋市!T56</f>
        <v>0</v>
      </c>
      <c r="J28" s="463">
        <f>霧島市・曽於市・曽於郡・鹿屋市!Y55</f>
        <v>12740</v>
      </c>
      <c r="K28" s="464">
        <f>霧島市・曽於市・曽於郡・鹿屋市!Z56</f>
        <v>0</v>
      </c>
      <c r="L28" s="464">
        <f>霧島市・曽於市・曽於郡・鹿屋市!AE55</f>
        <v>310</v>
      </c>
      <c r="M28" s="464">
        <f>霧島市・曽於市・曽於郡・鹿屋市!AF56</f>
        <v>0</v>
      </c>
      <c r="N28" s="145"/>
      <c r="O28" s="145"/>
      <c r="P28" s="179"/>
      <c r="Q28" s="167"/>
    </row>
    <row r="29" spans="1:17" s="144" customFormat="1" ht="15.6" customHeight="1">
      <c r="A29" s="169" t="s">
        <v>191</v>
      </c>
      <c r="B29" s="141">
        <f t="shared" si="2"/>
        <v>2460</v>
      </c>
      <c r="C29" s="142">
        <f t="shared" si="3"/>
        <v>0</v>
      </c>
      <c r="D29" s="463">
        <f>垂水市・肝属郡・西之表市・熊毛郡・奄美市・大島郡!G14</f>
        <v>70</v>
      </c>
      <c r="E29" s="464">
        <f>垂水市・肝属郡・西之表市・熊毛郡・奄美市・大島郡!H15</f>
        <v>0</v>
      </c>
      <c r="F29" s="463">
        <f>垂水市・肝属郡・西之表市・熊毛郡・奄美市・大島郡!M14</f>
        <v>20</v>
      </c>
      <c r="G29" s="464">
        <f>垂水市・肝属郡・西之表市・熊毛郡・奄美市・大島郡!N15</f>
        <v>0</v>
      </c>
      <c r="H29" s="463">
        <f>垂水市・肝属郡・西之表市・熊毛郡・奄美市・大島郡!S14</f>
        <v>90</v>
      </c>
      <c r="I29" s="464">
        <f>垂水市・肝属郡・西之表市・熊毛郡・奄美市・大島郡!T15</f>
        <v>0</v>
      </c>
      <c r="J29" s="463">
        <f>垂水市・肝属郡・西之表市・熊毛郡・奄美市・大島郡!Y14</f>
        <v>2230</v>
      </c>
      <c r="K29" s="464">
        <f>垂水市・肝属郡・西之表市・熊毛郡・奄美市・大島郡!Z15</f>
        <v>0</v>
      </c>
      <c r="L29" s="464">
        <f>垂水市・肝属郡・西之表市・熊毛郡・奄美市・大島郡!AE14</f>
        <v>50</v>
      </c>
      <c r="M29" s="464">
        <f>垂水市・肝属郡・西之表市・熊毛郡・奄美市・大島郡!AF15</f>
        <v>0</v>
      </c>
      <c r="N29" s="145"/>
      <c r="O29" s="145"/>
      <c r="P29" s="179"/>
      <c r="Q29" s="167"/>
    </row>
    <row r="30" spans="1:17" s="144" customFormat="1" ht="15.6" customHeight="1" thickBot="1">
      <c r="A30" s="170" t="s">
        <v>192</v>
      </c>
      <c r="B30" s="204">
        <f t="shared" si="2"/>
        <v>5680</v>
      </c>
      <c r="C30" s="205">
        <f t="shared" si="3"/>
        <v>0</v>
      </c>
      <c r="D30" s="465">
        <f>垂水市・肝属郡・西之表市・熊毛郡・奄美市・大島郡!G25</f>
        <v>80</v>
      </c>
      <c r="E30" s="466">
        <f>垂水市・肝属郡・西之表市・熊毛郡・奄美市・大島郡!H26</f>
        <v>0</v>
      </c>
      <c r="F30" s="465">
        <f>垂水市・肝属郡・西之表市・熊毛郡・奄美市・大島郡!M25</f>
        <v>30</v>
      </c>
      <c r="G30" s="466">
        <f>垂水市・肝属郡・西之表市・熊毛郡・奄美市・大島郡!N26</f>
        <v>0</v>
      </c>
      <c r="H30" s="465">
        <f>垂水市・肝属郡・西之表市・熊毛郡・奄美市・大島郡!S25</f>
        <v>150</v>
      </c>
      <c r="I30" s="466">
        <f>垂水市・肝属郡・西之表市・熊毛郡・奄美市・大島郡!T26</f>
        <v>0</v>
      </c>
      <c r="J30" s="465">
        <f>垂水市・肝属郡・西之表市・熊毛郡・奄美市・大島郡!Y25</f>
        <v>5330</v>
      </c>
      <c r="K30" s="466">
        <f>垂水市・肝属郡・西之表市・熊毛郡・奄美市・大島郡!Z26</f>
        <v>0</v>
      </c>
      <c r="L30" s="466">
        <f>垂水市・肝属郡・西之表市・熊毛郡・奄美市・大島郡!AE25</f>
        <v>90</v>
      </c>
      <c r="M30" s="466">
        <f>垂水市・肝属郡・西之表市・熊毛郡・奄美市・大島郡!AF26</f>
        <v>0</v>
      </c>
      <c r="N30" s="147"/>
      <c r="O30" s="147"/>
      <c r="P30" s="180"/>
      <c r="Q30" s="153"/>
    </row>
    <row r="31" spans="1:17" s="152" customFormat="1" ht="20.25" customHeight="1" thickBot="1">
      <c r="A31" s="193" t="s">
        <v>193</v>
      </c>
      <c r="B31" s="194">
        <f t="shared" ref="B31:M31" si="4">SUM(B10:B30)</f>
        <v>146770</v>
      </c>
      <c r="C31" s="195">
        <f t="shared" si="4"/>
        <v>0</v>
      </c>
      <c r="D31" s="194">
        <f t="shared" si="4"/>
        <v>3630</v>
      </c>
      <c r="E31" s="195">
        <f t="shared" si="4"/>
        <v>0</v>
      </c>
      <c r="F31" s="194">
        <f t="shared" si="4"/>
        <v>990</v>
      </c>
      <c r="G31" s="195">
        <f t="shared" si="4"/>
        <v>0</v>
      </c>
      <c r="H31" s="194">
        <f t="shared" si="4"/>
        <v>9460</v>
      </c>
      <c r="I31" s="195">
        <f t="shared" si="4"/>
        <v>0</v>
      </c>
      <c r="J31" s="194">
        <f t="shared" si="4"/>
        <v>129960</v>
      </c>
      <c r="K31" s="195">
        <f t="shared" si="4"/>
        <v>0</v>
      </c>
      <c r="L31" s="194">
        <f t="shared" si="4"/>
        <v>2730</v>
      </c>
      <c r="M31" s="195">
        <f t="shared" si="4"/>
        <v>0</v>
      </c>
      <c r="N31" s="194">
        <f t="shared" ref="N31:Q31" si="5">SUM(N23:N30)</f>
        <v>0</v>
      </c>
      <c r="O31" s="194">
        <f t="shared" si="5"/>
        <v>0</v>
      </c>
      <c r="P31" s="196">
        <f t="shared" si="5"/>
        <v>0</v>
      </c>
      <c r="Q31" s="182">
        <f t="shared" si="5"/>
        <v>0</v>
      </c>
    </row>
    <row r="32" spans="1:17" s="144" customFormat="1" ht="15.6" customHeight="1">
      <c r="A32" s="206" t="s">
        <v>194</v>
      </c>
      <c r="B32" s="201">
        <f>SUM(D32,F32,H32,J32,L32)</f>
        <v>1250</v>
      </c>
      <c r="C32" s="202">
        <f>SUM(E32,G32,I32,K32,M32)</f>
        <v>0</v>
      </c>
      <c r="D32" s="467">
        <f>垂水市・肝属郡・西之表市・熊毛郡・奄美市・大島郡!G30</f>
        <v>30</v>
      </c>
      <c r="E32" s="468">
        <f>垂水市・肝属郡・西之表市・熊毛郡・奄美市・大島郡!H31</f>
        <v>0</v>
      </c>
      <c r="F32" s="467">
        <f>垂水市・肝属郡・西之表市・熊毛郡・奄美市・大島郡!M30</f>
        <v>10</v>
      </c>
      <c r="G32" s="468">
        <f>垂水市・肝属郡・西之表市・熊毛郡・奄美市・大島郡!N31</f>
        <v>0</v>
      </c>
      <c r="H32" s="467">
        <f>垂水市・肝属郡・西之表市・熊毛郡・奄美市・大島郡!S30</f>
        <v>90</v>
      </c>
      <c r="I32" s="468">
        <f>垂水市・肝属郡・西之表市・熊毛郡・奄美市・大島郡!T31</f>
        <v>0</v>
      </c>
      <c r="J32" s="467">
        <f>垂水市・肝属郡・西之表市・熊毛郡・奄美市・大島郡!Y30</f>
        <v>1090</v>
      </c>
      <c r="K32" s="468">
        <f>垂水市・肝属郡・西之表市・熊毛郡・奄美市・大島郡!Z31</f>
        <v>0</v>
      </c>
      <c r="L32" s="468">
        <f>垂水市・肝属郡・西之表市・熊毛郡・奄美市・大島郡!AE30</f>
        <v>30</v>
      </c>
      <c r="M32" s="207">
        <f>垂水市・肝属郡・西之表市・熊毛郡・奄美市・大島郡!AF31</f>
        <v>0</v>
      </c>
      <c r="N32" s="201"/>
      <c r="O32" s="201"/>
      <c r="P32" s="208"/>
      <c r="Q32" s="209"/>
    </row>
    <row r="33" spans="1:17" s="144" customFormat="1" ht="15.6" customHeight="1">
      <c r="A33" s="169" t="s">
        <v>195</v>
      </c>
      <c r="B33" s="141">
        <f>SUM(D33,F33,H33,J33,L33)</f>
        <v>2350</v>
      </c>
      <c r="C33" s="142">
        <f>SUM(E33,G33,I33,K33,M33)</f>
        <v>0</v>
      </c>
      <c r="D33" s="463">
        <f>垂水市・肝属郡・西之表市・熊毛郡・奄美市・大島郡!G38</f>
        <v>60</v>
      </c>
      <c r="E33" s="464">
        <f>垂水市・肝属郡・西之表市・熊毛郡・奄美市・大島郡!H39</f>
        <v>0</v>
      </c>
      <c r="F33" s="463">
        <f>垂水市・肝属郡・西之表市・熊毛郡・奄美市・大島郡!M38</f>
        <v>30</v>
      </c>
      <c r="G33" s="464">
        <f>垂水市・肝属郡・西之表市・熊毛郡・奄美市・大島郡!N39</f>
        <v>0</v>
      </c>
      <c r="H33" s="463">
        <f>垂水市・肝属郡・西之表市・熊毛郡・奄美市・大島郡!S38</f>
        <v>110</v>
      </c>
      <c r="I33" s="464">
        <f>垂水市・肝属郡・西之表市・熊毛郡・奄美市・大島郡!T39</f>
        <v>0</v>
      </c>
      <c r="J33" s="463">
        <f>垂水市・肝属郡・西之表市・熊毛郡・奄美市・大島郡!Y38</f>
        <v>2090</v>
      </c>
      <c r="K33" s="464">
        <f>垂水市・肝属郡・西之表市・熊毛郡・奄美市・大島郡!Z39</f>
        <v>0</v>
      </c>
      <c r="L33" s="464">
        <f>垂水市・肝属郡・西之表市・熊毛郡・奄美市・大島郡!AE38</f>
        <v>60</v>
      </c>
      <c r="M33" s="166">
        <f>垂水市・肝属郡・西之表市・熊毛郡・奄美市・大島郡!AF39</f>
        <v>0</v>
      </c>
      <c r="N33" s="145"/>
      <c r="O33" s="145"/>
      <c r="P33" s="179"/>
      <c r="Q33" s="167"/>
    </row>
    <row r="34" spans="1:17" s="144" customFormat="1" ht="15.6" customHeight="1">
      <c r="A34" s="169" t="s">
        <v>196</v>
      </c>
      <c r="B34" s="141">
        <f>SUM(D34,F34,H34,J34,L34,N34,P34)</f>
        <v>13740</v>
      </c>
      <c r="C34" s="142">
        <f>SUM(E34,G34,I34,K34,M34,O34,Q34)</f>
        <v>0</v>
      </c>
      <c r="D34" s="463">
        <f>垂水市・肝属郡・西之表市・熊毛郡・奄美市・大島郡!G43</f>
        <v>100</v>
      </c>
      <c r="E34" s="464">
        <f>垂水市・肝属郡・西之表市・熊毛郡・奄美市・大島郡!H44</f>
        <v>0</v>
      </c>
      <c r="F34" s="463">
        <f>垂水市・肝属郡・西之表市・熊毛郡・奄美市・大島郡!M43</f>
        <v>20</v>
      </c>
      <c r="G34" s="464">
        <f>垂水市・肝属郡・西之表市・熊毛郡・奄美市・大島郡!N44</f>
        <v>0</v>
      </c>
      <c r="H34" s="463">
        <f>垂水市・肝属郡・西之表市・熊毛郡・奄美市・大島郡!S43</f>
        <v>80</v>
      </c>
      <c r="I34" s="464">
        <f>垂水市・肝属郡・西之表市・熊毛郡・奄美市・大島郡!T44</f>
        <v>0</v>
      </c>
      <c r="J34" s="463">
        <f>垂水市・肝属郡・西之表市・熊毛郡・奄美市・大島郡!Y43</f>
        <v>490</v>
      </c>
      <c r="K34" s="464">
        <f>垂水市・肝属郡・西之表市・熊毛郡・奄美市・大島郡!Z44</f>
        <v>0</v>
      </c>
      <c r="L34" s="464">
        <f>垂水市・肝属郡・西之表市・熊毛郡・奄美市・大島郡!AE43</f>
        <v>120</v>
      </c>
      <c r="M34" s="166">
        <f>垂水市・肝属郡・西之表市・熊毛郡・奄美市・大島郡!AF44</f>
        <v>0</v>
      </c>
      <c r="N34" s="145">
        <f>'西之表市・熊毛郡・奄美市・大島郡（奄美・南海）'!G32</f>
        <v>9330</v>
      </c>
      <c r="O34" s="145">
        <f>'西之表市・熊毛郡・奄美市・大島郡（奄美・南海）'!H33</f>
        <v>0</v>
      </c>
      <c r="P34" s="179">
        <f>'西之表市・熊毛郡・奄美市・大島郡（奄美・南海）'!M32</f>
        <v>3600</v>
      </c>
      <c r="Q34" s="167">
        <f>'西之表市・熊毛郡・奄美市・大島郡（奄美・南海）'!N33</f>
        <v>0</v>
      </c>
    </row>
    <row r="35" spans="1:17" s="144" customFormat="1" ht="15" customHeight="1" thickBot="1">
      <c r="A35" s="170" t="s">
        <v>197</v>
      </c>
      <c r="B35" s="204">
        <f>SUM(D35,F35,H35,J35,L35,N35,P35)</f>
        <v>16900</v>
      </c>
      <c r="C35" s="205">
        <f>SUM(E35,G35,I35,K35,M35,O35,Q35)</f>
        <v>0</v>
      </c>
      <c r="D35" s="465">
        <f>垂水市・肝属郡・西之表市・熊毛郡・奄美市・大島郡!G55</f>
        <v>130</v>
      </c>
      <c r="E35" s="466">
        <f>垂水市・肝属郡・西之表市・熊毛郡・奄美市・大島郡!H56</f>
        <v>0</v>
      </c>
      <c r="F35" s="465">
        <f>垂水市・肝属郡・西之表市・熊毛郡・奄美市・大島郡!M55</f>
        <v>0</v>
      </c>
      <c r="G35" s="466">
        <f>垂水市・肝属郡・西之表市・熊毛郡・奄美市・大島郡!N56</f>
        <v>0</v>
      </c>
      <c r="H35" s="465">
        <f>垂水市・肝属郡・西之表市・熊毛郡・奄美市・大島郡!S55</f>
        <v>70</v>
      </c>
      <c r="I35" s="466">
        <f>垂水市・肝属郡・西之表市・熊毛郡・奄美市・大島郡!T56</f>
        <v>0</v>
      </c>
      <c r="J35" s="465">
        <f>垂水市・肝属郡・西之表市・熊毛郡・奄美市・大島郡!Y55</f>
        <v>1080</v>
      </c>
      <c r="K35" s="466">
        <f>垂水市・肝属郡・西之表市・熊毛郡・奄美市・大島郡!Z56</f>
        <v>0</v>
      </c>
      <c r="L35" s="466">
        <f>垂水市・肝属郡・西之表市・熊毛郡・奄美市・大島郡!AE55</f>
        <v>130</v>
      </c>
      <c r="M35" s="148">
        <f>垂水市・肝属郡・西之表市・熊毛郡・奄美市・大島郡!AF56</f>
        <v>0</v>
      </c>
      <c r="N35" s="147">
        <f>'西之表市・熊毛郡・奄美市・大島郡（奄美・南海）'!G43</f>
        <v>11670</v>
      </c>
      <c r="O35" s="147">
        <f>'西之表市・熊毛郡・奄美市・大島郡（奄美・南海）'!H44</f>
        <v>0</v>
      </c>
      <c r="P35" s="180">
        <f>'西之表市・熊毛郡・奄美市・大島郡（奄美・南海）'!M43</f>
        <v>3820</v>
      </c>
      <c r="Q35" s="153">
        <f>'西之表市・熊毛郡・奄美市・大島郡（奄美・南海）'!N44</f>
        <v>0</v>
      </c>
    </row>
    <row r="36" spans="1:17" s="152" customFormat="1" ht="20.25" customHeight="1" thickBot="1">
      <c r="A36" s="149" t="s">
        <v>198</v>
      </c>
      <c r="B36" s="150">
        <f t="shared" ref="B36:Q36" si="6">SUM(B32:B35)</f>
        <v>34240</v>
      </c>
      <c r="C36" s="151">
        <f t="shared" si="6"/>
        <v>0</v>
      </c>
      <c r="D36" s="150">
        <f t="shared" si="6"/>
        <v>320</v>
      </c>
      <c r="E36" s="151">
        <f t="shared" si="6"/>
        <v>0</v>
      </c>
      <c r="F36" s="150">
        <f t="shared" si="6"/>
        <v>60</v>
      </c>
      <c r="G36" s="151">
        <f t="shared" si="6"/>
        <v>0</v>
      </c>
      <c r="H36" s="150">
        <f t="shared" si="6"/>
        <v>350</v>
      </c>
      <c r="I36" s="151">
        <f t="shared" si="6"/>
        <v>0</v>
      </c>
      <c r="J36" s="150">
        <f t="shared" si="6"/>
        <v>4750</v>
      </c>
      <c r="K36" s="151">
        <f t="shared" si="6"/>
        <v>0</v>
      </c>
      <c r="L36" s="150">
        <f t="shared" si="6"/>
        <v>340</v>
      </c>
      <c r="M36" s="151">
        <f t="shared" si="6"/>
        <v>0</v>
      </c>
      <c r="N36" s="150">
        <f t="shared" si="6"/>
        <v>21000</v>
      </c>
      <c r="O36" s="150">
        <f t="shared" si="6"/>
        <v>0</v>
      </c>
      <c r="P36" s="177">
        <f t="shared" si="6"/>
        <v>7420</v>
      </c>
      <c r="Q36" s="186">
        <f t="shared" si="6"/>
        <v>0</v>
      </c>
    </row>
    <row r="37" spans="1:17" s="152" customFormat="1" ht="20.25" customHeight="1" thickBot="1">
      <c r="A37" s="154" t="s">
        <v>199</v>
      </c>
      <c r="B37" s="155">
        <f t="shared" ref="B37:Q37" si="7">SUM(B9,B31,B36)</f>
        <v>285160</v>
      </c>
      <c r="C37" s="156">
        <f t="shared" si="7"/>
        <v>0</v>
      </c>
      <c r="D37" s="155">
        <f t="shared" si="7"/>
        <v>8040</v>
      </c>
      <c r="E37" s="156">
        <f t="shared" si="7"/>
        <v>0</v>
      </c>
      <c r="F37" s="155">
        <f t="shared" si="7"/>
        <v>1670</v>
      </c>
      <c r="G37" s="156">
        <f t="shared" si="7"/>
        <v>0</v>
      </c>
      <c r="H37" s="155">
        <f t="shared" si="7"/>
        <v>15550</v>
      </c>
      <c r="I37" s="156">
        <f t="shared" si="7"/>
        <v>0</v>
      </c>
      <c r="J37" s="155">
        <f t="shared" si="7"/>
        <v>224240</v>
      </c>
      <c r="K37" s="156">
        <f t="shared" si="7"/>
        <v>0</v>
      </c>
      <c r="L37" s="155">
        <f t="shared" si="7"/>
        <v>7240</v>
      </c>
      <c r="M37" s="156">
        <f t="shared" si="7"/>
        <v>0</v>
      </c>
      <c r="N37" s="155">
        <f t="shared" si="7"/>
        <v>21000</v>
      </c>
      <c r="O37" s="155">
        <f t="shared" si="7"/>
        <v>0</v>
      </c>
      <c r="P37" s="181">
        <f t="shared" si="7"/>
        <v>7420</v>
      </c>
      <c r="Q37" s="185">
        <f t="shared" si="7"/>
        <v>0</v>
      </c>
    </row>
    <row r="38" spans="1:17" ht="13.5">
      <c r="C38" s="106"/>
      <c r="E38" s="106"/>
      <c r="G38" s="106"/>
      <c r="I38" s="106"/>
      <c r="K38" s="106"/>
      <c r="L38" s="106"/>
      <c r="M38" s="106"/>
      <c r="Q38" s="160" t="s">
        <v>1823</v>
      </c>
    </row>
    <row r="40" spans="1:17" ht="15.95" customHeight="1">
      <c r="Q40" s="472">
        <v>45778</v>
      </c>
    </row>
  </sheetData>
  <phoneticPr fontId="3"/>
  <hyperlinks>
    <hyperlink ref="A8" location="'鹿児島市（南日本・日経）'!A1" display="鹿児島市" xr:uid="{00000000-0004-0000-0100-000000000000}"/>
    <hyperlink ref="A10" location="指宿市・南九州市・南さつま市・枕崎市・いちき串木野市!A1" display="指宿市" xr:uid="{00000000-0004-0000-0100-000001000000}"/>
    <hyperlink ref="A11" location="指宿市・南九州市・南さつま市・枕崎市・いちき串木野市!A1" display="南九州市" xr:uid="{00000000-0004-0000-0100-000002000000}"/>
    <hyperlink ref="A12" location="指宿市・南九州市・南さつま市・枕崎市・いちき串木野市!A1" display="南さつま市" xr:uid="{00000000-0004-0000-0100-000003000000}"/>
    <hyperlink ref="A13" location="指宿市・南九州市・南さつま市・枕崎市・いちき串木野市!A1" display="枕崎市" xr:uid="{00000000-0004-0000-0100-000004000000}"/>
    <hyperlink ref="A14" location="指宿市・南九州市・南さつま市・枕崎市・いちき串木野市!A1" display="いちき串木野市" xr:uid="{00000000-0004-0000-0100-000005000000}"/>
    <hyperlink ref="A15" location="日置市・出水市・出水郡・薩摩川内市!A1" display="日置市" xr:uid="{00000000-0004-0000-0100-000006000000}"/>
    <hyperlink ref="A16" location="日置市・出水市・出水郡・薩摩川内市!A1" display="出水市" xr:uid="{00000000-0004-0000-0100-000007000000}"/>
    <hyperlink ref="A17" location="日置市・出水市・出水郡・薩摩川内市!A1" display="出水郡" xr:uid="{00000000-0004-0000-0100-000008000000}"/>
    <hyperlink ref="A18" location="日置市・出水市・出水郡・薩摩川内市!A1" display="薩摩川内市" xr:uid="{00000000-0004-0000-0100-000009000000}"/>
    <hyperlink ref="A19" location="薩摩郡・阿久根市・伊佐市・姶良市・姶良郡・志布志市!A1" display="薩摩郡" xr:uid="{00000000-0004-0000-0100-00000A000000}"/>
    <hyperlink ref="A20" location="薩摩郡・阿久根市・伊佐市・姶良市・姶良郡・志布志市!A1" display="阿久根市" xr:uid="{00000000-0004-0000-0100-00000B000000}"/>
    <hyperlink ref="A21" location="薩摩郡・阿久根市・伊佐市・姶良市・姶良郡・志布志市!A1" display="伊佐市" xr:uid="{00000000-0004-0000-0100-00000C000000}"/>
    <hyperlink ref="A22" location="薩摩郡・阿久根市・伊佐市・姶良市・姶良郡・志布志市!A1" display="姶良市" xr:uid="{00000000-0004-0000-0100-00000D000000}"/>
    <hyperlink ref="A23" location="薩摩郡・阿久根市・伊佐市・姶良市・姶良郡・志布志市!A1" display="姶良郡" xr:uid="{00000000-0004-0000-0100-00000E000000}"/>
    <hyperlink ref="A24" location="薩摩郡・阿久根市・伊佐市・姶良市・姶良郡・志布志市!A1" display="志布志市" xr:uid="{00000000-0004-0000-0100-00000F000000}"/>
    <hyperlink ref="A25" location="霧島市・曽於市・曽於郡・鹿屋市!A1" display="霧島市" xr:uid="{00000000-0004-0000-0100-000010000000}"/>
    <hyperlink ref="A26" location="霧島市・曽於市・曽於郡・鹿屋市!A1" display="曽於市" xr:uid="{00000000-0004-0000-0100-000011000000}"/>
    <hyperlink ref="A35" location="'西之表市・熊毛郡・奄美市・大島郡（奄美・南海）'!A1" display="大島郡" xr:uid="{00000000-0004-0000-0100-000012000000}"/>
    <hyperlink ref="A27" location="霧島市・曽於市・曽於郡・鹿屋市!A1" display="曽於郡" xr:uid="{00000000-0004-0000-0100-000013000000}"/>
    <hyperlink ref="A28" location="霧島市・曽於市・曽於郡・鹿屋市!A1" display="鹿屋市" xr:uid="{00000000-0004-0000-0100-000014000000}"/>
    <hyperlink ref="A29" location="垂水市・肝属郡・西之表市・熊毛郡・奄美市・大島郡!A1" display="垂水市" xr:uid="{00000000-0004-0000-0100-000015000000}"/>
    <hyperlink ref="A30" location="垂水市・肝属郡・西之表市・熊毛郡・奄美市・大島郡!A1" display="肝属郡" xr:uid="{00000000-0004-0000-0100-000016000000}"/>
    <hyperlink ref="A32" location="垂水市・肝属郡・西之表市・熊毛郡・奄美市・大島郡!A1" display="西之表市" xr:uid="{00000000-0004-0000-0100-000017000000}"/>
    <hyperlink ref="A33" location="垂水市・肝属郡・西之表市・熊毛郡・奄美市・大島郡!A1" display="熊毛郡" xr:uid="{00000000-0004-0000-0100-000018000000}"/>
    <hyperlink ref="A34" location="'西之表市・熊毛郡・奄美市・大島郡（奄美・南海）'!A1" display="奄美市" xr:uid="{00000000-0004-0000-0100-000019000000}"/>
  </hyperlinks>
  <printOptions horizontalCentered="1" verticalCentered="1"/>
  <pageMargins left="0.31496062992125984" right="0.31496062992125984" top="0.35433070866141736" bottom="0.35433070866141736" header="0.31496062992125984" footer="0.31496062992125984"/>
  <pageSetup paperSize="12" scale="82"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O515"/>
  <sheetViews>
    <sheetView showGridLines="0" showZeros="0" zoomScale="70" zoomScaleNormal="70" zoomScaleSheetLayoutView="55" workbookViewId="0">
      <pane ySplit="8" topLeftCell="A9" activePane="bottomLeft" state="frozen"/>
      <selection activeCell="F2" sqref="F2:J2"/>
      <selection pane="bottomLeft" activeCell="H9" sqref="H9"/>
    </sheetView>
  </sheetViews>
  <sheetFormatPr defaultColWidth="8.875" defaultRowHeight="15.95" customHeight="1"/>
  <cols>
    <col min="1" max="1" width="0.875" style="78" customWidth="1"/>
    <col min="2" max="2" width="10.375" style="78" customWidth="1"/>
    <col min="3" max="3" width="12.375" style="30" customWidth="1"/>
    <col min="4" max="4" width="4" style="30" customWidth="1"/>
    <col min="5" max="5" width="12.125" style="78" customWidth="1"/>
    <col min="6" max="6" width="10.125" style="78" hidden="1" customWidth="1"/>
    <col min="7" max="8" width="9.125" style="78" customWidth="1"/>
    <col min="9" max="9" width="3.375" style="78" customWidth="1"/>
    <col min="10" max="10" width="4" style="30" customWidth="1"/>
    <col min="11" max="11" width="12.125" style="78" customWidth="1"/>
    <col min="12" max="12" width="10.25" style="78" hidden="1" customWidth="1"/>
    <col min="13" max="13" width="9.25" style="78" customWidth="1"/>
    <col min="14" max="14" width="9.125" style="78" customWidth="1"/>
    <col min="15" max="15" width="3.375" style="78" customWidth="1"/>
    <col min="16" max="16" width="4" style="30" customWidth="1"/>
    <col min="17" max="17" width="12.125" style="78" customWidth="1"/>
    <col min="18" max="18" width="10.125" style="78" hidden="1" customWidth="1"/>
    <col min="19" max="20" width="9.125" style="78" customWidth="1"/>
    <col min="21" max="21" width="3" style="78" customWidth="1"/>
    <col min="22" max="22" width="4" style="30" customWidth="1"/>
    <col min="23" max="23" width="12.125" style="78" customWidth="1"/>
    <col min="24" max="24" width="10.125" style="78" hidden="1" customWidth="1"/>
    <col min="25" max="26" width="9.125" style="78" customWidth="1"/>
    <col min="27" max="27" width="3.625" style="78" customWidth="1"/>
    <col min="28" max="28" width="3.625" style="30" customWidth="1"/>
    <col min="29" max="29" width="12.25" style="78" customWidth="1"/>
    <col min="30" max="30" width="10.125" style="78" hidden="1" customWidth="1"/>
    <col min="31" max="32" width="9.125" style="78" customWidth="1"/>
    <col min="33" max="33" width="3.375" style="78" customWidth="1"/>
    <col min="34" max="34" width="4" style="30" customWidth="1"/>
    <col min="35" max="35" width="12.125" style="78" customWidth="1"/>
    <col min="36" max="36" width="12.125" style="78" hidden="1" customWidth="1"/>
    <col min="37" max="38" width="9.125" style="78" customWidth="1"/>
    <col min="39" max="39" width="3.375" style="78" customWidth="1"/>
    <col min="40" max="40" width="8.875" style="78" customWidth="1"/>
    <col min="41" max="41" width="8.875" style="78" hidden="1" customWidth="1"/>
    <col min="42" max="42" width="8.875" style="78" customWidth="1"/>
    <col min="43" max="16384" width="8.875" style="78"/>
  </cols>
  <sheetData>
    <row r="1" spans="1:41" s="74" customFormat="1" ht="22.5" customHeight="1">
      <c r="A1" s="70"/>
      <c r="B1" s="71" t="s">
        <v>200</v>
      </c>
      <c r="C1" s="72"/>
      <c r="D1" s="72"/>
      <c r="E1" s="70"/>
      <c r="F1" s="70"/>
      <c r="G1" s="70"/>
      <c r="H1" s="70"/>
      <c r="I1" s="70"/>
      <c r="J1" s="72"/>
      <c r="K1" s="70"/>
      <c r="L1" s="70"/>
      <c r="M1" s="70"/>
      <c r="N1" s="70"/>
      <c r="O1" s="70"/>
      <c r="P1" s="72"/>
      <c r="Q1" s="70"/>
      <c r="R1" s="70"/>
      <c r="S1" s="70"/>
      <c r="T1" s="70"/>
      <c r="U1" s="70"/>
      <c r="V1" s="72"/>
      <c r="W1" s="70"/>
      <c r="X1" s="70"/>
      <c r="Y1" s="70"/>
      <c r="Z1" s="70"/>
      <c r="AA1" s="70"/>
      <c r="AB1" s="72"/>
      <c r="AC1" s="70"/>
      <c r="AD1" s="70"/>
      <c r="AE1" s="70"/>
      <c r="AF1" s="70"/>
      <c r="AG1" s="73"/>
      <c r="AH1" s="72"/>
      <c r="AI1" s="70"/>
      <c r="AJ1" s="70"/>
      <c r="AK1" s="552">
        <v>45748</v>
      </c>
      <c r="AL1" s="552"/>
      <c r="AM1" s="552"/>
    </row>
    <row r="2" spans="1:41" s="75" customFormat="1" ht="17.25" customHeight="1" thickBot="1">
      <c r="B2" s="76"/>
      <c r="C2" s="72"/>
      <c r="D2" s="77"/>
      <c r="E2" s="76"/>
      <c r="F2" s="76"/>
      <c r="G2" s="76"/>
      <c r="H2" s="76"/>
      <c r="I2" s="73"/>
      <c r="J2" s="77"/>
      <c r="K2" s="73"/>
      <c r="L2" s="73"/>
      <c r="M2" s="73"/>
      <c r="N2" s="73"/>
      <c r="O2" s="73"/>
      <c r="P2" s="77"/>
      <c r="Q2" s="73"/>
      <c r="R2" s="73"/>
      <c r="S2" s="73"/>
      <c r="T2" s="73"/>
      <c r="U2" s="73"/>
      <c r="V2" s="77"/>
      <c r="W2" s="73"/>
      <c r="X2" s="73"/>
      <c r="Y2" s="78"/>
      <c r="AA2" s="73"/>
      <c r="AB2" s="77"/>
      <c r="AE2" s="73"/>
      <c r="AG2" s="79"/>
      <c r="AH2" s="77"/>
      <c r="AI2" s="79" t="s">
        <v>154</v>
      </c>
      <c r="AK2" s="158" t="s">
        <v>201</v>
      </c>
      <c r="AL2" s="553">
        <f>+入力!N7</f>
        <v>0</v>
      </c>
      <c r="AM2" s="553"/>
    </row>
    <row r="3" spans="1:41" ht="19.5" customHeight="1">
      <c r="B3" s="80" t="s">
        <v>202</v>
      </c>
      <c r="C3" s="82"/>
      <c r="D3" s="80" t="s">
        <v>203</v>
      </c>
      <c r="E3" s="84"/>
      <c r="F3" s="119"/>
      <c r="G3" s="80" t="s">
        <v>204</v>
      </c>
      <c r="H3" s="83"/>
      <c r="I3" s="83"/>
      <c r="J3" s="83"/>
      <c r="K3" s="81"/>
      <c r="L3" s="81"/>
      <c r="M3" s="83"/>
      <c r="N3" s="83"/>
      <c r="O3" s="83"/>
      <c r="P3" s="83"/>
      <c r="Q3" s="83"/>
      <c r="R3" s="120"/>
      <c r="S3" s="121" t="s">
        <v>205</v>
      </c>
      <c r="T3" s="80" t="s">
        <v>206</v>
      </c>
      <c r="U3" s="84"/>
      <c r="V3" s="80" t="s">
        <v>207</v>
      </c>
      <c r="W3" s="83"/>
      <c r="X3" s="83"/>
      <c r="Y3" s="83"/>
      <c r="Z3" s="81"/>
      <c r="AA3" s="84" t="s">
        <v>208</v>
      </c>
      <c r="AB3" s="122" t="s">
        <v>209</v>
      </c>
      <c r="AC3" s="122"/>
      <c r="AD3" s="122"/>
      <c r="AE3" s="73"/>
      <c r="AF3" s="123"/>
      <c r="AG3" s="123"/>
      <c r="AH3" s="85"/>
      <c r="AK3" s="86"/>
      <c r="AL3" s="86"/>
      <c r="AM3" s="87" t="s">
        <v>210</v>
      </c>
      <c r="AO3" s="88">
        <f>SUM(C57,'鹿児島市（他紙）'!C57,指宿市・南九州市・南さつま市・枕崎市・いちき串木野市!C57,日置市・出水市・出水郡・薩摩川内市!C57,薩摩郡・阿久根市・伊佐市・姶良市・姶良郡・志布志市!C57,霧島市・曽於市・曽於郡・鹿屋市!C57,垂水市・肝属郡・西之表市・熊毛郡・奄美市・大島郡!C57)</f>
        <v>0</v>
      </c>
    </row>
    <row r="4" spans="1:41" ht="15.75" customHeight="1">
      <c r="B4" s="567">
        <f>+入力!F2</f>
        <v>0</v>
      </c>
      <c r="C4" s="568"/>
      <c r="D4" s="571">
        <f>B4</f>
        <v>0</v>
      </c>
      <c r="E4" s="572"/>
      <c r="F4" s="124"/>
      <c r="G4" s="554" t="str">
        <f>CONCATENATE(入力!F3,入力!S3)&amp;"　/　"&amp;入力!F4</f>
        <v>様　/　</v>
      </c>
      <c r="H4" s="555"/>
      <c r="I4" s="555"/>
      <c r="J4" s="555"/>
      <c r="K4" s="555"/>
      <c r="L4" s="555"/>
      <c r="M4" s="555"/>
      <c r="N4" s="555"/>
      <c r="O4" s="555"/>
      <c r="P4" s="555"/>
      <c r="Q4" s="555"/>
      <c r="R4" s="17"/>
      <c r="S4" s="562">
        <f>+入力!F5</f>
        <v>0</v>
      </c>
      <c r="T4" s="558">
        <f>+入力!N5</f>
        <v>0</v>
      </c>
      <c r="U4" s="559"/>
      <c r="V4" s="576">
        <f>+入力!F6</f>
        <v>0</v>
      </c>
      <c r="W4" s="577"/>
      <c r="X4" s="577"/>
      <c r="Y4" s="577"/>
      <c r="Z4" s="577"/>
      <c r="AA4" s="578"/>
      <c r="AB4" s="125"/>
      <c r="AC4" s="125"/>
      <c r="AD4" s="89"/>
      <c r="AE4" s="126"/>
      <c r="AF4" s="126"/>
      <c r="AG4" s="126"/>
      <c r="AH4" s="1"/>
      <c r="AM4" s="87" t="s">
        <v>211</v>
      </c>
      <c r="AN4" s="75"/>
    </row>
    <row r="5" spans="1:41" ht="15.75" customHeight="1" thickBot="1">
      <c r="B5" s="569"/>
      <c r="C5" s="570"/>
      <c r="D5" s="573"/>
      <c r="E5" s="574"/>
      <c r="F5" s="127"/>
      <c r="G5" s="556"/>
      <c r="H5" s="557"/>
      <c r="I5" s="557"/>
      <c r="J5" s="557"/>
      <c r="K5" s="557"/>
      <c r="L5" s="557"/>
      <c r="M5" s="557"/>
      <c r="N5" s="557"/>
      <c r="O5" s="557"/>
      <c r="P5" s="557"/>
      <c r="Q5" s="557"/>
      <c r="R5" s="18"/>
      <c r="S5" s="563"/>
      <c r="T5" s="560"/>
      <c r="U5" s="561"/>
      <c r="V5" s="579"/>
      <c r="W5" s="580"/>
      <c r="X5" s="580"/>
      <c r="Y5" s="580"/>
      <c r="Z5" s="580"/>
      <c r="AA5" s="581"/>
      <c r="AB5" s="88" t="s">
        <v>212</v>
      </c>
      <c r="AC5" s="125"/>
      <c r="AD5" s="89"/>
      <c r="AE5" s="575">
        <f>+入力!M6</f>
        <v>0</v>
      </c>
      <c r="AF5" s="575"/>
      <c r="AG5" s="128" t="s">
        <v>213</v>
      </c>
      <c r="AH5" s="19"/>
      <c r="AM5" s="87" t="s">
        <v>214</v>
      </c>
    </row>
    <row r="6" spans="1:41" ht="9.75" customHeight="1" thickBot="1">
      <c r="M6" s="73"/>
    </row>
    <row r="7" spans="1:41" ht="19.5" customHeight="1">
      <c r="B7" s="90"/>
      <c r="C7" s="91"/>
      <c r="D7" s="564" t="s">
        <v>215</v>
      </c>
      <c r="E7" s="565"/>
      <c r="F7" s="565"/>
      <c r="G7" s="565"/>
      <c r="H7" s="565"/>
      <c r="I7" s="565"/>
      <c r="J7" s="565"/>
      <c r="K7" s="565"/>
      <c r="L7" s="565"/>
      <c r="M7" s="565"/>
      <c r="N7" s="565"/>
      <c r="O7" s="565"/>
      <c r="P7" s="565"/>
      <c r="Q7" s="565"/>
      <c r="R7" s="565"/>
      <c r="S7" s="565"/>
      <c r="T7" s="565"/>
      <c r="U7" s="566"/>
      <c r="V7" s="564" t="s">
        <v>216</v>
      </c>
      <c r="W7" s="565"/>
      <c r="X7" s="565"/>
      <c r="Y7" s="565"/>
      <c r="Z7" s="565"/>
      <c r="AA7" s="565"/>
      <c r="AB7" s="565"/>
      <c r="AC7" s="565"/>
      <c r="AD7" s="565"/>
      <c r="AE7" s="565"/>
      <c r="AF7" s="565"/>
      <c r="AG7" s="566"/>
      <c r="AH7" s="92" t="s">
        <v>217</v>
      </c>
      <c r="AI7" s="83"/>
      <c r="AJ7" s="83"/>
      <c r="AK7" s="83"/>
      <c r="AL7" s="83"/>
      <c r="AM7" s="84"/>
    </row>
    <row r="8" spans="1:41" ht="17.25" customHeight="1" thickBot="1">
      <c r="B8" s="94"/>
      <c r="C8" s="95"/>
      <c r="D8" s="96"/>
      <c r="E8" s="97" t="s">
        <v>218</v>
      </c>
      <c r="F8" s="97" t="s">
        <v>219</v>
      </c>
      <c r="G8" s="98" t="s">
        <v>220</v>
      </c>
      <c r="H8" s="98" t="s">
        <v>221</v>
      </c>
      <c r="I8" s="99" t="s">
        <v>222</v>
      </c>
      <c r="J8" s="96"/>
      <c r="K8" s="97" t="s">
        <v>218</v>
      </c>
      <c r="L8" s="97" t="s">
        <v>223</v>
      </c>
      <c r="M8" s="98" t="s">
        <v>220</v>
      </c>
      <c r="N8" s="98" t="s">
        <v>221</v>
      </c>
      <c r="O8" s="99" t="s">
        <v>222</v>
      </c>
      <c r="P8" s="96"/>
      <c r="Q8" s="97" t="s">
        <v>218</v>
      </c>
      <c r="R8" s="97" t="s">
        <v>223</v>
      </c>
      <c r="S8" s="98" t="s">
        <v>220</v>
      </c>
      <c r="T8" s="98" t="s">
        <v>221</v>
      </c>
      <c r="U8" s="99" t="s">
        <v>222</v>
      </c>
      <c r="V8" s="96"/>
      <c r="W8" s="97" t="s">
        <v>218</v>
      </c>
      <c r="X8" s="97" t="s">
        <v>223</v>
      </c>
      <c r="Y8" s="98" t="s">
        <v>220</v>
      </c>
      <c r="Z8" s="98" t="s">
        <v>221</v>
      </c>
      <c r="AA8" s="99" t="s">
        <v>222</v>
      </c>
      <c r="AB8" s="96"/>
      <c r="AC8" s="97" t="s">
        <v>218</v>
      </c>
      <c r="AD8" s="97" t="s">
        <v>223</v>
      </c>
      <c r="AE8" s="98" t="s">
        <v>220</v>
      </c>
      <c r="AF8" s="98" t="s">
        <v>221</v>
      </c>
      <c r="AG8" s="99" t="s">
        <v>222</v>
      </c>
      <c r="AH8" s="96"/>
      <c r="AI8" s="97" t="s">
        <v>218</v>
      </c>
      <c r="AJ8" s="97"/>
      <c r="AK8" s="98" t="s">
        <v>220</v>
      </c>
      <c r="AL8" s="98" t="s">
        <v>221</v>
      </c>
      <c r="AM8" s="101" t="s">
        <v>222</v>
      </c>
    </row>
    <row r="9" spans="1:41" ht="15.75" customHeight="1">
      <c r="A9" s="78">
        <v>40131</v>
      </c>
      <c r="B9" s="20" t="s">
        <v>224</v>
      </c>
      <c r="C9" s="21"/>
      <c r="D9" s="22" t="s">
        <v>225</v>
      </c>
      <c r="E9" s="118" t="s">
        <v>226</v>
      </c>
      <c r="F9" s="118" t="s">
        <v>227</v>
      </c>
      <c r="G9" s="364">
        <v>2390</v>
      </c>
      <c r="H9" s="348"/>
      <c r="I9" s="366"/>
      <c r="J9" s="22" t="s">
        <v>225</v>
      </c>
      <c r="K9" s="118" t="s">
        <v>228</v>
      </c>
      <c r="L9" s="118" t="s">
        <v>229</v>
      </c>
      <c r="M9" s="364">
        <v>1450</v>
      </c>
      <c r="N9" s="348"/>
      <c r="O9" s="366"/>
      <c r="P9" s="22" t="s">
        <v>225</v>
      </c>
      <c r="Q9" s="118" t="s">
        <v>230</v>
      </c>
      <c r="R9" s="402" t="s">
        <v>231</v>
      </c>
      <c r="S9" s="364">
        <v>1740</v>
      </c>
      <c r="T9" s="348"/>
      <c r="U9" s="23"/>
      <c r="V9" s="22" t="s">
        <v>225</v>
      </c>
      <c r="W9" s="118" t="s">
        <v>232</v>
      </c>
      <c r="X9" s="118" t="s">
        <v>233</v>
      </c>
      <c r="Y9" s="364">
        <v>90</v>
      </c>
      <c r="Z9" s="348"/>
      <c r="AA9" s="27"/>
      <c r="AB9" s="31"/>
      <c r="AC9" s="118"/>
      <c r="AD9" s="318"/>
      <c r="AE9" s="368"/>
      <c r="AF9" s="250"/>
      <c r="AG9" s="36"/>
      <c r="AH9" s="28"/>
      <c r="AI9" s="33"/>
      <c r="AJ9" s="33"/>
      <c r="AK9" s="249"/>
      <c r="AL9" s="250"/>
      <c r="AM9" s="29"/>
    </row>
    <row r="10" spans="1:41" ht="16.5" customHeight="1">
      <c r="B10" s="20">
        <v>46200</v>
      </c>
      <c r="D10" s="22" t="s">
        <v>225</v>
      </c>
      <c r="E10" s="118" t="s">
        <v>234</v>
      </c>
      <c r="F10" s="118" t="s">
        <v>235</v>
      </c>
      <c r="G10" s="364">
        <v>3660</v>
      </c>
      <c r="H10" s="348"/>
      <c r="I10" s="365"/>
      <c r="J10" s="22" t="s">
        <v>225</v>
      </c>
      <c r="K10" s="118" t="s">
        <v>236</v>
      </c>
      <c r="L10" s="118" t="s">
        <v>237</v>
      </c>
      <c r="M10" s="364">
        <v>1670</v>
      </c>
      <c r="N10" s="348"/>
      <c r="O10" s="365"/>
      <c r="P10" s="22" t="s">
        <v>225</v>
      </c>
      <c r="Q10" s="118" t="s">
        <v>238</v>
      </c>
      <c r="R10" s="318" t="s">
        <v>239</v>
      </c>
      <c r="S10" s="364">
        <v>3330</v>
      </c>
      <c r="T10" s="348"/>
      <c r="U10" s="370"/>
      <c r="V10" s="22" t="s">
        <v>225</v>
      </c>
      <c r="W10" s="118" t="s">
        <v>240</v>
      </c>
      <c r="X10" s="388" t="s">
        <v>241</v>
      </c>
      <c r="Y10" s="364">
        <v>30</v>
      </c>
      <c r="Z10" s="348"/>
      <c r="AA10" s="27"/>
      <c r="AB10" s="31"/>
      <c r="AC10" s="118"/>
      <c r="AD10" s="318"/>
      <c r="AE10" s="368"/>
      <c r="AF10" s="250"/>
      <c r="AG10" s="36"/>
      <c r="AH10" s="37"/>
      <c r="AI10" s="33"/>
      <c r="AJ10" s="33"/>
      <c r="AK10" s="249"/>
      <c r="AL10" s="250"/>
      <c r="AM10" s="38"/>
    </row>
    <row r="11" spans="1:41" ht="16.5" customHeight="1">
      <c r="B11" s="39"/>
      <c r="D11" s="22" t="s">
        <v>225</v>
      </c>
      <c r="E11" s="118" t="s">
        <v>242</v>
      </c>
      <c r="F11" s="388" t="s">
        <v>243</v>
      </c>
      <c r="G11" s="364">
        <v>2040</v>
      </c>
      <c r="H11" s="348"/>
      <c r="I11" s="370"/>
      <c r="J11" s="22" t="s">
        <v>225</v>
      </c>
      <c r="K11" s="118" t="s">
        <v>244</v>
      </c>
      <c r="L11" s="118" t="s">
        <v>245</v>
      </c>
      <c r="M11" s="364">
        <v>750</v>
      </c>
      <c r="N11" s="348"/>
      <c r="O11" s="370"/>
      <c r="P11" s="22" t="s">
        <v>225</v>
      </c>
      <c r="Q11" s="118" t="s">
        <v>246</v>
      </c>
      <c r="R11" s="318" t="s">
        <v>247</v>
      </c>
      <c r="S11" s="364">
        <v>1810</v>
      </c>
      <c r="T11" s="348"/>
      <c r="U11" s="370"/>
      <c r="V11" s="22" t="s">
        <v>225</v>
      </c>
      <c r="W11" s="118" t="s">
        <v>248</v>
      </c>
      <c r="X11" s="318" t="s">
        <v>249</v>
      </c>
      <c r="Y11" s="364">
        <v>20</v>
      </c>
      <c r="Z11" s="348"/>
      <c r="AA11" s="27"/>
      <c r="AB11" s="31"/>
      <c r="AC11" s="118"/>
      <c r="AD11" s="318"/>
      <c r="AE11" s="368"/>
      <c r="AF11" s="250"/>
      <c r="AG11" s="36"/>
      <c r="AH11" s="37"/>
      <c r="AI11" s="33"/>
      <c r="AJ11" s="33"/>
      <c r="AK11" s="249"/>
      <c r="AL11" s="250"/>
      <c r="AM11" s="29"/>
    </row>
    <row r="12" spans="1:41" ht="16.5" customHeight="1">
      <c r="B12" s="39"/>
      <c r="D12" s="22" t="s">
        <v>225</v>
      </c>
      <c r="E12" s="118" t="s">
        <v>250</v>
      </c>
      <c r="F12" s="118" t="s">
        <v>251</v>
      </c>
      <c r="G12" s="364">
        <v>1000</v>
      </c>
      <c r="H12" s="348"/>
      <c r="I12" s="370"/>
      <c r="J12" s="22" t="s">
        <v>225</v>
      </c>
      <c r="K12" s="118" t="s">
        <v>252</v>
      </c>
      <c r="L12" s="118" t="s">
        <v>253</v>
      </c>
      <c r="M12" s="364">
        <v>1440</v>
      </c>
      <c r="N12" s="348"/>
      <c r="O12" s="370"/>
      <c r="P12" s="22" t="s">
        <v>225</v>
      </c>
      <c r="Q12" s="118" t="s">
        <v>254</v>
      </c>
      <c r="R12" s="118" t="s">
        <v>255</v>
      </c>
      <c r="S12" s="364">
        <v>2310</v>
      </c>
      <c r="T12" s="348"/>
      <c r="U12" s="370"/>
      <c r="V12" s="22" t="s">
        <v>225</v>
      </c>
      <c r="W12" s="118" t="s">
        <v>256</v>
      </c>
      <c r="X12" s="118" t="s">
        <v>257</v>
      </c>
      <c r="Y12" s="364">
        <v>30</v>
      </c>
      <c r="Z12" s="348"/>
      <c r="AA12" s="27"/>
      <c r="AB12" s="31"/>
      <c r="AC12" s="118"/>
      <c r="AD12" s="318"/>
      <c r="AE12" s="368"/>
      <c r="AF12" s="250"/>
      <c r="AG12" s="36"/>
      <c r="AH12" s="37"/>
      <c r="AI12" s="33"/>
      <c r="AJ12" s="33"/>
      <c r="AK12" s="249"/>
      <c r="AL12" s="250"/>
      <c r="AM12" s="29"/>
    </row>
    <row r="13" spans="1:41" ht="16.5" customHeight="1">
      <c r="B13" s="39"/>
      <c r="D13" s="22" t="s">
        <v>225</v>
      </c>
      <c r="E13" s="118" t="s">
        <v>258</v>
      </c>
      <c r="F13" s="118" t="s">
        <v>259</v>
      </c>
      <c r="G13" s="364">
        <v>1300</v>
      </c>
      <c r="H13" s="348"/>
      <c r="I13" s="370"/>
      <c r="J13" s="22" t="s">
        <v>225</v>
      </c>
      <c r="K13" s="118" t="s">
        <v>260</v>
      </c>
      <c r="L13" s="118" t="s">
        <v>261</v>
      </c>
      <c r="M13" s="364">
        <v>3170</v>
      </c>
      <c r="N13" s="348"/>
      <c r="O13" s="370"/>
      <c r="P13" s="22" t="s">
        <v>225</v>
      </c>
      <c r="Q13" s="118" t="s">
        <v>262</v>
      </c>
      <c r="R13" s="318" t="s">
        <v>263</v>
      </c>
      <c r="S13" s="364">
        <v>4480</v>
      </c>
      <c r="T13" s="348"/>
      <c r="U13" s="370"/>
      <c r="V13" s="22" t="s">
        <v>225</v>
      </c>
      <c r="W13" s="118" t="s">
        <v>264</v>
      </c>
      <c r="X13" s="118" t="s">
        <v>265</v>
      </c>
      <c r="Y13" s="364">
        <v>10</v>
      </c>
      <c r="Z13" s="348"/>
      <c r="AA13" s="27"/>
      <c r="AB13" s="31"/>
      <c r="AC13" s="118"/>
      <c r="AD13" s="318"/>
      <c r="AE13" s="368"/>
      <c r="AF13" s="348"/>
      <c r="AG13" s="36"/>
      <c r="AH13" s="37"/>
      <c r="AI13" s="33"/>
      <c r="AJ13" s="33"/>
      <c r="AK13" s="249"/>
      <c r="AL13" s="250"/>
      <c r="AM13" s="29"/>
    </row>
    <row r="14" spans="1:41" ht="16.5" customHeight="1">
      <c r="B14" s="39"/>
      <c r="D14" s="22" t="s">
        <v>225</v>
      </c>
      <c r="E14" s="118" t="s">
        <v>266</v>
      </c>
      <c r="F14" s="118" t="s">
        <v>267</v>
      </c>
      <c r="G14" s="364">
        <v>880</v>
      </c>
      <c r="H14" s="348"/>
      <c r="I14" s="370"/>
      <c r="J14" s="22" t="s">
        <v>225</v>
      </c>
      <c r="K14" s="118" t="s">
        <v>268</v>
      </c>
      <c r="L14" s="118" t="s">
        <v>269</v>
      </c>
      <c r="M14" s="364">
        <v>1730</v>
      </c>
      <c r="N14" s="348"/>
      <c r="O14" s="370"/>
      <c r="P14" s="22" t="s">
        <v>225</v>
      </c>
      <c r="Q14" s="118" t="s">
        <v>270</v>
      </c>
      <c r="R14" s="118" t="s">
        <v>271</v>
      </c>
      <c r="S14" s="364">
        <v>2090</v>
      </c>
      <c r="T14" s="348"/>
      <c r="U14" s="370"/>
      <c r="V14" s="31" t="s">
        <v>225</v>
      </c>
      <c r="W14" s="118" t="s">
        <v>272</v>
      </c>
      <c r="X14" s="318" t="s">
        <v>273</v>
      </c>
      <c r="Y14" s="372">
        <v>90</v>
      </c>
      <c r="Z14" s="348"/>
      <c r="AA14" s="27"/>
      <c r="AB14" s="31"/>
      <c r="AC14" s="118"/>
      <c r="AD14" s="318"/>
      <c r="AE14" s="368"/>
      <c r="AF14" s="348"/>
      <c r="AG14" s="36"/>
      <c r="AH14" s="37"/>
      <c r="AI14" s="33"/>
      <c r="AJ14" s="33"/>
      <c r="AK14" s="249"/>
      <c r="AL14" s="250"/>
      <c r="AM14" s="38"/>
    </row>
    <row r="15" spans="1:41" ht="16.5" customHeight="1">
      <c r="B15" s="39"/>
      <c r="D15" s="22" t="s">
        <v>225</v>
      </c>
      <c r="E15" s="118" t="s">
        <v>274</v>
      </c>
      <c r="F15" s="118" t="s">
        <v>275</v>
      </c>
      <c r="G15" s="364">
        <v>1410</v>
      </c>
      <c r="H15" s="348"/>
      <c r="I15" s="370"/>
      <c r="J15" s="22" t="s">
        <v>225</v>
      </c>
      <c r="K15" s="118" t="s">
        <v>284</v>
      </c>
      <c r="L15" s="118" t="s">
        <v>285</v>
      </c>
      <c r="M15" s="364">
        <v>2020</v>
      </c>
      <c r="N15" s="348"/>
      <c r="O15" s="370"/>
      <c r="P15" s="22" t="s">
        <v>225</v>
      </c>
      <c r="Q15" s="118" t="s">
        <v>278</v>
      </c>
      <c r="R15" s="118" t="s">
        <v>279</v>
      </c>
      <c r="S15" s="364">
        <v>2420</v>
      </c>
      <c r="T15" s="348"/>
      <c r="U15" s="370"/>
      <c r="V15" s="31" t="s">
        <v>225</v>
      </c>
      <c r="W15" s="118" t="s">
        <v>280</v>
      </c>
      <c r="X15" s="318" t="s">
        <v>281</v>
      </c>
      <c r="Y15" s="364">
        <v>140</v>
      </c>
      <c r="Z15" s="348"/>
      <c r="AA15" s="27"/>
      <c r="AB15" s="31"/>
      <c r="AC15" s="118"/>
      <c r="AD15" s="318"/>
      <c r="AE15" s="368"/>
      <c r="AF15" s="348"/>
      <c r="AG15" s="36"/>
      <c r="AH15" s="37"/>
      <c r="AI15" s="33"/>
      <c r="AJ15" s="33"/>
      <c r="AK15" s="249"/>
      <c r="AL15" s="250"/>
      <c r="AM15" s="38"/>
    </row>
    <row r="16" spans="1:41" ht="16.5" customHeight="1">
      <c r="B16" s="39"/>
      <c r="D16" s="22" t="s">
        <v>225</v>
      </c>
      <c r="E16" s="118" t="s">
        <v>282</v>
      </c>
      <c r="F16" s="118" t="s">
        <v>283</v>
      </c>
      <c r="G16" s="364">
        <v>1470</v>
      </c>
      <c r="H16" s="348"/>
      <c r="I16" s="370"/>
      <c r="J16" s="22" t="s">
        <v>225</v>
      </c>
      <c r="K16" s="118" t="s">
        <v>292</v>
      </c>
      <c r="L16" s="118" t="s">
        <v>293</v>
      </c>
      <c r="M16" s="364">
        <v>3600</v>
      </c>
      <c r="N16" s="348"/>
      <c r="O16" s="370"/>
      <c r="P16" s="22" t="s">
        <v>225</v>
      </c>
      <c r="Q16" s="118" t="s">
        <v>286</v>
      </c>
      <c r="R16" s="118" t="s">
        <v>287</v>
      </c>
      <c r="S16" s="364">
        <v>2620</v>
      </c>
      <c r="T16" s="348"/>
      <c r="U16" s="370"/>
      <c r="V16" s="31" t="s">
        <v>225</v>
      </c>
      <c r="W16" s="118" t="s">
        <v>288</v>
      </c>
      <c r="X16" s="318" t="s">
        <v>289</v>
      </c>
      <c r="Y16" s="364">
        <v>250</v>
      </c>
      <c r="Z16" s="348"/>
      <c r="AA16" s="27"/>
      <c r="AB16" s="31"/>
      <c r="AC16" s="118"/>
      <c r="AD16" s="318"/>
      <c r="AE16" s="368"/>
      <c r="AF16" s="348"/>
      <c r="AG16" s="36"/>
      <c r="AH16" s="37"/>
      <c r="AI16" s="33"/>
      <c r="AJ16" s="33"/>
      <c r="AK16" s="249"/>
      <c r="AL16" s="250"/>
      <c r="AM16" s="38"/>
    </row>
    <row r="17" spans="2:41" ht="16.5" customHeight="1">
      <c r="B17" s="39"/>
      <c r="D17" s="22" t="s">
        <v>225</v>
      </c>
      <c r="E17" s="118" t="s">
        <v>290</v>
      </c>
      <c r="F17" s="118" t="s">
        <v>291</v>
      </c>
      <c r="G17" s="364">
        <v>1860</v>
      </c>
      <c r="H17" s="348"/>
      <c r="I17" s="370"/>
      <c r="J17" s="22" t="s">
        <v>225</v>
      </c>
      <c r="K17" s="118" t="s">
        <v>300</v>
      </c>
      <c r="L17" s="118" t="s">
        <v>301</v>
      </c>
      <c r="M17" s="364">
        <v>890</v>
      </c>
      <c r="N17" s="348"/>
      <c r="O17" s="370"/>
      <c r="P17" s="22" t="s">
        <v>225</v>
      </c>
      <c r="Q17" s="118" t="s">
        <v>294</v>
      </c>
      <c r="R17" s="318" t="s">
        <v>295</v>
      </c>
      <c r="S17" s="364">
        <v>2250</v>
      </c>
      <c r="T17" s="348"/>
      <c r="U17" s="370"/>
      <c r="V17" s="31" t="s">
        <v>225</v>
      </c>
      <c r="W17" s="118" t="s">
        <v>296</v>
      </c>
      <c r="X17" s="318" t="s">
        <v>297</v>
      </c>
      <c r="Y17" s="364">
        <v>580</v>
      </c>
      <c r="Z17" s="348"/>
      <c r="AA17" s="27"/>
      <c r="AB17" s="31"/>
      <c r="AC17" s="118"/>
      <c r="AD17" s="318"/>
      <c r="AE17" s="368"/>
      <c r="AF17" s="348"/>
      <c r="AG17" s="36"/>
      <c r="AH17" s="37"/>
      <c r="AI17" s="33"/>
      <c r="AJ17" s="33"/>
      <c r="AK17" s="249"/>
      <c r="AL17" s="250"/>
      <c r="AM17" s="38"/>
    </row>
    <row r="18" spans="2:41" ht="16.5" customHeight="1">
      <c r="B18" s="39"/>
      <c r="D18" s="22" t="s">
        <v>225</v>
      </c>
      <c r="E18" s="118" t="s">
        <v>298</v>
      </c>
      <c r="F18" s="118" t="s">
        <v>299</v>
      </c>
      <c r="G18" s="364">
        <v>570</v>
      </c>
      <c r="H18" s="348"/>
      <c r="I18" s="370"/>
      <c r="J18" s="22" t="s">
        <v>225</v>
      </c>
      <c r="K18" s="118" t="s">
        <v>308</v>
      </c>
      <c r="L18" s="118" t="s">
        <v>309</v>
      </c>
      <c r="M18" s="364">
        <v>1810</v>
      </c>
      <c r="N18" s="348"/>
      <c r="O18" s="370"/>
      <c r="P18" s="22" t="s">
        <v>225</v>
      </c>
      <c r="Q18" s="118" t="s">
        <v>302</v>
      </c>
      <c r="R18" s="318" t="s">
        <v>303</v>
      </c>
      <c r="S18" s="364">
        <v>2060</v>
      </c>
      <c r="T18" s="348"/>
      <c r="U18" s="370"/>
      <c r="V18" s="31" t="s">
        <v>225</v>
      </c>
      <c r="W18" s="118" t="s">
        <v>304</v>
      </c>
      <c r="X18" s="318" t="s">
        <v>305</v>
      </c>
      <c r="Y18" s="364">
        <v>790</v>
      </c>
      <c r="Z18" s="348"/>
      <c r="AA18" s="27"/>
      <c r="AB18" s="31"/>
      <c r="AC18" s="118"/>
      <c r="AD18" s="318"/>
      <c r="AE18" s="364"/>
      <c r="AF18" s="348"/>
      <c r="AG18" s="36"/>
      <c r="AH18" s="31"/>
      <c r="AI18" s="33"/>
      <c r="AJ18" s="33"/>
      <c r="AK18" s="249"/>
      <c r="AL18" s="250"/>
      <c r="AM18" s="38"/>
    </row>
    <row r="19" spans="2:41" ht="16.5" customHeight="1">
      <c r="B19" s="39"/>
      <c r="D19" s="22" t="s">
        <v>225</v>
      </c>
      <c r="E19" s="118" t="s">
        <v>306</v>
      </c>
      <c r="F19" s="118" t="s">
        <v>307</v>
      </c>
      <c r="G19" s="364">
        <v>1550</v>
      </c>
      <c r="H19" s="348"/>
      <c r="I19" s="370"/>
      <c r="J19" s="22" t="s">
        <v>225</v>
      </c>
      <c r="K19" s="118" t="s">
        <v>316</v>
      </c>
      <c r="L19" s="118" t="s">
        <v>317</v>
      </c>
      <c r="M19" s="364">
        <v>1230</v>
      </c>
      <c r="N19" s="348"/>
      <c r="O19" s="370"/>
      <c r="P19" s="22" t="s">
        <v>225</v>
      </c>
      <c r="Q19" s="118" t="s">
        <v>310</v>
      </c>
      <c r="R19" s="118" t="s">
        <v>311</v>
      </c>
      <c r="S19" s="364">
        <v>3080</v>
      </c>
      <c r="T19" s="348"/>
      <c r="U19" s="370"/>
      <c r="V19" s="31" t="s">
        <v>225</v>
      </c>
      <c r="W19" s="118" t="s">
        <v>312</v>
      </c>
      <c r="X19" s="318" t="s">
        <v>313</v>
      </c>
      <c r="Y19" s="364">
        <v>60</v>
      </c>
      <c r="Z19" s="348"/>
      <c r="AA19" s="27"/>
      <c r="AB19" s="31"/>
      <c r="AC19" s="118"/>
      <c r="AD19" s="318"/>
      <c r="AE19" s="364"/>
      <c r="AF19" s="348"/>
      <c r="AG19" s="36"/>
      <c r="AH19" s="31"/>
      <c r="AI19" s="33"/>
      <c r="AJ19" s="33"/>
      <c r="AK19" s="249"/>
      <c r="AL19" s="250"/>
      <c r="AM19" s="38"/>
    </row>
    <row r="20" spans="2:41" ht="16.5" customHeight="1">
      <c r="B20" s="39"/>
      <c r="D20" s="22" t="s">
        <v>225</v>
      </c>
      <c r="E20" s="118" t="s">
        <v>314</v>
      </c>
      <c r="F20" s="118" t="s">
        <v>315</v>
      </c>
      <c r="G20" s="364">
        <v>1630</v>
      </c>
      <c r="H20" s="348"/>
      <c r="I20" s="365"/>
      <c r="J20" s="22" t="s">
        <v>225</v>
      </c>
      <c r="K20" s="118" t="s">
        <v>324</v>
      </c>
      <c r="L20" s="118" t="s">
        <v>325</v>
      </c>
      <c r="M20" s="364">
        <v>1260</v>
      </c>
      <c r="N20" s="348"/>
      <c r="O20" s="365"/>
      <c r="P20" s="22" t="s">
        <v>225</v>
      </c>
      <c r="Q20" s="118" t="s">
        <v>318</v>
      </c>
      <c r="R20" s="118" t="s">
        <v>319</v>
      </c>
      <c r="S20" s="364">
        <v>1840</v>
      </c>
      <c r="T20" s="348"/>
      <c r="U20" s="370"/>
      <c r="V20" s="31" t="s">
        <v>225</v>
      </c>
      <c r="W20" s="118" t="s">
        <v>320</v>
      </c>
      <c r="X20" s="318" t="s">
        <v>321</v>
      </c>
      <c r="Y20" s="364">
        <v>270</v>
      </c>
      <c r="Z20" s="348"/>
      <c r="AA20" s="27"/>
      <c r="AB20" s="31"/>
      <c r="AC20" s="118"/>
      <c r="AD20" s="318"/>
      <c r="AE20" s="364"/>
      <c r="AF20" s="348"/>
      <c r="AG20" s="36"/>
      <c r="AH20" s="31"/>
      <c r="AI20" s="33"/>
      <c r="AJ20" s="33"/>
      <c r="AK20" s="249"/>
      <c r="AL20" s="250"/>
      <c r="AM20" s="38"/>
    </row>
    <row r="21" spans="2:41" ht="16.5" customHeight="1">
      <c r="B21" s="39"/>
      <c r="D21" s="22" t="s">
        <v>225</v>
      </c>
      <c r="E21" s="118" t="s">
        <v>322</v>
      </c>
      <c r="F21" s="118" t="s">
        <v>323</v>
      </c>
      <c r="G21" s="364">
        <v>2880</v>
      </c>
      <c r="H21" s="348"/>
      <c r="I21" s="365"/>
      <c r="J21" s="22" t="s">
        <v>225</v>
      </c>
      <c r="K21" s="118" t="s">
        <v>332</v>
      </c>
      <c r="L21" s="118" t="s">
        <v>333</v>
      </c>
      <c r="M21" s="364">
        <v>860</v>
      </c>
      <c r="N21" s="348"/>
      <c r="O21" s="365"/>
      <c r="P21" s="22" t="s">
        <v>225</v>
      </c>
      <c r="Q21" s="118" t="s">
        <v>326</v>
      </c>
      <c r="R21" s="118" t="s">
        <v>327</v>
      </c>
      <c r="S21" s="364">
        <v>1470</v>
      </c>
      <c r="T21" s="348"/>
      <c r="U21" s="370"/>
      <c r="V21" s="31" t="s">
        <v>225</v>
      </c>
      <c r="W21" s="118" t="s">
        <v>328</v>
      </c>
      <c r="X21" s="318" t="s">
        <v>329</v>
      </c>
      <c r="Y21" s="364">
        <v>180</v>
      </c>
      <c r="Z21" s="348"/>
      <c r="AA21" s="27"/>
      <c r="AB21" s="31"/>
      <c r="AC21" s="118"/>
      <c r="AD21" s="118"/>
      <c r="AE21" s="372"/>
      <c r="AF21" s="348"/>
      <c r="AG21" s="36"/>
      <c r="AH21" s="31"/>
      <c r="AI21" s="33"/>
      <c r="AJ21" s="33"/>
      <c r="AK21" s="249"/>
      <c r="AL21" s="250"/>
      <c r="AM21" s="38"/>
    </row>
    <row r="22" spans="2:41" ht="16.5" customHeight="1">
      <c r="B22" s="39"/>
      <c r="D22" s="22" t="s">
        <v>225</v>
      </c>
      <c r="E22" s="118" t="s">
        <v>330</v>
      </c>
      <c r="F22" s="118" t="s">
        <v>331</v>
      </c>
      <c r="G22" s="364">
        <v>1090</v>
      </c>
      <c r="H22" s="348"/>
      <c r="I22" s="365"/>
      <c r="J22" s="22" t="s">
        <v>225</v>
      </c>
      <c r="K22" s="430" t="s">
        <v>340</v>
      </c>
      <c r="L22" s="430" t="s">
        <v>341</v>
      </c>
      <c r="M22" s="431">
        <v>2600</v>
      </c>
      <c r="N22" s="348"/>
      <c r="O22" s="365"/>
      <c r="P22" s="22" t="s">
        <v>225</v>
      </c>
      <c r="Q22" s="118" t="s">
        <v>334</v>
      </c>
      <c r="R22" s="118" t="s">
        <v>335</v>
      </c>
      <c r="S22" s="364">
        <v>660</v>
      </c>
      <c r="T22" s="348"/>
      <c r="U22" s="365"/>
      <c r="V22" s="31" t="s">
        <v>225</v>
      </c>
      <c r="W22" s="118" t="s">
        <v>336</v>
      </c>
      <c r="X22" s="240" t="s">
        <v>337</v>
      </c>
      <c r="Y22" s="408">
        <v>140</v>
      </c>
      <c r="Z22" s="348"/>
      <c r="AA22" s="36"/>
      <c r="AB22" s="31"/>
      <c r="AC22" s="118"/>
      <c r="AD22" s="118"/>
      <c r="AE22" s="372"/>
      <c r="AF22" s="348"/>
      <c r="AG22" s="36"/>
      <c r="AH22" s="31"/>
      <c r="AI22" s="33"/>
      <c r="AJ22" s="33"/>
      <c r="AK22" s="249"/>
      <c r="AL22" s="250"/>
      <c r="AM22" s="38"/>
    </row>
    <row r="23" spans="2:41" ht="16.5" customHeight="1">
      <c r="B23" s="39"/>
      <c r="D23" s="22" t="s">
        <v>225</v>
      </c>
      <c r="E23" s="118" t="s">
        <v>338</v>
      </c>
      <c r="F23" s="118" t="s">
        <v>339</v>
      </c>
      <c r="G23" s="364">
        <v>1830</v>
      </c>
      <c r="H23" s="348"/>
      <c r="I23" s="365"/>
      <c r="J23" s="22" t="s">
        <v>225</v>
      </c>
      <c r="K23" s="430" t="s">
        <v>1803</v>
      </c>
      <c r="L23" s="432" t="s">
        <v>1804</v>
      </c>
      <c r="M23" s="431">
        <v>2090</v>
      </c>
      <c r="N23" s="429"/>
      <c r="O23" s="365"/>
      <c r="P23" s="31" t="s">
        <v>342</v>
      </c>
      <c r="Q23" s="118" t="s">
        <v>343</v>
      </c>
      <c r="R23" s="118" t="s">
        <v>344</v>
      </c>
      <c r="S23" s="364">
        <v>1830</v>
      </c>
      <c r="T23" s="348"/>
      <c r="U23" s="365"/>
      <c r="V23" s="31" t="s">
        <v>225</v>
      </c>
      <c r="W23" s="118" t="s">
        <v>345</v>
      </c>
      <c r="X23" s="318" t="s">
        <v>346</v>
      </c>
      <c r="Y23" s="364">
        <v>40</v>
      </c>
      <c r="Z23" s="348"/>
      <c r="AA23" s="36"/>
      <c r="AB23" s="31"/>
      <c r="AC23" s="118"/>
      <c r="AD23" s="118"/>
      <c r="AE23" s="372"/>
      <c r="AF23" s="348"/>
      <c r="AG23" s="36"/>
      <c r="AH23" s="31"/>
      <c r="AI23" s="33"/>
      <c r="AJ23" s="33"/>
      <c r="AK23" s="249"/>
      <c r="AL23" s="250"/>
      <c r="AM23" s="38"/>
    </row>
    <row r="24" spans="2:41" ht="16.5" customHeight="1">
      <c r="B24" s="39"/>
      <c r="D24" s="22"/>
      <c r="E24" s="118" t="s">
        <v>347</v>
      </c>
      <c r="F24" s="118" t="s">
        <v>348</v>
      </c>
      <c r="G24" s="373" t="s">
        <v>349</v>
      </c>
      <c r="H24" s="348"/>
      <c r="I24" s="365"/>
      <c r="J24" s="22"/>
      <c r="K24" s="430" t="s">
        <v>359</v>
      </c>
      <c r="L24" s="430" t="s">
        <v>360</v>
      </c>
      <c r="M24" s="433" t="s">
        <v>349</v>
      </c>
      <c r="N24" s="429"/>
      <c r="O24" s="365"/>
      <c r="P24" s="31" t="s">
        <v>342</v>
      </c>
      <c r="Q24" s="118" t="s">
        <v>352</v>
      </c>
      <c r="R24" s="118" t="s">
        <v>353</v>
      </c>
      <c r="S24" s="364">
        <v>2270</v>
      </c>
      <c r="T24" s="348"/>
      <c r="U24" s="365"/>
      <c r="V24" s="31" t="s">
        <v>225</v>
      </c>
      <c r="W24" s="118" t="s">
        <v>354</v>
      </c>
      <c r="X24" s="318" t="s">
        <v>355</v>
      </c>
      <c r="Y24" s="364">
        <v>100</v>
      </c>
      <c r="Z24" s="348"/>
      <c r="AA24" s="36"/>
      <c r="AB24" s="31"/>
      <c r="AC24" s="118"/>
      <c r="AD24" s="118"/>
      <c r="AE24" s="372"/>
      <c r="AF24" s="348"/>
      <c r="AG24" s="36"/>
      <c r="AH24" s="31"/>
      <c r="AI24" s="33"/>
      <c r="AJ24" s="33"/>
      <c r="AK24" s="249"/>
      <c r="AL24" s="250"/>
      <c r="AM24" s="38"/>
      <c r="AO24" s="78" t="str">
        <f t="shared" ref="AO24:AO25" si="0">ASC(W24)</f>
        <v>宇宿(南)</v>
      </c>
    </row>
    <row r="25" spans="2:41" ht="16.5" customHeight="1">
      <c r="B25" s="39"/>
      <c r="D25" s="22"/>
      <c r="E25" s="118" t="s">
        <v>356</v>
      </c>
      <c r="F25" s="118" t="s">
        <v>357</v>
      </c>
      <c r="G25" s="373" t="s">
        <v>358</v>
      </c>
      <c r="H25" s="348"/>
      <c r="I25" s="365"/>
      <c r="J25" s="22"/>
      <c r="K25" s="430" t="s">
        <v>366</v>
      </c>
      <c r="L25" s="430" t="s">
        <v>367</v>
      </c>
      <c r="M25" s="433" t="s">
        <v>349</v>
      </c>
      <c r="N25" s="429"/>
      <c r="O25" s="365"/>
      <c r="P25" s="31" t="s">
        <v>342</v>
      </c>
      <c r="Q25" s="118" t="s">
        <v>361</v>
      </c>
      <c r="R25" s="118" t="s">
        <v>362</v>
      </c>
      <c r="S25" s="364">
        <v>1140</v>
      </c>
      <c r="T25" s="348"/>
      <c r="U25" s="365"/>
      <c r="V25" s="31" t="s">
        <v>225</v>
      </c>
      <c r="W25" s="118" t="s">
        <v>363</v>
      </c>
      <c r="X25" s="318" t="s">
        <v>364</v>
      </c>
      <c r="Y25" s="364">
        <v>40</v>
      </c>
      <c r="Z25" s="348"/>
      <c r="AA25" s="36"/>
      <c r="AB25" s="31"/>
      <c r="AC25" s="118"/>
      <c r="AD25" s="318"/>
      <c r="AE25" s="368"/>
      <c r="AF25" s="348"/>
      <c r="AG25" s="36"/>
      <c r="AH25" s="31"/>
      <c r="AI25" s="33"/>
      <c r="AJ25" s="33"/>
      <c r="AK25" s="249"/>
      <c r="AL25" s="250"/>
      <c r="AM25" s="38"/>
      <c r="AO25" s="78" t="str">
        <f t="shared" si="0"/>
        <v>伊敷団地(南)</v>
      </c>
    </row>
    <row r="26" spans="2:41" ht="16.5" customHeight="1">
      <c r="B26" s="40"/>
      <c r="D26" s="22"/>
      <c r="E26" s="354"/>
      <c r="F26" s="378" t="s">
        <v>365</v>
      </c>
      <c r="G26" s="347"/>
      <c r="H26" s="348"/>
      <c r="I26" s="365"/>
      <c r="J26" s="31"/>
      <c r="K26" s="430" t="s">
        <v>372</v>
      </c>
      <c r="L26" s="430" t="s">
        <v>373</v>
      </c>
      <c r="M26" s="433" t="s">
        <v>349</v>
      </c>
      <c r="N26" s="429"/>
      <c r="O26" s="365"/>
      <c r="P26" s="31"/>
      <c r="Q26" s="118" t="s">
        <v>368</v>
      </c>
      <c r="R26" s="118" t="s">
        <v>369</v>
      </c>
      <c r="S26" s="373" t="s">
        <v>358</v>
      </c>
      <c r="T26" s="348"/>
      <c r="U26" s="365"/>
      <c r="V26" s="31" t="s">
        <v>225</v>
      </c>
      <c r="W26" s="118" t="s">
        <v>370</v>
      </c>
      <c r="X26" s="318" t="s">
        <v>371</v>
      </c>
      <c r="Y26" s="364">
        <v>60</v>
      </c>
      <c r="Z26" s="348"/>
      <c r="AA26" s="36"/>
      <c r="AB26" s="31"/>
      <c r="AC26" s="118"/>
      <c r="AD26" s="318"/>
      <c r="AE26" s="368"/>
      <c r="AF26" s="348"/>
      <c r="AG26" s="36"/>
      <c r="AH26" s="31"/>
      <c r="AI26" s="33"/>
      <c r="AJ26" s="33"/>
      <c r="AK26" s="249"/>
      <c r="AL26" s="250"/>
      <c r="AM26" s="38"/>
    </row>
    <row r="27" spans="2:41" ht="16.5" customHeight="1">
      <c r="B27" s="40"/>
      <c r="D27" s="22"/>
      <c r="E27" s="354"/>
      <c r="F27" s="378" t="s">
        <v>365</v>
      </c>
      <c r="G27" s="347"/>
      <c r="H27" s="348"/>
      <c r="I27" s="365"/>
      <c r="J27" s="22"/>
      <c r="K27" s="430" t="s">
        <v>350</v>
      </c>
      <c r="L27" s="430" t="s">
        <v>351</v>
      </c>
      <c r="M27" s="433" t="s">
        <v>358</v>
      </c>
      <c r="N27" s="429"/>
      <c r="O27" s="365"/>
      <c r="P27" s="389"/>
      <c r="Q27" s="354"/>
      <c r="R27" s="354"/>
      <c r="S27" s="347"/>
      <c r="T27" s="348"/>
      <c r="U27" s="365"/>
      <c r="V27" s="31" t="s">
        <v>225</v>
      </c>
      <c r="W27" s="118" t="s">
        <v>374</v>
      </c>
      <c r="X27" s="318" t="s">
        <v>375</v>
      </c>
      <c r="Y27" s="364">
        <v>40</v>
      </c>
      <c r="Z27" s="348"/>
      <c r="AA27" s="36"/>
      <c r="AB27" s="31"/>
      <c r="AC27" s="118"/>
      <c r="AD27" s="318"/>
      <c r="AE27" s="368"/>
      <c r="AF27" s="348"/>
      <c r="AG27" s="36"/>
      <c r="AH27" s="31"/>
      <c r="AI27" s="33"/>
      <c r="AJ27" s="33"/>
      <c r="AK27" s="249"/>
      <c r="AL27" s="250"/>
      <c r="AM27" s="38"/>
    </row>
    <row r="28" spans="2:41" ht="16.5" customHeight="1">
      <c r="B28" s="39"/>
      <c r="D28" s="22"/>
      <c r="E28" s="354"/>
      <c r="F28" s="378" t="s">
        <v>365</v>
      </c>
      <c r="G28" s="347"/>
      <c r="H28" s="348"/>
      <c r="I28" s="365"/>
      <c r="J28" s="22"/>
      <c r="K28" s="118" t="s">
        <v>276</v>
      </c>
      <c r="L28" s="118" t="s">
        <v>277</v>
      </c>
      <c r="M28" s="373" t="s">
        <v>349</v>
      </c>
      <c r="N28" s="429"/>
      <c r="O28" s="365"/>
      <c r="P28" s="22"/>
      <c r="Q28" s="354"/>
      <c r="R28" s="354"/>
      <c r="S28" s="347"/>
      <c r="T28" s="348"/>
      <c r="U28" s="365"/>
      <c r="V28" s="31" t="s">
        <v>225</v>
      </c>
      <c r="W28" s="118" t="s">
        <v>376</v>
      </c>
      <c r="X28" s="318" t="s">
        <v>377</v>
      </c>
      <c r="Y28" s="364">
        <v>40</v>
      </c>
      <c r="Z28" s="348"/>
      <c r="AA28" s="36"/>
      <c r="AB28" s="31"/>
      <c r="AC28" s="118"/>
      <c r="AD28" s="318"/>
      <c r="AE28" s="368"/>
      <c r="AF28" s="348"/>
      <c r="AG28" s="36"/>
      <c r="AH28" s="31"/>
      <c r="AI28" s="33"/>
      <c r="AJ28" s="33"/>
      <c r="AK28" s="249"/>
      <c r="AL28" s="250"/>
      <c r="AM28" s="38"/>
    </row>
    <row r="29" spans="2:41" ht="16.5" customHeight="1">
      <c r="B29" s="39"/>
      <c r="D29" s="31"/>
      <c r="E29" s="354"/>
      <c r="F29" s="378" t="s">
        <v>365</v>
      </c>
      <c r="G29" s="347"/>
      <c r="H29" s="348"/>
      <c r="I29" s="366"/>
      <c r="J29" s="22"/>
      <c r="K29" s="430"/>
      <c r="L29" s="430"/>
      <c r="M29" s="431"/>
      <c r="N29" s="429"/>
      <c r="O29" s="365"/>
      <c r="P29" s="22"/>
      <c r="Q29" s="354"/>
      <c r="R29" s="354"/>
      <c r="S29" s="347"/>
      <c r="T29" s="348"/>
      <c r="U29" s="365"/>
      <c r="V29" s="31" t="s">
        <v>225</v>
      </c>
      <c r="W29" s="118" t="s">
        <v>378</v>
      </c>
      <c r="X29" s="318" t="s">
        <v>379</v>
      </c>
      <c r="Y29" s="364">
        <v>30</v>
      </c>
      <c r="Z29" s="348"/>
      <c r="AA29" s="36"/>
      <c r="AB29" s="31"/>
      <c r="AC29" s="118"/>
      <c r="AD29" s="318"/>
      <c r="AE29" s="364"/>
      <c r="AF29" s="348"/>
      <c r="AG29" s="36"/>
      <c r="AH29" s="31"/>
      <c r="AI29" s="33"/>
      <c r="AJ29" s="33"/>
      <c r="AK29" s="249"/>
      <c r="AL29" s="250"/>
      <c r="AM29" s="38"/>
    </row>
    <row r="30" spans="2:41" ht="16.5" customHeight="1">
      <c r="B30" s="39"/>
      <c r="D30" s="31"/>
      <c r="E30" s="354"/>
      <c r="F30" s="378" t="s">
        <v>365</v>
      </c>
      <c r="G30" s="347"/>
      <c r="H30" s="348"/>
      <c r="I30" s="365"/>
      <c r="J30" s="31"/>
      <c r="K30" s="391"/>
      <c r="L30" s="434"/>
      <c r="M30" s="435"/>
      <c r="N30" s="429"/>
      <c r="O30" s="365"/>
      <c r="P30" s="31"/>
      <c r="Q30" s="118"/>
      <c r="R30" s="118"/>
      <c r="S30" s="373"/>
      <c r="T30" s="348"/>
      <c r="U30" s="365"/>
      <c r="V30" s="31" t="s">
        <v>380</v>
      </c>
      <c r="W30" s="118" t="s">
        <v>381</v>
      </c>
      <c r="X30" s="318" t="s">
        <v>382</v>
      </c>
      <c r="Y30" s="372">
        <v>40</v>
      </c>
      <c r="Z30" s="348"/>
      <c r="AA30" s="36"/>
      <c r="AB30" s="31"/>
      <c r="AC30" s="118"/>
      <c r="AD30" s="318"/>
      <c r="AE30" s="364"/>
      <c r="AF30" s="348"/>
      <c r="AG30" s="36"/>
      <c r="AH30" s="31"/>
      <c r="AI30" s="33"/>
      <c r="AJ30" s="33"/>
      <c r="AK30" s="249"/>
      <c r="AL30" s="250"/>
      <c r="AM30" s="38"/>
    </row>
    <row r="31" spans="2:41" ht="16.5" customHeight="1">
      <c r="B31" s="39"/>
      <c r="D31" s="31"/>
      <c r="E31" s="354"/>
      <c r="F31" s="378" t="s">
        <v>365</v>
      </c>
      <c r="G31" s="347"/>
      <c r="H31" s="348"/>
      <c r="I31" s="365"/>
      <c r="J31" s="31"/>
      <c r="K31" s="391"/>
      <c r="L31" s="434"/>
      <c r="M31" s="435"/>
      <c r="N31" s="429"/>
      <c r="O31" s="365"/>
      <c r="P31" s="31"/>
      <c r="Q31" s="354"/>
      <c r="R31" s="354"/>
      <c r="S31" s="347"/>
      <c r="T31" s="348"/>
      <c r="U31" s="365"/>
      <c r="V31" s="31" t="s">
        <v>380</v>
      </c>
      <c r="W31" s="118" t="s">
        <v>383</v>
      </c>
      <c r="X31" s="318" t="s">
        <v>384</v>
      </c>
      <c r="Y31" s="372">
        <v>180</v>
      </c>
      <c r="Z31" s="348"/>
      <c r="AA31" s="36"/>
      <c r="AB31" s="31"/>
      <c r="AC31" s="118"/>
      <c r="AD31" s="318"/>
      <c r="AE31" s="364"/>
      <c r="AF31" s="348"/>
      <c r="AG31" s="36"/>
      <c r="AH31" s="31"/>
      <c r="AI31" s="33"/>
      <c r="AJ31" s="33"/>
      <c r="AK31" s="249"/>
      <c r="AL31" s="250"/>
      <c r="AM31" s="38"/>
    </row>
    <row r="32" spans="2:41" ht="16.5" customHeight="1">
      <c r="B32" s="39"/>
      <c r="D32" s="31"/>
      <c r="E32" s="354"/>
      <c r="F32" s="378" t="s">
        <v>365</v>
      </c>
      <c r="G32" s="347"/>
      <c r="H32" s="348"/>
      <c r="I32" s="365"/>
      <c r="J32" s="31"/>
      <c r="K32" s="354"/>
      <c r="L32" s="316"/>
      <c r="M32" s="390"/>
      <c r="N32" s="348"/>
      <c r="O32" s="365"/>
      <c r="P32" s="31"/>
      <c r="Q32" s="354"/>
      <c r="R32" s="354"/>
      <c r="S32" s="347"/>
      <c r="T32" s="348"/>
      <c r="U32" s="365"/>
      <c r="V32" s="31" t="s">
        <v>380</v>
      </c>
      <c r="W32" s="118" t="s">
        <v>385</v>
      </c>
      <c r="X32" s="318" t="s">
        <v>386</v>
      </c>
      <c r="Y32" s="372">
        <v>210</v>
      </c>
      <c r="Z32" s="348"/>
      <c r="AA32" s="36"/>
      <c r="AB32" s="22"/>
      <c r="AC32" s="118"/>
      <c r="AD32" s="118"/>
      <c r="AE32" s="372"/>
      <c r="AF32" s="348"/>
      <c r="AG32" s="36"/>
      <c r="AH32" s="31"/>
      <c r="AI32" s="33"/>
      <c r="AJ32" s="33"/>
      <c r="AK32" s="249"/>
      <c r="AL32" s="250"/>
      <c r="AM32" s="38"/>
    </row>
    <row r="33" spans="2:39" ht="16.5" customHeight="1">
      <c r="B33" s="39"/>
      <c r="D33" s="31"/>
      <c r="E33" s="354"/>
      <c r="F33" s="378" t="s">
        <v>365</v>
      </c>
      <c r="G33" s="347"/>
      <c r="H33" s="348"/>
      <c r="I33" s="365"/>
      <c r="J33" s="31"/>
      <c r="K33" s="354"/>
      <c r="L33" s="316"/>
      <c r="M33" s="390"/>
      <c r="N33" s="348"/>
      <c r="O33" s="365"/>
      <c r="P33" s="31"/>
      <c r="Q33" s="354"/>
      <c r="R33" s="354"/>
      <c r="S33" s="347"/>
      <c r="T33" s="348"/>
      <c r="U33" s="365"/>
      <c r="V33" s="31" t="s">
        <v>380</v>
      </c>
      <c r="W33" s="118" t="s">
        <v>389</v>
      </c>
      <c r="X33" s="318" t="s">
        <v>390</v>
      </c>
      <c r="Y33" s="372">
        <v>60</v>
      </c>
      <c r="Z33" s="348"/>
      <c r="AA33" s="36"/>
      <c r="AB33" s="31"/>
      <c r="AC33" s="118"/>
      <c r="AD33" s="118"/>
      <c r="AE33" s="372"/>
      <c r="AF33" s="348"/>
      <c r="AG33" s="36"/>
      <c r="AH33" s="31"/>
      <c r="AI33" s="33"/>
      <c r="AJ33" s="33"/>
      <c r="AK33" s="249"/>
      <c r="AL33" s="250"/>
      <c r="AM33" s="38"/>
    </row>
    <row r="34" spans="2:39" ht="16.5" customHeight="1">
      <c r="B34" s="39"/>
      <c r="D34" s="31"/>
      <c r="E34" s="354"/>
      <c r="F34" s="378" t="s">
        <v>365</v>
      </c>
      <c r="G34" s="347"/>
      <c r="H34" s="348"/>
      <c r="I34" s="365"/>
      <c r="J34" s="31"/>
      <c r="K34" s="354"/>
      <c r="L34" s="316"/>
      <c r="M34" s="390"/>
      <c r="N34" s="348"/>
      <c r="O34" s="365"/>
      <c r="P34" s="31"/>
      <c r="Q34" s="354"/>
      <c r="R34" s="354"/>
      <c r="S34" s="347"/>
      <c r="T34" s="348"/>
      <c r="U34" s="365"/>
      <c r="V34" s="31" t="s">
        <v>380</v>
      </c>
      <c r="W34" s="118" t="s">
        <v>391</v>
      </c>
      <c r="X34" s="318" t="s">
        <v>392</v>
      </c>
      <c r="Y34" s="372">
        <v>40</v>
      </c>
      <c r="Z34" s="348"/>
      <c r="AA34" s="36"/>
      <c r="AB34" s="31"/>
      <c r="AC34" s="118"/>
      <c r="AD34" s="318"/>
      <c r="AE34" s="372"/>
      <c r="AF34" s="348"/>
      <c r="AG34" s="36"/>
      <c r="AH34" s="31"/>
      <c r="AI34" s="33"/>
      <c r="AJ34" s="33"/>
      <c r="AK34" s="249"/>
      <c r="AL34" s="250"/>
      <c r="AM34" s="38"/>
    </row>
    <row r="35" spans="2:39" ht="16.5" customHeight="1">
      <c r="B35" s="39"/>
      <c r="D35" s="31"/>
      <c r="E35" s="354"/>
      <c r="F35" s="378" t="s">
        <v>365</v>
      </c>
      <c r="G35" s="347"/>
      <c r="H35" s="348"/>
      <c r="I35" s="365"/>
      <c r="J35" s="31"/>
      <c r="K35" s="354"/>
      <c r="L35" s="316"/>
      <c r="M35" s="390"/>
      <c r="N35" s="348"/>
      <c r="O35" s="365"/>
      <c r="P35" s="31"/>
      <c r="Q35" s="354"/>
      <c r="R35" s="354"/>
      <c r="S35" s="347"/>
      <c r="T35" s="348"/>
      <c r="U35" s="365"/>
      <c r="V35" s="31" t="s">
        <v>380</v>
      </c>
      <c r="W35" s="118" t="s">
        <v>393</v>
      </c>
      <c r="X35" s="318" t="s">
        <v>394</v>
      </c>
      <c r="Y35" s="372">
        <v>20</v>
      </c>
      <c r="Z35" s="348"/>
      <c r="AA35" s="36"/>
      <c r="AB35" s="31"/>
      <c r="AC35" s="118"/>
      <c r="AD35" s="318"/>
      <c r="AE35" s="372"/>
      <c r="AF35" s="348"/>
      <c r="AG35" s="36"/>
      <c r="AH35" s="31"/>
      <c r="AI35" s="33"/>
      <c r="AJ35" s="33"/>
      <c r="AK35" s="249"/>
      <c r="AL35" s="250"/>
      <c r="AM35" s="38"/>
    </row>
    <row r="36" spans="2:39" ht="16.5" customHeight="1">
      <c r="B36" s="39"/>
      <c r="D36" s="31"/>
      <c r="E36" s="354"/>
      <c r="F36" s="378" t="s">
        <v>365</v>
      </c>
      <c r="G36" s="347"/>
      <c r="H36" s="348"/>
      <c r="I36" s="365"/>
      <c r="J36" s="31"/>
      <c r="K36" s="354"/>
      <c r="L36" s="316"/>
      <c r="M36" s="390"/>
      <c r="N36" s="348"/>
      <c r="O36" s="365"/>
      <c r="P36" s="31"/>
      <c r="Q36" s="354"/>
      <c r="R36" s="354"/>
      <c r="S36" s="347"/>
      <c r="T36" s="348"/>
      <c r="U36" s="365"/>
      <c r="V36" s="31" t="s">
        <v>380</v>
      </c>
      <c r="W36" s="118" t="s">
        <v>395</v>
      </c>
      <c r="X36" s="318" t="s">
        <v>396</v>
      </c>
      <c r="Y36" s="372">
        <v>230</v>
      </c>
      <c r="Z36" s="348"/>
      <c r="AA36" s="36"/>
      <c r="AB36" s="31"/>
      <c r="AC36" s="118"/>
      <c r="AD36" s="318"/>
      <c r="AE36" s="372"/>
      <c r="AF36" s="348"/>
      <c r="AG36" s="36"/>
      <c r="AH36" s="31"/>
      <c r="AI36" s="33"/>
      <c r="AJ36" s="33"/>
      <c r="AK36" s="249"/>
      <c r="AL36" s="250"/>
      <c r="AM36" s="38"/>
    </row>
    <row r="37" spans="2:39" ht="16.5" customHeight="1">
      <c r="B37" s="39"/>
      <c r="D37" s="31"/>
      <c r="E37" s="354"/>
      <c r="F37" s="378" t="s">
        <v>365</v>
      </c>
      <c r="G37" s="347"/>
      <c r="H37" s="348"/>
      <c r="I37" s="365"/>
      <c r="J37" s="31"/>
      <c r="K37" s="354"/>
      <c r="L37" s="316"/>
      <c r="M37" s="390"/>
      <c r="N37" s="348"/>
      <c r="O37" s="365"/>
      <c r="P37" s="31"/>
      <c r="Q37" s="354"/>
      <c r="R37" s="354"/>
      <c r="S37" s="347"/>
      <c r="T37" s="348"/>
      <c r="U37" s="365"/>
      <c r="V37" s="31" t="s">
        <v>380</v>
      </c>
      <c r="W37" s="118" t="s">
        <v>397</v>
      </c>
      <c r="X37" s="318" t="s">
        <v>398</v>
      </c>
      <c r="Y37" s="372">
        <v>180</v>
      </c>
      <c r="Z37" s="348"/>
      <c r="AA37" s="36"/>
      <c r="AB37" s="31"/>
      <c r="AC37" s="118"/>
      <c r="AD37" s="318"/>
      <c r="AE37" s="372"/>
      <c r="AF37" s="348"/>
      <c r="AG37" s="36"/>
      <c r="AH37" s="31"/>
      <c r="AI37" s="33"/>
      <c r="AJ37" s="33"/>
      <c r="AK37" s="249"/>
      <c r="AL37" s="250"/>
      <c r="AM37" s="38"/>
    </row>
    <row r="38" spans="2:39" ht="16.5" customHeight="1">
      <c r="B38" s="39"/>
      <c r="D38" s="31"/>
      <c r="E38" s="354"/>
      <c r="F38" s="378" t="s">
        <v>365</v>
      </c>
      <c r="G38" s="347"/>
      <c r="H38" s="348"/>
      <c r="I38" s="365"/>
      <c r="J38" s="31"/>
      <c r="K38" s="354"/>
      <c r="L38" s="316"/>
      <c r="M38" s="390"/>
      <c r="N38" s="348"/>
      <c r="O38" s="365"/>
      <c r="P38" s="31"/>
      <c r="Q38" s="354"/>
      <c r="R38" s="354"/>
      <c r="S38" s="347"/>
      <c r="T38" s="348"/>
      <c r="U38" s="365"/>
      <c r="V38" s="31" t="s">
        <v>380</v>
      </c>
      <c r="W38" s="118" t="s">
        <v>399</v>
      </c>
      <c r="X38" s="318" t="s">
        <v>400</v>
      </c>
      <c r="Y38" s="372">
        <v>20</v>
      </c>
      <c r="Z38" s="348"/>
      <c r="AA38" s="36"/>
      <c r="AB38" s="31"/>
      <c r="AC38" s="118"/>
      <c r="AD38" s="318"/>
      <c r="AE38" s="372"/>
      <c r="AF38" s="348"/>
      <c r="AG38" s="36"/>
      <c r="AH38" s="31"/>
      <c r="AI38" s="33"/>
      <c r="AJ38" s="33"/>
      <c r="AK38" s="249"/>
      <c r="AL38" s="250"/>
      <c r="AM38" s="38"/>
    </row>
    <row r="39" spans="2:39" ht="16.5" customHeight="1">
      <c r="B39" s="39"/>
      <c r="D39" s="31"/>
      <c r="E39" s="354"/>
      <c r="F39" s="378" t="s">
        <v>365</v>
      </c>
      <c r="G39" s="347"/>
      <c r="H39" s="348"/>
      <c r="I39" s="365"/>
      <c r="J39" s="31"/>
      <c r="K39" s="354"/>
      <c r="L39" s="316"/>
      <c r="M39" s="390"/>
      <c r="N39" s="348"/>
      <c r="O39" s="365"/>
      <c r="P39" s="31"/>
      <c r="Q39" s="354"/>
      <c r="R39" s="354"/>
      <c r="S39" s="347"/>
      <c r="T39" s="348"/>
      <c r="U39" s="365"/>
      <c r="V39" s="436" t="s">
        <v>380</v>
      </c>
      <c r="W39" s="430" t="s">
        <v>401</v>
      </c>
      <c r="X39" s="432" t="s">
        <v>402</v>
      </c>
      <c r="Y39" s="437">
        <v>10</v>
      </c>
      <c r="Z39" s="348"/>
      <c r="AA39" s="36"/>
      <c r="AB39" s="31"/>
      <c r="AC39" s="118"/>
      <c r="AD39" s="318"/>
      <c r="AE39" s="372"/>
      <c r="AF39" s="348"/>
      <c r="AG39" s="36"/>
      <c r="AH39" s="31"/>
      <c r="AI39" s="33"/>
      <c r="AJ39" s="33"/>
      <c r="AK39" s="249"/>
      <c r="AL39" s="250"/>
      <c r="AM39" s="38"/>
    </row>
    <row r="40" spans="2:39" ht="16.5" customHeight="1">
      <c r="B40" s="39"/>
      <c r="D40" s="31"/>
      <c r="E40" s="354"/>
      <c r="F40" s="378" t="s">
        <v>365</v>
      </c>
      <c r="G40" s="347"/>
      <c r="H40" s="348"/>
      <c r="I40" s="365"/>
      <c r="J40" s="31"/>
      <c r="K40" s="354"/>
      <c r="L40" s="316"/>
      <c r="M40" s="390"/>
      <c r="N40" s="348"/>
      <c r="O40" s="365"/>
      <c r="P40" s="31"/>
      <c r="Q40" s="354"/>
      <c r="R40" s="354"/>
      <c r="S40" s="347"/>
      <c r="T40" s="348"/>
      <c r="U40" s="365"/>
      <c r="V40" s="436" t="s">
        <v>380</v>
      </c>
      <c r="W40" s="430" t="s">
        <v>1806</v>
      </c>
      <c r="X40" s="432" t="s">
        <v>1807</v>
      </c>
      <c r="Y40" s="437">
        <v>30</v>
      </c>
      <c r="Z40" s="429"/>
      <c r="AA40" s="36"/>
      <c r="AB40" s="31"/>
      <c r="AC40" s="118"/>
      <c r="AD40" s="118"/>
      <c r="AE40" s="372"/>
      <c r="AF40" s="348"/>
      <c r="AG40" s="36"/>
      <c r="AH40" s="31"/>
      <c r="AI40" s="33"/>
      <c r="AJ40" s="33"/>
      <c r="AK40" s="249"/>
      <c r="AL40" s="250"/>
      <c r="AM40" s="38"/>
    </row>
    <row r="41" spans="2:39" ht="16.5" customHeight="1">
      <c r="B41" s="39"/>
      <c r="D41" s="31"/>
      <c r="E41" s="354"/>
      <c r="F41" s="378" t="s">
        <v>365</v>
      </c>
      <c r="G41" s="347"/>
      <c r="H41" s="348"/>
      <c r="I41" s="365"/>
      <c r="J41" s="31"/>
      <c r="K41" s="354"/>
      <c r="L41" s="316"/>
      <c r="M41" s="390"/>
      <c r="N41" s="348"/>
      <c r="O41" s="365"/>
      <c r="P41" s="31"/>
      <c r="Q41" s="354"/>
      <c r="R41" s="354"/>
      <c r="S41" s="347"/>
      <c r="T41" s="348"/>
      <c r="U41" s="365"/>
      <c r="V41" s="436" t="s">
        <v>380</v>
      </c>
      <c r="W41" s="430" t="s">
        <v>405</v>
      </c>
      <c r="X41" s="438" t="s">
        <v>406</v>
      </c>
      <c r="Y41" s="437">
        <v>50</v>
      </c>
      <c r="Z41" s="429"/>
      <c r="AA41" s="36"/>
      <c r="AB41" s="31"/>
      <c r="AC41" s="118"/>
      <c r="AD41" s="118"/>
      <c r="AE41" s="372"/>
      <c r="AF41" s="348"/>
      <c r="AG41" s="36"/>
      <c r="AH41" s="31"/>
      <c r="AI41" s="33"/>
      <c r="AJ41" s="33"/>
      <c r="AK41" s="249"/>
      <c r="AL41" s="250"/>
      <c r="AM41" s="38"/>
    </row>
    <row r="42" spans="2:39" ht="16.5" customHeight="1">
      <c r="B42" s="39"/>
      <c r="D42" s="31"/>
      <c r="E42" s="33"/>
      <c r="F42" s="34" t="s">
        <v>365</v>
      </c>
      <c r="G42" s="249"/>
      <c r="H42" s="250"/>
      <c r="I42" s="32"/>
      <c r="J42" s="31"/>
      <c r="K42" s="33"/>
      <c r="L42" s="316"/>
      <c r="M42" s="317"/>
      <c r="N42" s="250"/>
      <c r="O42" s="32"/>
      <c r="P42" s="31"/>
      <c r="Q42" s="33"/>
      <c r="R42" s="33"/>
      <c r="S42" s="249"/>
      <c r="T42" s="250"/>
      <c r="U42" s="32"/>
      <c r="V42" s="436" t="s">
        <v>342</v>
      </c>
      <c r="W42" s="430" t="s">
        <v>407</v>
      </c>
      <c r="X42" s="430" t="s">
        <v>408</v>
      </c>
      <c r="Y42" s="437">
        <v>30</v>
      </c>
      <c r="Z42" s="429"/>
      <c r="AA42" s="36"/>
      <c r="AB42" s="31"/>
      <c r="AC42" s="118"/>
      <c r="AD42" s="318"/>
      <c r="AE42" s="372"/>
      <c r="AF42" s="348"/>
      <c r="AG42" s="36"/>
      <c r="AH42" s="31"/>
      <c r="AI42" s="33"/>
      <c r="AJ42" s="33"/>
      <c r="AK42" s="249"/>
      <c r="AL42" s="250"/>
      <c r="AM42" s="38"/>
    </row>
    <row r="43" spans="2:39" ht="16.5" customHeight="1">
      <c r="B43" s="39"/>
      <c r="C43" s="21"/>
      <c r="D43" s="31"/>
      <c r="E43" s="33"/>
      <c r="F43" s="34" t="s">
        <v>365</v>
      </c>
      <c r="G43" s="249"/>
      <c r="H43" s="250"/>
      <c r="I43" s="32"/>
      <c r="J43" s="31"/>
      <c r="K43" s="33"/>
      <c r="L43" s="316"/>
      <c r="M43" s="317"/>
      <c r="N43" s="250"/>
      <c r="O43" s="32"/>
      <c r="P43" s="31"/>
      <c r="Q43" s="33"/>
      <c r="R43" s="33"/>
      <c r="S43" s="249"/>
      <c r="T43" s="250"/>
      <c r="U43" s="32"/>
      <c r="V43" s="31" t="s">
        <v>342</v>
      </c>
      <c r="W43" s="118" t="s">
        <v>409</v>
      </c>
      <c r="X43" s="118" t="s">
        <v>410</v>
      </c>
      <c r="Y43" s="372">
        <v>30</v>
      </c>
      <c r="Z43" s="429"/>
      <c r="AA43" s="36"/>
      <c r="AB43" s="31"/>
      <c r="AC43" s="118"/>
      <c r="AD43" s="318"/>
      <c r="AE43" s="372"/>
      <c r="AF43" s="348"/>
      <c r="AG43" s="36"/>
      <c r="AH43" s="31"/>
      <c r="AI43" s="33"/>
      <c r="AJ43" s="33"/>
      <c r="AK43" s="249"/>
      <c r="AL43" s="250"/>
      <c r="AM43" s="38"/>
    </row>
    <row r="44" spans="2:39" ht="16.5" customHeight="1">
      <c r="B44" s="39"/>
      <c r="C44" s="21"/>
      <c r="D44" s="31"/>
      <c r="E44" s="33"/>
      <c r="F44" s="34" t="s">
        <v>365</v>
      </c>
      <c r="G44" s="249"/>
      <c r="H44" s="250"/>
      <c r="I44" s="32"/>
      <c r="J44" s="31"/>
      <c r="K44" s="33"/>
      <c r="L44" s="316"/>
      <c r="M44" s="317"/>
      <c r="N44" s="250"/>
      <c r="O44" s="32"/>
      <c r="P44" s="31"/>
      <c r="Q44" s="33"/>
      <c r="R44" s="33"/>
      <c r="S44" s="249"/>
      <c r="T44" s="250"/>
      <c r="U44" s="32"/>
      <c r="V44" s="31" t="s">
        <v>342</v>
      </c>
      <c r="W44" s="118" t="s">
        <v>411</v>
      </c>
      <c r="X44" s="118" t="s">
        <v>412</v>
      </c>
      <c r="Y44" s="372">
        <v>10</v>
      </c>
      <c r="Z44" s="348"/>
      <c r="AA44" s="36"/>
      <c r="AB44" s="31"/>
      <c r="AC44" s="118"/>
      <c r="AD44" s="318"/>
      <c r="AE44" s="372"/>
      <c r="AF44" s="348"/>
      <c r="AG44" s="36"/>
      <c r="AH44" s="31"/>
      <c r="AI44" s="33"/>
      <c r="AJ44" s="33"/>
      <c r="AK44" s="249"/>
      <c r="AL44" s="250"/>
      <c r="AM44" s="38"/>
    </row>
    <row r="45" spans="2:39" ht="16.5" customHeight="1">
      <c r="B45" s="39"/>
      <c r="C45" s="21"/>
      <c r="D45" s="31"/>
      <c r="E45" s="33"/>
      <c r="F45" s="34" t="s">
        <v>365</v>
      </c>
      <c r="G45" s="249"/>
      <c r="H45" s="250"/>
      <c r="I45" s="32"/>
      <c r="J45" s="31"/>
      <c r="K45" s="33"/>
      <c r="L45" s="316"/>
      <c r="M45" s="317"/>
      <c r="N45" s="250"/>
      <c r="O45" s="32"/>
      <c r="P45" s="31"/>
      <c r="Q45" s="33"/>
      <c r="R45" s="33"/>
      <c r="S45" s="249"/>
      <c r="T45" s="250"/>
      <c r="U45" s="32"/>
      <c r="V45" s="31"/>
      <c r="W45" s="118" t="s">
        <v>413</v>
      </c>
      <c r="X45" s="318" t="s">
        <v>414</v>
      </c>
      <c r="Y45" s="368" t="s">
        <v>415</v>
      </c>
      <c r="Z45" s="348"/>
      <c r="AA45" s="36"/>
      <c r="AB45" s="31"/>
      <c r="AC45" s="118"/>
      <c r="AD45" s="118"/>
      <c r="AE45" s="372"/>
      <c r="AF45" s="348"/>
      <c r="AG45" s="36"/>
      <c r="AH45" s="31"/>
      <c r="AI45" s="33"/>
      <c r="AJ45" s="33"/>
      <c r="AK45" s="249"/>
      <c r="AL45" s="250"/>
      <c r="AM45" s="38"/>
    </row>
    <row r="46" spans="2:39" ht="16.5" customHeight="1">
      <c r="B46" s="39"/>
      <c r="D46" s="31"/>
      <c r="E46" s="33"/>
      <c r="F46" s="34" t="s">
        <v>365</v>
      </c>
      <c r="G46" s="249"/>
      <c r="H46" s="250"/>
      <c r="I46" s="32"/>
      <c r="J46" s="31"/>
      <c r="K46" s="33"/>
      <c r="L46" s="316"/>
      <c r="M46" s="317"/>
      <c r="N46" s="250"/>
      <c r="O46" s="32"/>
      <c r="P46" s="31"/>
      <c r="Q46" s="33"/>
      <c r="R46" s="33"/>
      <c r="S46" s="249"/>
      <c r="T46" s="250"/>
      <c r="U46" s="32"/>
      <c r="V46" s="31"/>
      <c r="W46" s="118" t="s">
        <v>416</v>
      </c>
      <c r="X46" s="318"/>
      <c r="Y46" s="368" t="s">
        <v>358</v>
      </c>
      <c r="Z46" s="348"/>
      <c r="AA46" s="36"/>
      <c r="AB46" s="31"/>
      <c r="AC46" s="118"/>
      <c r="AD46" s="318"/>
      <c r="AE46" s="368"/>
      <c r="AF46" s="348"/>
      <c r="AG46" s="36"/>
      <c r="AH46" s="31"/>
      <c r="AI46" s="33"/>
      <c r="AJ46" s="33"/>
      <c r="AK46" s="249"/>
      <c r="AL46" s="250"/>
      <c r="AM46" s="38"/>
    </row>
    <row r="47" spans="2:39" ht="16.5" customHeight="1">
      <c r="B47" s="39"/>
      <c r="D47" s="31"/>
      <c r="E47" s="33"/>
      <c r="F47" s="34" t="s">
        <v>365</v>
      </c>
      <c r="G47" s="249"/>
      <c r="H47" s="250"/>
      <c r="I47" s="32"/>
      <c r="J47" s="31"/>
      <c r="K47" s="33"/>
      <c r="L47" s="316"/>
      <c r="M47" s="317"/>
      <c r="N47" s="250"/>
      <c r="O47" s="32"/>
      <c r="P47" s="31"/>
      <c r="Q47" s="33"/>
      <c r="R47" s="33"/>
      <c r="S47" s="249"/>
      <c r="T47" s="250"/>
      <c r="U47" s="32"/>
      <c r="V47" s="31"/>
      <c r="W47" s="118" t="s">
        <v>417</v>
      </c>
      <c r="X47" s="318" t="s">
        <v>418</v>
      </c>
      <c r="Y47" s="368" t="s">
        <v>415</v>
      </c>
      <c r="Z47" s="348"/>
      <c r="AA47" s="36"/>
      <c r="AB47" s="31"/>
      <c r="AC47" s="118"/>
      <c r="AD47" s="318"/>
      <c r="AE47" s="368"/>
      <c r="AF47" s="348"/>
      <c r="AG47" s="36"/>
      <c r="AH47" s="31"/>
      <c r="AI47" s="33"/>
      <c r="AJ47" s="33"/>
      <c r="AK47" s="249"/>
      <c r="AL47" s="250"/>
      <c r="AM47" s="38"/>
    </row>
    <row r="48" spans="2:39" ht="16.5" customHeight="1">
      <c r="B48" s="39"/>
      <c r="D48" s="31"/>
      <c r="E48" s="33"/>
      <c r="F48" s="34" t="s">
        <v>365</v>
      </c>
      <c r="G48" s="249"/>
      <c r="H48" s="250"/>
      <c r="I48" s="32"/>
      <c r="J48" s="31"/>
      <c r="K48" s="33"/>
      <c r="L48" s="316"/>
      <c r="M48" s="317"/>
      <c r="N48" s="250"/>
      <c r="O48" s="32"/>
      <c r="P48" s="31"/>
      <c r="Q48" s="33"/>
      <c r="R48" s="33"/>
      <c r="S48" s="249"/>
      <c r="T48" s="250"/>
      <c r="U48" s="32"/>
      <c r="V48" s="31"/>
      <c r="W48" s="118" t="s">
        <v>419</v>
      </c>
      <c r="X48" s="118" t="s">
        <v>420</v>
      </c>
      <c r="Y48" s="368" t="s">
        <v>415</v>
      </c>
      <c r="Z48" s="348"/>
      <c r="AA48" s="36"/>
      <c r="AB48" s="31"/>
      <c r="AC48" s="118"/>
      <c r="AD48" s="318"/>
      <c r="AE48" s="368"/>
      <c r="AF48" s="250"/>
      <c r="AG48" s="36"/>
      <c r="AH48" s="31"/>
      <c r="AI48" s="33"/>
      <c r="AJ48" s="33"/>
      <c r="AK48" s="249"/>
      <c r="AL48" s="250"/>
      <c r="AM48" s="38"/>
    </row>
    <row r="49" spans="2:39" ht="16.5" customHeight="1">
      <c r="B49" s="39"/>
      <c r="D49" s="31"/>
      <c r="E49" s="33"/>
      <c r="F49" s="34" t="s">
        <v>365</v>
      </c>
      <c r="G49" s="249"/>
      <c r="H49" s="250"/>
      <c r="I49" s="32"/>
      <c r="J49" s="31"/>
      <c r="K49" s="33"/>
      <c r="L49" s="316"/>
      <c r="M49" s="317"/>
      <c r="N49" s="250"/>
      <c r="O49" s="32"/>
      <c r="P49" s="31"/>
      <c r="Q49" s="33"/>
      <c r="R49" s="33"/>
      <c r="S49" s="249"/>
      <c r="T49" s="250"/>
      <c r="U49" s="32"/>
      <c r="V49" s="31"/>
      <c r="W49" s="118" t="s">
        <v>421</v>
      </c>
      <c r="X49" s="118" t="s">
        <v>422</v>
      </c>
      <c r="Y49" s="368" t="s">
        <v>358</v>
      </c>
      <c r="Z49" s="348"/>
      <c r="AA49" s="36"/>
      <c r="AB49" s="31"/>
      <c r="AC49" s="118"/>
      <c r="AD49" s="118"/>
      <c r="AE49" s="368"/>
      <c r="AF49" s="250"/>
      <c r="AG49" s="36"/>
      <c r="AH49" s="31"/>
      <c r="AI49" s="33"/>
      <c r="AJ49" s="33"/>
      <c r="AK49" s="249"/>
      <c r="AL49" s="250"/>
      <c r="AM49" s="38"/>
    </row>
    <row r="50" spans="2:39" ht="16.5" customHeight="1">
      <c r="B50" s="39"/>
      <c r="D50" s="31"/>
      <c r="E50" s="33"/>
      <c r="F50" s="34" t="s">
        <v>365</v>
      </c>
      <c r="G50" s="249"/>
      <c r="H50" s="250"/>
      <c r="I50" s="32"/>
      <c r="J50" s="31"/>
      <c r="K50" s="33"/>
      <c r="L50" s="316"/>
      <c r="M50" s="317"/>
      <c r="N50" s="250"/>
      <c r="O50" s="32"/>
      <c r="P50" s="31"/>
      <c r="Q50" s="33"/>
      <c r="R50" s="33"/>
      <c r="S50" s="249"/>
      <c r="T50" s="250"/>
      <c r="U50" s="32"/>
      <c r="V50" s="31"/>
      <c r="W50" s="118" t="s">
        <v>423</v>
      </c>
      <c r="X50" s="318" t="s">
        <v>424</v>
      </c>
      <c r="Y50" s="368" t="s">
        <v>415</v>
      </c>
      <c r="Z50" s="348"/>
      <c r="AA50" s="36"/>
      <c r="AB50" s="31"/>
      <c r="AC50" s="118"/>
      <c r="AD50" s="318"/>
      <c r="AE50" s="368"/>
      <c r="AF50" s="250"/>
      <c r="AG50" s="36"/>
      <c r="AH50" s="31"/>
      <c r="AI50" s="33"/>
      <c r="AJ50" s="33"/>
      <c r="AK50" s="249"/>
      <c r="AL50" s="250"/>
      <c r="AM50" s="38"/>
    </row>
    <row r="51" spans="2:39" ht="16.5" customHeight="1">
      <c r="B51" s="39"/>
      <c r="D51" s="31"/>
      <c r="E51" s="33"/>
      <c r="F51" s="34" t="s">
        <v>365</v>
      </c>
      <c r="G51" s="249"/>
      <c r="H51" s="250"/>
      <c r="I51" s="32"/>
      <c r="J51" s="31"/>
      <c r="K51" s="33"/>
      <c r="L51" s="316"/>
      <c r="M51" s="317"/>
      <c r="N51" s="250"/>
      <c r="O51" s="32"/>
      <c r="P51" s="31"/>
      <c r="Q51" s="33"/>
      <c r="R51" s="33"/>
      <c r="S51" s="249"/>
      <c r="T51" s="250"/>
      <c r="U51" s="32"/>
      <c r="V51" s="436"/>
      <c r="W51" s="430" t="s">
        <v>403</v>
      </c>
      <c r="X51" s="432" t="s">
        <v>404</v>
      </c>
      <c r="Y51" s="442" t="s">
        <v>358</v>
      </c>
      <c r="Z51" s="348"/>
      <c r="AA51" s="36"/>
      <c r="AB51" s="31"/>
      <c r="AC51" s="118"/>
      <c r="AD51" s="318"/>
      <c r="AE51" s="368"/>
      <c r="AF51" s="250"/>
      <c r="AG51" s="36"/>
      <c r="AH51" s="31"/>
      <c r="AI51" s="33"/>
      <c r="AJ51" s="33"/>
      <c r="AK51" s="249"/>
      <c r="AL51" s="250"/>
      <c r="AM51" s="38"/>
    </row>
    <row r="52" spans="2:39" ht="16.5" customHeight="1">
      <c r="B52" s="39"/>
      <c r="D52" s="31"/>
      <c r="E52" s="33"/>
      <c r="F52" s="34" t="s">
        <v>365</v>
      </c>
      <c r="G52" s="249"/>
      <c r="H52" s="250"/>
      <c r="I52" s="32"/>
      <c r="J52" s="31"/>
      <c r="K52" s="33"/>
      <c r="L52" s="316"/>
      <c r="M52" s="317"/>
      <c r="N52" s="250"/>
      <c r="O52" s="32"/>
      <c r="P52" s="31"/>
      <c r="Q52" s="33"/>
      <c r="R52" s="33"/>
      <c r="S52" s="249"/>
      <c r="T52" s="250"/>
      <c r="U52" s="32"/>
      <c r="V52" s="31"/>
      <c r="W52" s="118" t="s">
        <v>387</v>
      </c>
      <c r="X52" s="318" t="s">
        <v>388</v>
      </c>
      <c r="Y52" s="368" t="s">
        <v>415</v>
      </c>
      <c r="Z52" s="250"/>
      <c r="AA52" s="36"/>
      <c r="AB52" s="31"/>
      <c r="AC52" s="118"/>
      <c r="AD52" s="318"/>
      <c r="AE52" s="368"/>
      <c r="AF52" s="250"/>
      <c r="AG52" s="36"/>
      <c r="AH52" s="31"/>
      <c r="AI52" s="33"/>
      <c r="AJ52" s="33"/>
      <c r="AK52" s="249"/>
      <c r="AL52" s="250"/>
      <c r="AM52" s="38"/>
    </row>
    <row r="53" spans="2:39" ht="16.5" customHeight="1">
      <c r="B53" s="39"/>
      <c r="D53" s="31"/>
      <c r="E53" s="33"/>
      <c r="F53" s="34" t="s">
        <v>365</v>
      </c>
      <c r="G53" s="249"/>
      <c r="H53" s="250"/>
      <c r="I53" s="32"/>
      <c r="J53" s="31"/>
      <c r="K53" s="33"/>
      <c r="L53" s="316"/>
      <c r="M53" s="317"/>
      <c r="N53" s="250"/>
      <c r="O53" s="32"/>
      <c r="P53" s="31"/>
      <c r="Q53" s="33"/>
      <c r="R53" s="33"/>
      <c r="S53" s="249"/>
      <c r="T53" s="250"/>
      <c r="U53" s="32"/>
      <c r="V53" s="31"/>
      <c r="W53" s="430"/>
      <c r="X53" s="432"/>
      <c r="Y53" s="442"/>
      <c r="Z53" s="250"/>
      <c r="AA53" s="36"/>
      <c r="AB53" s="31"/>
      <c r="AC53" s="118"/>
      <c r="AD53" s="318"/>
      <c r="AE53" s="368"/>
      <c r="AF53" s="250"/>
      <c r="AG53" s="36"/>
      <c r="AH53" s="31"/>
      <c r="AI53" s="33"/>
      <c r="AJ53" s="33"/>
      <c r="AK53" s="249"/>
      <c r="AL53" s="250"/>
      <c r="AM53" s="38"/>
    </row>
    <row r="54" spans="2:39" ht="16.5" customHeight="1" thickBot="1">
      <c r="B54" s="39"/>
      <c r="D54" s="31"/>
      <c r="E54" s="41"/>
      <c r="F54" s="41" t="s">
        <v>365</v>
      </c>
      <c r="G54" s="249"/>
      <c r="H54" s="250">
        <f t="shared" ref="H54" si="1">G54</f>
        <v>0</v>
      </c>
      <c r="I54" s="32"/>
      <c r="J54" s="31"/>
      <c r="K54" s="41"/>
      <c r="L54" s="33"/>
      <c r="M54" s="249"/>
      <c r="N54" s="250"/>
      <c r="O54" s="32"/>
      <c r="P54" s="31"/>
      <c r="Q54" s="41"/>
      <c r="R54" s="33"/>
      <c r="S54" s="249"/>
      <c r="T54" s="250"/>
      <c r="U54" s="32"/>
      <c r="V54" s="31"/>
      <c r="W54" s="118"/>
      <c r="X54" s="318"/>
      <c r="Y54" s="368"/>
      <c r="Z54" s="250"/>
      <c r="AA54" s="36"/>
      <c r="AB54" s="31"/>
      <c r="AC54" s="118"/>
      <c r="AD54" s="318"/>
      <c r="AE54" s="368"/>
      <c r="AF54" s="250"/>
      <c r="AG54" s="36"/>
      <c r="AH54" s="31"/>
      <c r="AI54" s="33"/>
      <c r="AJ54" s="33"/>
      <c r="AK54" s="249"/>
      <c r="AL54" s="250"/>
      <c r="AM54" s="38"/>
    </row>
    <row r="55" spans="2:39" ht="15.75" customHeight="1">
      <c r="B55" s="42" t="s">
        <v>425</v>
      </c>
      <c r="C55" s="43">
        <f>SUM(G55,M55,S55,Y55,AE55,AK55)</f>
        <v>93700</v>
      </c>
      <c r="D55" s="44"/>
      <c r="E55" s="260"/>
      <c r="F55" s="260" t="s">
        <v>365</v>
      </c>
      <c r="G55" s="261"/>
      <c r="H55" s="261"/>
      <c r="I55" s="45"/>
      <c r="J55" s="44"/>
      <c r="K55" s="260"/>
      <c r="L55" s="260"/>
      <c r="M55" s="261"/>
      <c r="N55" s="261"/>
      <c r="O55" s="45"/>
      <c r="P55" s="44"/>
      <c r="Q55" s="260"/>
      <c r="R55" s="260"/>
      <c r="S55" s="261">
        <f>SUM(S9:S54,M9:M54,G9:G54)</f>
        <v>89530</v>
      </c>
      <c r="T55" s="261"/>
      <c r="U55" s="45"/>
      <c r="V55" s="44"/>
      <c r="W55" s="260"/>
      <c r="X55" s="260"/>
      <c r="Y55" s="261"/>
      <c r="Z55" s="261"/>
      <c r="AA55" s="45"/>
      <c r="AB55" s="44"/>
      <c r="AC55" s="260"/>
      <c r="AD55" s="260"/>
      <c r="AE55" s="261">
        <f>SUM(Y9:Y54,AE9:AE54)</f>
        <v>4170</v>
      </c>
      <c r="AF55" s="261"/>
      <c r="AG55" s="46"/>
      <c r="AH55" s="47"/>
      <c r="AI55" s="260"/>
      <c r="AJ55" s="260"/>
      <c r="AK55" s="261">
        <f>SUM(AK9:AK54)</f>
        <v>0</v>
      </c>
      <c r="AL55" s="261"/>
      <c r="AM55" s="48"/>
    </row>
    <row r="56" spans="2:39" ht="15.75" customHeight="1" thickBot="1">
      <c r="B56" s="49" t="s">
        <v>426</v>
      </c>
      <c r="C56" s="50">
        <f>SUM(H56,N56,T56,Z56,AF56,AL56)</f>
        <v>0</v>
      </c>
      <c r="D56" s="51"/>
      <c r="E56" s="265"/>
      <c r="F56" s="265" t="s">
        <v>365</v>
      </c>
      <c r="G56" s="266"/>
      <c r="H56" s="266"/>
      <c r="I56" s="52"/>
      <c r="J56" s="51"/>
      <c r="K56" s="265"/>
      <c r="L56" s="265"/>
      <c r="M56" s="266"/>
      <c r="N56" s="266"/>
      <c r="O56" s="52"/>
      <c r="P56" s="51"/>
      <c r="Q56" s="265"/>
      <c r="R56" s="265"/>
      <c r="S56" s="266"/>
      <c r="T56" s="266">
        <f>SUM(T9:T54,N9:N54,H9:H54)</f>
        <v>0</v>
      </c>
      <c r="U56" s="52"/>
      <c r="V56" s="51"/>
      <c r="W56" s="265"/>
      <c r="X56" s="265"/>
      <c r="Y56" s="266"/>
      <c r="Z56" s="266">
        <f>SUM(Z9:Z54)</f>
        <v>0</v>
      </c>
      <c r="AA56" s="52"/>
      <c r="AB56" s="51"/>
      <c r="AC56" s="265"/>
      <c r="AD56" s="265"/>
      <c r="AE56" s="266"/>
      <c r="AF56" s="266">
        <f>SUM(AF9:AF54)</f>
        <v>0</v>
      </c>
      <c r="AG56" s="53"/>
      <c r="AH56" s="54"/>
      <c r="AI56" s="265"/>
      <c r="AJ56" s="265"/>
      <c r="AK56" s="266"/>
      <c r="AL56" s="266">
        <f>SUM(AL9:AL54)</f>
        <v>0</v>
      </c>
      <c r="AM56" s="55"/>
    </row>
    <row r="57" spans="2:39" s="103" customFormat="1" ht="15.75" customHeight="1" thickTop="1" thickBot="1">
      <c r="B57" s="63" t="s">
        <v>427</v>
      </c>
      <c r="C57" s="64">
        <f>SUM(H57,N57,T57,Z57,AF57,AL57)</f>
        <v>0</v>
      </c>
      <c r="D57" s="65"/>
      <c r="E57" s="281"/>
      <c r="F57" s="281" t="s">
        <v>365</v>
      </c>
      <c r="G57" s="282"/>
      <c r="H57" s="282"/>
      <c r="I57" s="66"/>
      <c r="J57" s="65"/>
      <c r="K57" s="281"/>
      <c r="L57" s="281"/>
      <c r="M57" s="282"/>
      <c r="N57" s="282"/>
      <c r="O57" s="66"/>
      <c r="P57" s="65"/>
      <c r="Q57" s="281"/>
      <c r="R57" s="281"/>
      <c r="S57" s="282">
        <f>SUM(S55)</f>
        <v>89530</v>
      </c>
      <c r="T57" s="282">
        <f>SUM(T56)</f>
        <v>0</v>
      </c>
      <c r="U57" s="66"/>
      <c r="V57" s="65"/>
      <c r="W57" s="281"/>
      <c r="X57" s="281"/>
      <c r="Y57" s="282">
        <f>SUM(Y55)</f>
        <v>0</v>
      </c>
      <c r="Z57" s="282">
        <f>SUM(Z56)</f>
        <v>0</v>
      </c>
      <c r="AA57" s="66"/>
      <c r="AB57" s="65"/>
      <c r="AC57" s="281"/>
      <c r="AD57" s="281"/>
      <c r="AE57" s="282">
        <f>SUM(AE55)</f>
        <v>4170</v>
      </c>
      <c r="AF57" s="282">
        <f>SUM(AF56)</f>
        <v>0</v>
      </c>
      <c r="AG57" s="67"/>
      <c r="AH57" s="65"/>
      <c r="AI57" s="281"/>
      <c r="AJ57" s="281"/>
      <c r="AK57" s="282">
        <f>SUM(AK55)</f>
        <v>0</v>
      </c>
      <c r="AL57" s="282">
        <f>SUM(AL56)</f>
        <v>0</v>
      </c>
      <c r="AM57" s="68"/>
    </row>
    <row r="58" spans="2:39" ht="15" customHeight="1" thickBot="1">
      <c r="B58" s="104"/>
      <c r="C58" s="105"/>
      <c r="D58" s="105"/>
      <c r="F58" s="78" t="s">
        <v>365</v>
      </c>
      <c r="G58" s="106"/>
      <c r="H58" s="106"/>
      <c r="I58" s="106"/>
      <c r="J58" s="105"/>
      <c r="K58" s="106"/>
      <c r="L58" s="106"/>
      <c r="M58" s="106"/>
      <c r="N58" s="106"/>
      <c r="O58" s="106"/>
      <c r="P58" s="105"/>
      <c r="Q58" s="106"/>
      <c r="R58" s="106"/>
      <c r="S58" s="106"/>
      <c r="T58" s="106"/>
      <c r="U58" s="106"/>
      <c r="V58" s="105"/>
      <c r="W58" s="106"/>
      <c r="X58" s="106"/>
      <c r="Y58" s="106"/>
      <c r="Z58" s="106"/>
      <c r="AA58" s="106"/>
      <c r="AB58" s="105"/>
      <c r="AC58" s="106"/>
      <c r="AD58" s="106"/>
      <c r="AE58" s="106"/>
      <c r="AF58" s="106"/>
      <c r="AG58" s="106"/>
      <c r="AH58" s="105"/>
      <c r="AI58" s="106"/>
      <c r="AJ58" s="106"/>
      <c r="AK58" s="106"/>
      <c r="AL58" s="106"/>
      <c r="AM58" s="159" t="s">
        <v>428</v>
      </c>
    </row>
    <row r="59" spans="2:39" ht="15" customHeight="1">
      <c r="B59" s="107" t="s">
        <v>429</v>
      </c>
      <c r="C59" s="221"/>
      <c r="D59" s="222"/>
      <c r="E59" s="109"/>
      <c r="F59" s="109"/>
      <c r="G59" s="223"/>
      <c r="H59" s="223"/>
      <c r="I59" s="223"/>
      <c r="J59" s="224"/>
      <c r="K59" s="223"/>
      <c r="L59" s="223"/>
      <c r="M59" s="223"/>
      <c r="N59" s="223"/>
      <c r="O59" s="223"/>
      <c r="P59" s="222"/>
      <c r="Q59" s="109"/>
      <c r="R59" s="109"/>
      <c r="S59" s="223"/>
      <c r="T59" s="223"/>
      <c r="U59" s="223"/>
      <c r="V59" s="224"/>
      <c r="W59" s="223"/>
      <c r="X59" s="223"/>
      <c r="Y59" s="223"/>
      <c r="Z59" s="223"/>
      <c r="AA59" s="225"/>
      <c r="AB59" s="224"/>
      <c r="AC59" s="223"/>
      <c r="AD59" s="223"/>
      <c r="AE59" s="223"/>
      <c r="AF59" s="223"/>
      <c r="AG59" s="223"/>
      <c r="AH59" s="224"/>
      <c r="AI59" s="223"/>
      <c r="AJ59" s="223"/>
      <c r="AK59" s="223"/>
      <c r="AL59" s="223"/>
      <c r="AM59" s="226"/>
    </row>
    <row r="60" spans="2:39" ht="15" customHeight="1">
      <c r="B60" s="110" t="s">
        <v>430</v>
      </c>
      <c r="C60" s="227"/>
      <c r="D60" s="228"/>
      <c r="E60" s="112"/>
      <c r="F60" s="112"/>
      <c r="G60" s="229"/>
      <c r="H60" s="229"/>
      <c r="I60" s="229"/>
      <c r="J60" s="230"/>
      <c r="K60" s="229"/>
      <c r="L60" s="229"/>
      <c r="M60" s="229"/>
      <c r="N60" s="229"/>
      <c r="O60" s="229"/>
      <c r="P60" s="228"/>
      <c r="Q60" s="112"/>
      <c r="R60" s="112"/>
      <c r="S60" s="229"/>
      <c r="T60" s="229"/>
      <c r="U60" s="229"/>
      <c r="V60" s="230"/>
      <c r="W60" s="229"/>
      <c r="X60" s="229"/>
      <c r="Y60" s="229"/>
      <c r="Z60" s="229"/>
      <c r="AA60" s="231"/>
      <c r="AB60" s="230"/>
      <c r="AC60" s="229"/>
      <c r="AD60" s="229"/>
      <c r="AE60" s="229"/>
      <c r="AF60" s="229"/>
      <c r="AG60" s="229"/>
      <c r="AH60" s="230"/>
      <c r="AI60" s="229"/>
      <c r="AJ60" s="229"/>
      <c r="AK60" s="229"/>
      <c r="AL60" s="229"/>
      <c r="AM60" s="232"/>
    </row>
    <row r="61" spans="2:39" ht="15" customHeight="1">
      <c r="B61" s="113"/>
      <c r="C61" s="227"/>
      <c r="D61" s="228"/>
      <c r="E61" s="112"/>
      <c r="F61" s="112"/>
      <c r="G61" s="229"/>
      <c r="H61" s="229"/>
      <c r="I61" s="229"/>
      <c r="J61" s="230"/>
      <c r="K61" s="229"/>
      <c r="L61" s="229"/>
      <c r="M61" s="229"/>
      <c r="N61" s="229"/>
      <c r="O61" s="229"/>
      <c r="P61" s="228"/>
      <c r="Q61" s="112"/>
      <c r="R61" s="112"/>
      <c r="S61" s="229"/>
      <c r="T61" s="229"/>
      <c r="U61" s="229"/>
      <c r="V61" s="230"/>
      <c r="W61" s="229"/>
      <c r="X61" s="229"/>
      <c r="Y61" s="229"/>
      <c r="Z61" s="229"/>
      <c r="AA61" s="231"/>
      <c r="AB61" s="230"/>
      <c r="AC61" s="229"/>
      <c r="AD61" s="229"/>
      <c r="AE61" s="229"/>
      <c r="AF61" s="229"/>
      <c r="AG61" s="229"/>
      <c r="AH61" s="230"/>
      <c r="AI61" s="229"/>
      <c r="AJ61" s="229"/>
      <c r="AK61" s="229"/>
      <c r="AL61" s="229"/>
      <c r="AM61" s="232"/>
    </row>
    <row r="62" spans="2:39" ht="15" customHeight="1">
      <c r="B62" s="113"/>
      <c r="C62" s="227"/>
      <c r="D62" s="228"/>
      <c r="E62" s="112"/>
      <c r="F62" s="112"/>
      <c r="G62" s="229"/>
      <c r="H62" s="229"/>
      <c r="I62" s="229"/>
      <c r="J62" s="230"/>
      <c r="K62" s="229"/>
      <c r="L62" s="229"/>
      <c r="M62" s="229"/>
      <c r="N62" s="229"/>
      <c r="O62" s="229"/>
      <c r="P62" s="228"/>
      <c r="Q62" s="112"/>
      <c r="R62" s="112"/>
      <c r="S62" s="229"/>
      <c r="T62" s="229"/>
      <c r="U62" s="229"/>
      <c r="V62" s="230"/>
      <c r="W62" s="229"/>
      <c r="X62" s="229"/>
      <c r="Y62" s="229"/>
      <c r="Z62" s="229"/>
      <c r="AA62" s="231"/>
      <c r="AB62" s="230"/>
      <c r="AC62" s="229"/>
      <c r="AD62" s="229"/>
      <c r="AE62" s="229"/>
      <c r="AF62" s="229"/>
      <c r="AG62" s="229"/>
      <c r="AH62" s="230"/>
      <c r="AI62" s="229"/>
      <c r="AJ62" s="229"/>
      <c r="AK62" s="229"/>
      <c r="AL62" s="229"/>
      <c r="AM62" s="232"/>
    </row>
    <row r="63" spans="2:39" ht="15" customHeight="1">
      <c r="B63" s="113"/>
      <c r="C63" s="227"/>
      <c r="D63" s="228"/>
      <c r="E63" s="112"/>
      <c r="F63" s="112"/>
      <c r="G63" s="229"/>
      <c r="H63" s="229"/>
      <c r="I63" s="229"/>
      <c r="J63" s="230"/>
      <c r="K63" s="229"/>
      <c r="L63" s="229"/>
      <c r="M63" s="229"/>
      <c r="N63" s="229"/>
      <c r="O63" s="229"/>
      <c r="P63" s="228"/>
      <c r="Q63" s="112"/>
      <c r="R63" s="112"/>
      <c r="S63" s="229"/>
      <c r="T63" s="229"/>
      <c r="U63" s="229"/>
      <c r="V63" s="230"/>
      <c r="W63" s="229"/>
      <c r="X63" s="229"/>
      <c r="Y63" s="229"/>
      <c r="Z63" s="229"/>
      <c r="AA63" s="231"/>
      <c r="AB63" s="230"/>
      <c r="AC63" s="229"/>
      <c r="AD63" s="229"/>
      <c r="AE63" s="229"/>
      <c r="AF63" s="229"/>
      <c r="AG63" s="229"/>
      <c r="AH63" s="230"/>
      <c r="AI63" s="229"/>
      <c r="AJ63" s="229"/>
      <c r="AK63" s="229"/>
      <c r="AL63" s="229"/>
      <c r="AM63" s="232"/>
    </row>
    <row r="64" spans="2:39" ht="15" customHeight="1">
      <c r="B64" s="113"/>
      <c r="C64" s="227"/>
      <c r="D64" s="228"/>
      <c r="E64" s="112"/>
      <c r="F64" s="112"/>
      <c r="G64" s="229"/>
      <c r="H64" s="229"/>
      <c r="I64" s="229"/>
      <c r="J64" s="230"/>
      <c r="K64" s="229"/>
      <c r="L64" s="229"/>
      <c r="M64" s="229"/>
      <c r="N64" s="229"/>
      <c r="O64" s="229"/>
      <c r="P64" s="228"/>
      <c r="Q64" s="112"/>
      <c r="R64" s="112"/>
      <c r="S64" s="229"/>
      <c r="T64" s="229"/>
      <c r="U64" s="229"/>
      <c r="V64" s="230"/>
      <c r="W64" s="229"/>
      <c r="X64" s="229"/>
      <c r="Y64" s="229"/>
      <c r="Z64" s="229"/>
      <c r="AA64" s="231"/>
      <c r="AB64" s="230"/>
      <c r="AC64" s="229"/>
      <c r="AD64" s="229"/>
      <c r="AE64" s="229"/>
      <c r="AF64" s="229"/>
      <c r="AG64" s="229"/>
      <c r="AH64" s="230"/>
      <c r="AI64" s="229"/>
      <c r="AJ64" s="229"/>
      <c r="AK64" s="229"/>
      <c r="AL64" s="229"/>
      <c r="AM64" s="232"/>
    </row>
    <row r="65" spans="2:39" ht="15" customHeight="1">
      <c r="B65" s="113"/>
      <c r="C65" s="227"/>
      <c r="D65" s="228"/>
      <c r="E65" s="112"/>
      <c r="F65" s="112"/>
      <c r="G65" s="229"/>
      <c r="H65" s="229"/>
      <c r="I65" s="229"/>
      <c r="J65" s="230"/>
      <c r="K65" s="229"/>
      <c r="L65" s="229"/>
      <c r="M65" s="229"/>
      <c r="N65" s="229"/>
      <c r="O65" s="229"/>
      <c r="P65" s="228"/>
      <c r="Q65" s="112"/>
      <c r="R65" s="112"/>
      <c r="S65" s="229"/>
      <c r="T65" s="229"/>
      <c r="U65" s="229"/>
      <c r="V65" s="230"/>
      <c r="W65" s="229"/>
      <c r="X65" s="229"/>
      <c r="Y65" s="229"/>
      <c r="Z65" s="229"/>
      <c r="AA65" s="231"/>
      <c r="AB65" s="230"/>
      <c r="AC65" s="229"/>
      <c r="AD65" s="229"/>
      <c r="AE65" s="229"/>
      <c r="AF65" s="229"/>
      <c r="AG65" s="229"/>
      <c r="AH65" s="230"/>
      <c r="AI65" s="229"/>
      <c r="AJ65" s="229"/>
      <c r="AK65" s="229"/>
      <c r="AL65" s="229"/>
      <c r="AM65" s="232"/>
    </row>
    <row r="66" spans="2:39" ht="15" customHeight="1" thickBot="1">
      <c r="B66" s="114"/>
      <c r="C66" s="233"/>
      <c r="D66" s="234"/>
      <c r="E66" s="116"/>
      <c r="F66" s="116"/>
      <c r="G66" s="235"/>
      <c r="H66" s="235"/>
      <c r="I66" s="235"/>
      <c r="J66" s="236"/>
      <c r="K66" s="235"/>
      <c r="L66" s="235"/>
      <c r="M66" s="235"/>
      <c r="N66" s="235"/>
      <c r="O66" s="235"/>
      <c r="P66" s="234"/>
      <c r="Q66" s="116"/>
      <c r="R66" s="116"/>
      <c r="S66" s="235"/>
      <c r="T66" s="235"/>
      <c r="U66" s="235"/>
      <c r="V66" s="236"/>
      <c r="W66" s="235"/>
      <c r="X66" s="235"/>
      <c r="Y66" s="235"/>
      <c r="Z66" s="235"/>
      <c r="AA66" s="237"/>
      <c r="AB66" s="236"/>
      <c r="AC66" s="235"/>
      <c r="AD66" s="235"/>
      <c r="AE66" s="235"/>
      <c r="AF66" s="235"/>
      <c r="AG66" s="235"/>
      <c r="AH66" s="236"/>
      <c r="AI66" s="235"/>
      <c r="AJ66" s="235"/>
      <c r="AK66" s="235"/>
      <c r="AL66" s="235"/>
      <c r="AM66" s="238"/>
    </row>
    <row r="67" spans="2:39" ht="16.5" customHeight="1">
      <c r="C67" s="30" t="s">
        <v>431</v>
      </c>
      <c r="D67" s="336" t="s">
        <v>432</v>
      </c>
      <c r="F67" s="75" t="s">
        <v>365</v>
      </c>
      <c r="J67" s="78"/>
      <c r="P67" s="336" t="s">
        <v>433</v>
      </c>
      <c r="V67" s="342"/>
      <c r="AB67" s="336"/>
      <c r="AG67" s="117"/>
      <c r="AH67" s="78"/>
      <c r="AM67" s="117"/>
    </row>
    <row r="68" spans="2:39" ht="15.75" customHeight="1">
      <c r="D68" s="336" t="s">
        <v>434</v>
      </c>
      <c r="F68" s="78" t="s">
        <v>365</v>
      </c>
      <c r="J68" s="78"/>
      <c r="O68" s="398"/>
      <c r="P68" s="397" t="s">
        <v>1805</v>
      </c>
      <c r="Q68" s="398"/>
      <c r="R68" s="398"/>
      <c r="S68" s="398"/>
      <c r="T68" s="398"/>
      <c r="U68" s="398"/>
      <c r="V68" s="398"/>
      <c r="W68" s="398"/>
      <c r="AB68" s="336"/>
      <c r="AH68" s="78"/>
    </row>
    <row r="69" spans="2:39" ht="15.75" customHeight="1">
      <c r="D69" s="336" t="s">
        <v>435</v>
      </c>
      <c r="E69" s="336"/>
      <c r="F69" s="78" t="s">
        <v>365</v>
      </c>
      <c r="J69" s="78"/>
      <c r="O69" s="398"/>
      <c r="P69" s="336" t="s">
        <v>1818</v>
      </c>
      <c r="Q69" s="336"/>
      <c r="R69" s="336"/>
      <c r="S69" s="336"/>
      <c r="T69" s="336"/>
      <c r="U69" s="336"/>
      <c r="V69" s="336"/>
      <c r="W69" s="336"/>
      <c r="X69" s="336"/>
      <c r="Y69" s="336"/>
      <c r="Z69" s="336"/>
      <c r="AB69" s="336"/>
      <c r="AH69" s="78"/>
    </row>
    <row r="70" spans="2:39" ht="15.95" customHeight="1">
      <c r="D70" s="336" t="s">
        <v>436</v>
      </c>
      <c r="E70" s="336"/>
      <c r="F70" s="78" t="s">
        <v>365</v>
      </c>
      <c r="J70" s="78"/>
      <c r="O70" s="398"/>
      <c r="P70" s="397"/>
      <c r="Q70" s="397"/>
      <c r="R70" s="397"/>
      <c r="S70" s="397"/>
      <c r="T70" s="397"/>
      <c r="U70" s="397"/>
      <c r="V70" s="397"/>
      <c r="W70" s="397"/>
      <c r="X70" s="336"/>
      <c r="Y70" s="336"/>
      <c r="Z70" s="336"/>
      <c r="AB70" s="336"/>
      <c r="AH70" s="78"/>
    </row>
    <row r="71" spans="2:39" ht="15.95" customHeight="1">
      <c r="D71" s="336" t="s">
        <v>437</v>
      </c>
      <c r="E71" s="336"/>
      <c r="F71" s="78" t="s">
        <v>365</v>
      </c>
      <c r="J71" s="78"/>
      <c r="P71" s="336"/>
      <c r="Q71" s="336"/>
      <c r="R71" s="336"/>
      <c r="S71" s="336"/>
      <c r="T71" s="336"/>
      <c r="U71" s="336"/>
      <c r="V71" s="336"/>
      <c r="W71" s="336"/>
      <c r="AB71" s="336"/>
      <c r="AH71" s="78"/>
    </row>
    <row r="72" spans="2:39" ht="15.95" customHeight="1">
      <c r="D72" s="336" t="s">
        <v>438</v>
      </c>
      <c r="E72" s="336"/>
      <c r="F72" s="78" t="s">
        <v>365</v>
      </c>
      <c r="P72" s="336"/>
      <c r="Q72" s="336"/>
      <c r="R72" s="336"/>
      <c r="S72" s="336"/>
      <c r="T72" s="336"/>
      <c r="U72" s="336"/>
      <c r="V72" s="367"/>
      <c r="W72" s="336"/>
      <c r="AB72" s="336"/>
    </row>
    <row r="73" spans="2:39" ht="15.95" customHeight="1">
      <c r="F73" s="78" t="s">
        <v>365</v>
      </c>
    </row>
    <row r="74" spans="2:39" ht="15.95" customHeight="1">
      <c r="F74" s="78" t="s">
        <v>365</v>
      </c>
    </row>
    <row r="75" spans="2:39" ht="15.95" customHeight="1">
      <c r="F75" s="78" t="s">
        <v>365</v>
      </c>
    </row>
    <row r="76" spans="2:39" ht="15.95" customHeight="1">
      <c r="F76" s="78" t="s">
        <v>365</v>
      </c>
    </row>
    <row r="77" spans="2:39" ht="15.95" customHeight="1">
      <c r="F77" s="78" t="s">
        <v>365</v>
      </c>
    </row>
    <row r="78" spans="2:39" ht="15.95" customHeight="1">
      <c r="F78" s="78" t="s">
        <v>365</v>
      </c>
    </row>
    <row r="79" spans="2:39" ht="15.95" customHeight="1">
      <c r="F79" s="78" t="s">
        <v>365</v>
      </c>
    </row>
    <row r="80" spans="2:39" ht="15.95" customHeight="1">
      <c r="F80" s="78" t="s">
        <v>365</v>
      </c>
    </row>
    <row r="81" spans="6:6" ht="15.95" customHeight="1">
      <c r="F81" s="78" t="s">
        <v>365</v>
      </c>
    </row>
    <row r="82" spans="6:6" ht="15.95" customHeight="1">
      <c r="F82" s="78" t="s">
        <v>365</v>
      </c>
    </row>
    <row r="83" spans="6:6" ht="15.95" customHeight="1">
      <c r="F83" s="78" t="s">
        <v>365</v>
      </c>
    </row>
    <row r="84" spans="6:6" ht="15.95" customHeight="1">
      <c r="F84" s="78" t="s">
        <v>365</v>
      </c>
    </row>
    <row r="85" spans="6:6" ht="15.95" customHeight="1">
      <c r="F85" s="78" t="s">
        <v>365</v>
      </c>
    </row>
    <row r="86" spans="6:6" ht="15.95" customHeight="1">
      <c r="F86" s="78" t="s">
        <v>365</v>
      </c>
    </row>
    <row r="87" spans="6:6" ht="15.95" customHeight="1">
      <c r="F87" s="78" t="s">
        <v>365</v>
      </c>
    </row>
    <row r="88" spans="6:6" ht="15.95" customHeight="1">
      <c r="F88" s="78" t="s">
        <v>365</v>
      </c>
    </row>
    <row r="89" spans="6:6" ht="15.95" customHeight="1">
      <c r="F89" s="78" t="s">
        <v>365</v>
      </c>
    </row>
    <row r="90" spans="6:6" ht="15.95" customHeight="1">
      <c r="F90" s="78" t="s">
        <v>365</v>
      </c>
    </row>
    <row r="91" spans="6:6" ht="15.95" customHeight="1">
      <c r="F91" s="78" t="s">
        <v>365</v>
      </c>
    </row>
    <row r="92" spans="6:6" ht="15.95" customHeight="1">
      <c r="F92" s="78" t="s">
        <v>365</v>
      </c>
    </row>
    <row r="93" spans="6:6" ht="15.95" customHeight="1">
      <c r="F93" s="78" t="s">
        <v>365</v>
      </c>
    </row>
    <row r="94" spans="6:6" ht="15.95" customHeight="1">
      <c r="F94" s="78" t="s">
        <v>365</v>
      </c>
    </row>
    <row r="95" spans="6:6" ht="15.95" customHeight="1">
      <c r="F95" s="78" t="s">
        <v>365</v>
      </c>
    </row>
    <row r="96" spans="6:6" ht="15.95" customHeight="1">
      <c r="F96" s="78" t="s">
        <v>365</v>
      </c>
    </row>
    <row r="97" spans="6:6" ht="15.95" customHeight="1">
      <c r="F97" s="78" t="s">
        <v>365</v>
      </c>
    </row>
    <row r="98" spans="6:6" ht="15.95" customHeight="1">
      <c r="F98" s="78" t="s">
        <v>365</v>
      </c>
    </row>
    <row r="99" spans="6:6" ht="15.95" customHeight="1">
      <c r="F99" s="78" t="s">
        <v>365</v>
      </c>
    </row>
    <row r="100" spans="6:6" ht="15.95" customHeight="1">
      <c r="F100" s="78" t="s">
        <v>365</v>
      </c>
    </row>
    <row r="101" spans="6:6" ht="15.95" customHeight="1">
      <c r="F101" s="78" t="s">
        <v>365</v>
      </c>
    </row>
    <row r="102" spans="6:6" ht="15.95" customHeight="1">
      <c r="F102" s="78" t="s">
        <v>365</v>
      </c>
    </row>
    <row r="103" spans="6:6" ht="15.95" customHeight="1">
      <c r="F103" s="78" t="s">
        <v>365</v>
      </c>
    </row>
    <row r="104" spans="6:6" ht="15.95" customHeight="1">
      <c r="F104" s="78" t="s">
        <v>365</v>
      </c>
    </row>
    <row r="105" spans="6:6" ht="15.95" customHeight="1">
      <c r="F105" s="78" t="s">
        <v>365</v>
      </c>
    </row>
    <row r="106" spans="6:6" ht="15.95" customHeight="1">
      <c r="F106" s="78" t="s">
        <v>365</v>
      </c>
    </row>
    <row r="107" spans="6:6" ht="15.95" customHeight="1">
      <c r="F107" s="78" t="s">
        <v>365</v>
      </c>
    </row>
    <row r="108" spans="6:6" ht="15.95" customHeight="1">
      <c r="F108" s="78" t="s">
        <v>365</v>
      </c>
    </row>
    <row r="109" spans="6:6" ht="15.95" customHeight="1">
      <c r="F109" s="78" t="s">
        <v>365</v>
      </c>
    </row>
    <row r="110" spans="6:6" ht="15.95" customHeight="1">
      <c r="F110" s="78" t="s">
        <v>365</v>
      </c>
    </row>
    <row r="111" spans="6:6" ht="15.95" customHeight="1">
      <c r="F111" s="78" t="s">
        <v>365</v>
      </c>
    </row>
    <row r="112" spans="6:6" ht="15.95" customHeight="1">
      <c r="F112" s="78" t="s">
        <v>365</v>
      </c>
    </row>
    <row r="113" spans="6:6" ht="15.95" customHeight="1">
      <c r="F113" s="78" t="s">
        <v>365</v>
      </c>
    </row>
    <row r="114" spans="6:6" ht="15.95" customHeight="1">
      <c r="F114" s="78" t="s">
        <v>365</v>
      </c>
    </row>
    <row r="115" spans="6:6" ht="15.95" customHeight="1">
      <c r="F115" s="78" t="s">
        <v>365</v>
      </c>
    </row>
    <row r="116" spans="6:6" ht="15.95" customHeight="1">
      <c r="F116" s="78" t="s">
        <v>365</v>
      </c>
    </row>
    <row r="117" spans="6:6" ht="15.95" customHeight="1">
      <c r="F117" s="78" t="s">
        <v>365</v>
      </c>
    </row>
    <row r="118" spans="6:6" ht="15.95" customHeight="1">
      <c r="F118" s="78" t="s">
        <v>365</v>
      </c>
    </row>
    <row r="119" spans="6:6" ht="15.95" customHeight="1">
      <c r="F119" s="78" t="s">
        <v>365</v>
      </c>
    </row>
    <row r="120" spans="6:6" ht="15.95" customHeight="1">
      <c r="F120" s="78" t="s">
        <v>365</v>
      </c>
    </row>
    <row r="121" spans="6:6" ht="15.95" customHeight="1">
      <c r="F121" s="78" t="s">
        <v>365</v>
      </c>
    </row>
    <row r="122" spans="6:6" ht="15.95" customHeight="1">
      <c r="F122" s="78" t="s">
        <v>365</v>
      </c>
    </row>
    <row r="123" spans="6:6" ht="15.95" customHeight="1">
      <c r="F123" s="78" t="s">
        <v>365</v>
      </c>
    </row>
    <row r="124" spans="6:6" ht="15.95" customHeight="1">
      <c r="F124" s="78" t="s">
        <v>365</v>
      </c>
    </row>
    <row r="125" spans="6:6" ht="15.95" customHeight="1">
      <c r="F125" s="78" t="s">
        <v>365</v>
      </c>
    </row>
    <row r="126" spans="6:6" ht="15.95" customHeight="1">
      <c r="F126" s="78" t="s">
        <v>365</v>
      </c>
    </row>
    <row r="127" spans="6:6" ht="15.95" customHeight="1">
      <c r="F127" s="78" t="s">
        <v>365</v>
      </c>
    </row>
    <row r="128" spans="6:6" ht="15.95" customHeight="1">
      <c r="F128" s="78" t="s">
        <v>365</v>
      </c>
    </row>
    <row r="129" spans="6:6" ht="15.95" customHeight="1">
      <c r="F129" s="78" t="s">
        <v>365</v>
      </c>
    </row>
    <row r="130" spans="6:6" ht="15.95" customHeight="1">
      <c r="F130" s="78" t="s">
        <v>365</v>
      </c>
    </row>
    <row r="131" spans="6:6" ht="15.95" customHeight="1">
      <c r="F131" s="78" t="s">
        <v>365</v>
      </c>
    </row>
    <row r="132" spans="6:6" ht="15.95" customHeight="1">
      <c r="F132" s="78" t="s">
        <v>365</v>
      </c>
    </row>
    <row r="133" spans="6:6" ht="15.95" customHeight="1">
      <c r="F133" s="78" t="s">
        <v>365</v>
      </c>
    </row>
    <row r="134" spans="6:6" ht="15.95" customHeight="1">
      <c r="F134" s="78" t="s">
        <v>365</v>
      </c>
    </row>
    <row r="135" spans="6:6" ht="15.95" customHeight="1">
      <c r="F135" s="78" t="s">
        <v>365</v>
      </c>
    </row>
    <row r="136" spans="6:6" ht="15.95" customHeight="1">
      <c r="F136" s="78" t="s">
        <v>365</v>
      </c>
    </row>
    <row r="137" spans="6:6" ht="15.95" customHeight="1">
      <c r="F137" s="78" t="s">
        <v>365</v>
      </c>
    </row>
    <row r="138" spans="6:6" ht="15.95" customHeight="1">
      <c r="F138" s="78" t="s">
        <v>365</v>
      </c>
    </row>
    <row r="139" spans="6:6" ht="15.95" customHeight="1">
      <c r="F139" s="78" t="s">
        <v>365</v>
      </c>
    </row>
    <row r="140" spans="6:6" ht="15.95" customHeight="1">
      <c r="F140" s="78" t="s">
        <v>365</v>
      </c>
    </row>
    <row r="141" spans="6:6" ht="15.95" customHeight="1">
      <c r="F141" s="78" t="s">
        <v>365</v>
      </c>
    </row>
    <row r="142" spans="6:6" ht="15.95" customHeight="1">
      <c r="F142" s="78" t="s">
        <v>365</v>
      </c>
    </row>
    <row r="143" spans="6:6" ht="15.95" customHeight="1">
      <c r="F143" s="78" t="s">
        <v>365</v>
      </c>
    </row>
    <row r="144" spans="6:6" ht="15.95" customHeight="1">
      <c r="F144" s="78" t="s">
        <v>365</v>
      </c>
    </row>
    <row r="145" spans="6:6" ht="15.95" customHeight="1">
      <c r="F145" s="78" t="s">
        <v>365</v>
      </c>
    </row>
    <row r="146" spans="6:6" ht="15.95" customHeight="1">
      <c r="F146" s="78" t="s">
        <v>365</v>
      </c>
    </row>
    <row r="147" spans="6:6" ht="15.95" customHeight="1">
      <c r="F147" s="78" t="s">
        <v>365</v>
      </c>
    </row>
    <row r="148" spans="6:6" ht="15.95" customHeight="1">
      <c r="F148" s="78" t="s">
        <v>365</v>
      </c>
    </row>
    <row r="149" spans="6:6" ht="15.95" customHeight="1">
      <c r="F149" s="78" t="s">
        <v>365</v>
      </c>
    </row>
    <row r="150" spans="6:6" ht="15.95" customHeight="1">
      <c r="F150" s="78" t="s">
        <v>365</v>
      </c>
    </row>
    <row r="151" spans="6:6" ht="15.95" customHeight="1">
      <c r="F151" s="78" t="s">
        <v>365</v>
      </c>
    </row>
    <row r="152" spans="6:6" ht="15.95" customHeight="1">
      <c r="F152" s="78" t="s">
        <v>365</v>
      </c>
    </row>
    <row r="153" spans="6:6" ht="15.95" customHeight="1">
      <c r="F153" s="78" t="s">
        <v>365</v>
      </c>
    </row>
    <row r="154" spans="6:6" ht="15.95" customHeight="1">
      <c r="F154" s="78" t="s">
        <v>365</v>
      </c>
    </row>
    <row r="155" spans="6:6" ht="15.95" customHeight="1">
      <c r="F155" s="78" t="s">
        <v>365</v>
      </c>
    </row>
    <row r="156" spans="6:6" ht="15.95" customHeight="1">
      <c r="F156" s="78" t="s">
        <v>365</v>
      </c>
    </row>
    <row r="157" spans="6:6" ht="15.95" customHeight="1">
      <c r="F157" s="78" t="s">
        <v>365</v>
      </c>
    </row>
    <row r="158" spans="6:6" ht="15.95" customHeight="1">
      <c r="F158" s="78" t="s">
        <v>365</v>
      </c>
    </row>
    <row r="159" spans="6:6" ht="15.95" customHeight="1">
      <c r="F159" s="78" t="s">
        <v>365</v>
      </c>
    </row>
    <row r="160" spans="6:6" ht="15.95" customHeight="1">
      <c r="F160" s="78" t="s">
        <v>365</v>
      </c>
    </row>
    <row r="161" spans="6:6" ht="15.95" customHeight="1">
      <c r="F161" s="78" t="s">
        <v>365</v>
      </c>
    </row>
    <row r="162" spans="6:6" ht="15.95" customHeight="1">
      <c r="F162" s="78" t="s">
        <v>365</v>
      </c>
    </row>
    <row r="163" spans="6:6" ht="15.95" customHeight="1">
      <c r="F163" s="78" t="s">
        <v>365</v>
      </c>
    </row>
    <row r="164" spans="6:6" ht="15.95" customHeight="1">
      <c r="F164" s="78" t="s">
        <v>365</v>
      </c>
    </row>
    <row r="165" spans="6:6" ht="15.95" customHeight="1">
      <c r="F165" s="78" t="s">
        <v>365</v>
      </c>
    </row>
    <row r="166" spans="6:6" ht="15.95" customHeight="1">
      <c r="F166" s="78" t="s">
        <v>365</v>
      </c>
    </row>
    <row r="167" spans="6:6" ht="15.95" customHeight="1">
      <c r="F167" s="78" t="s">
        <v>365</v>
      </c>
    </row>
    <row r="168" spans="6:6" ht="15.95" customHeight="1">
      <c r="F168" s="78" t="s">
        <v>365</v>
      </c>
    </row>
    <row r="169" spans="6:6" ht="15.95" customHeight="1">
      <c r="F169" s="78" t="s">
        <v>365</v>
      </c>
    </row>
    <row r="170" spans="6:6" ht="15.95" customHeight="1">
      <c r="F170" s="78" t="s">
        <v>365</v>
      </c>
    </row>
    <row r="171" spans="6:6" ht="15.95" customHeight="1">
      <c r="F171" s="78" t="s">
        <v>365</v>
      </c>
    </row>
    <row r="172" spans="6:6" ht="15.95" customHeight="1">
      <c r="F172" s="78" t="s">
        <v>365</v>
      </c>
    </row>
    <row r="173" spans="6:6" ht="15.95" customHeight="1">
      <c r="F173" s="78" t="s">
        <v>365</v>
      </c>
    </row>
    <row r="174" spans="6:6" ht="15.95" customHeight="1">
      <c r="F174" s="78" t="s">
        <v>365</v>
      </c>
    </row>
    <row r="175" spans="6:6" ht="15.95" customHeight="1">
      <c r="F175" s="78" t="s">
        <v>365</v>
      </c>
    </row>
    <row r="176" spans="6:6" ht="15.95" customHeight="1">
      <c r="F176" s="78" t="s">
        <v>365</v>
      </c>
    </row>
    <row r="177" spans="6:6" ht="15.95" customHeight="1">
      <c r="F177" s="78" t="s">
        <v>365</v>
      </c>
    </row>
    <row r="178" spans="6:6" ht="15.95" customHeight="1">
      <c r="F178" s="78" t="s">
        <v>365</v>
      </c>
    </row>
    <row r="179" spans="6:6" ht="15.95" customHeight="1">
      <c r="F179" s="78" t="s">
        <v>365</v>
      </c>
    </row>
    <row r="180" spans="6:6" ht="15.95" customHeight="1">
      <c r="F180" s="78" t="s">
        <v>365</v>
      </c>
    </row>
    <row r="181" spans="6:6" ht="15.95" customHeight="1">
      <c r="F181" s="78" t="s">
        <v>365</v>
      </c>
    </row>
    <row r="182" spans="6:6" ht="15.95" customHeight="1">
      <c r="F182" s="78" t="s">
        <v>365</v>
      </c>
    </row>
    <row r="183" spans="6:6" ht="15.95" customHeight="1">
      <c r="F183" s="78" t="s">
        <v>365</v>
      </c>
    </row>
    <row r="184" spans="6:6" ht="15.95" customHeight="1">
      <c r="F184" s="78" t="s">
        <v>365</v>
      </c>
    </row>
    <row r="185" spans="6:6" ht="15.95" customHeight="1">
      <c r="F185" s="78" t="s">
        <v>365</v>
      </c>
    </row>
    <row r="186" spans="6:6" ht="15.95" customHeight="1">
      <c r="F186" s="78" t="s">
        <v>365</v>
      </c>
    </row>
    <row r="187" spans="6:6" ht="15.95" customHeight="1">
      <c r="F187" s="78" t="s">
        <v>365</v>
      </c>
    </row>
    <row r="188" spans="6:6" ht="15.95" customHeight="1">
      <c r="F188" s="78" t="s">
        <v>365</v>
      </c>
    </row>
    <row r="189" spans="6:6" ht="15.95" customHeight="1">
      <c r="F189" s="78" t="s">
        <v>365</v>
      </c>
    </row>
    <row r="190" spans="6:6" ht="15.95" customHeight="1">
      <c r="F190" s="78" t="s">
        <v>365</v>
      </c>
    </row>
    <row r="191" spans="6:6" ht="15.95" customHeight="1">
      <c r="F191" s="78" t="s">
        <v>365</v>
      </c>
    </row>
    <row r="192" spans="6:6" ht="15.95" customHeight="1">
      <c r="F192" s="78" t="s">
        <v>365</v>
      </c>
    </row>
    <row r="193" spans="6:6" ht="15.95" customHeight="1">
      <c r="F193" s="78" t="s">
        <v>365</v>
      </c>
    </row>
    <row r="194" spans="6:6" ht="15.95" customHeight="1">
      <c r="F194" s="78" t="s">
        <v>365</v>
      </c>
    </row>
    <row r="195" spans="6:6" ht="15.95" customHeight="1">
      <c r="F195" s="78" t="s">
        <v>365</v>
      </c>
    </row>
    <row r="196" spans="6:6" ht="15.95" customHeight="1">
      <c r="F196" s="78" t="s">
        <v>365</v>
      </c>
    </row>
    <row r="197" spans="6:6" ht="15.95" customHeight="1">
      <c r="F197" s="78" t="s">
        <v>365</v>
      </c>
    </row>
    <row r="198" spans="6:6" ht="15.95" customHeight="1">
      <c r="F198" s="78" t="s">
        <v>365</v>
      </c>
    </row>
    <row r="199" spans="6:6" ht="15.95" customHeight="1">
      <c r="F199" s="78" t="s">
        <v>365</v>
      </c>
    </row>
    <row r="200" spans="6:6" ht="15.95" customHeight="1">
      <c r="F200" s="78" t="s">
        <v>365</v>
      </c>
    </row>
    <row r="201" spans="6:6" ht="15.95" customHeight="1">
      <c r="F201" s="78" t="s">
        <v>365</v>
      </c>
    </row>
    <row r="202" spans="6:6" ht="15.95" customHeight="1">
      <c r="F202" s="78" t="s">
        <v>365</v>
      </c>
    </row>
    <row r="203" spans="6:6" ht="15.95" customHeight="1">
      <c r="F203" s="78" t="s">
        <v>365</v>
      </c>
    </row>
    <row r="204" spans="6:6" ht="15.95" customHeight="1">
      <c r="F204" s="78" t="s">
        <v>365</v>
      </c>
    </row>
    <row r="205" spans="6:6" ht="15.95" customHeight="1">
      <c r="F205" s="78" t="s">
        <v>365</v>
      </c>
    </row>
    <row r="206" spans="6:6" ht="15.95" customHeight="1">
      <c r="F206" s="78" t="s">
        <v>365</v>
      </c>
    </row>
    <row r="207" spans="6:6" ht="15.95" customHeight="1">
      <c r="F207" s="78" t="s">
        <v>365</v>
      </c>
    </row>
    <row r="208" spans="6:6" ht="15.95" customHeight="1">
      <c r="F208" s="78" t="s">
        <v>365</v>
      </c>
    </row>
    <row r="209" spans="6:6" ht="15.95" customHeight="1">
      <c r="F209" s="78" t="s">
        <v>365</v>
      </c>
    </row>
    <row r="210" spans="6:6" ht="15.95" customHeight="1">
      <c r="F210" s="78" t="s">
        <v>365</v>
      </c>
    </row>
    <row r="211" spans="6:6" ht="15.95" customHeight="1">
      <c r="F211" s="78" t="s">
        <v>365</v>
      </c>
    </row>
    <row r="212" spans="6:6" ht="15.95" customHeight="1">
      <c r="F212" s="78" t="s">
        <v>365</v>
      </c>
    </row>
    <row r="213" spans="6:6" ht="15.95" customHeight="1">
      <c r="F213" s="78" t="s">
        <v>365</v>
      </c>
    </row>
    <row r="214" spans="6:6" ht="15.95" customHeight="1">
      <c r="F214" s="78" t="s">
        <v>365</v>
      </c>
    </row>
    <row r="215" spans="6:6" ht="15.95" customHeight="1">
      <c r="F215" s="78" t="s">
        <v>365</v>
      </c>
    </row>
    <row r="216" spans="6:6" ht="15.95" customHeight="1">
      <c r="F216" s="78" t="s">
        <v>365</v>
      </c>
    </row>
    <row r="217" spans="6:6" ht="15.95" customHeight="1">
      <c r="F217" s="78" t="s">
        <v>365</v>
      </c>
    </row>
    <row r="218" spans="6:6" ht="15.95" customHeight="1">
      <c r="F218" s="78" t="s">
        <v>365</v>
      </c>
    </row>
    <row r="219" spans="6:6" ht="15.95" customHeight="1">
      <c r="F219" s="78" t="s">
        <v>365</v>
      </c>
    </row>
    <row r="220" spans="6:6" ht="15.95" customHeight="1">
      <c r="F220" s="78" t="s">
        <v>365</v>
      </c>
    </row>
    <row r="221" spans="6:6" ht="15.95" customHeight="1">
      <c r="F221" s="78" t="s">
        <v>365</v>
      </c>
    </row>
    <row r="222" spans="6:6" ht="15.95" customHeight="1">
      <c r="F222" s="78" t="s">
        <v>365</v>
      </c>
    </row>
    <row r="223" spans="6:6" ht="15.95" customHeight="1">
      <c r="F223" s="78" t="s">
        <v>365</v>
      </c>
    </row>
    <row r="224" spans="6:6" ht="15.95" customHeight="1">
      <c r="F224" s="78" t="s">
        <v>365</v>
      </c>
    </row>
    <row r="225" spans="6:6" ht="15.95" customHeight="1">
      <c r="F225" s="78" t="s">
        <v>365</v>
      </c>
    </row>
    <row r="226" spans="6:6" ht="15.95" customHeight="1">
      <c r="F226" s="78" t="s">
        <v>365</v>
      </c>
    </row>
    <row r="227" spans="6:6" ht="15.95" customHeight="1">
      <c r="F227" s="78" t="s">
        <v>365</v>
      </c>
    </row>
    <row r="228" spans="6:6" ht="15.95" customHeight="1">
      <c r="F228" s="78" t="s">
        <v>365</v>
      </c>
    </row>
    <row r="229" spans="6:6" ht="15.95" customHeight="1">
      <c r="F229" s="78" t="s">
        <v>365</v>
      </c>
    </row>
    <row r="230" spans="6:6" ht="15.95" customHeight="1">
      <c r="F230" s="78" t="s">
        <v>365</v>
      </c>
    </row>
    <row r="231" spans="6:6" ht="15.95" customHeight="1">
      <c r="F231" s="78" t="s">
        <v>365</v>
      </c>
    </row>
    <row r="232" spans="6:6" ht="15.95" customHeight="1">
      <c r="F232" s="78" t="s">
        <v>365</v>
      </c>
    </row>
    <row r="233" spans="6:6" ht="15.95" customHeight="1">
      <c r="F233" s="78" t="s">
        <v>365</v>
      </c>
    </row>
    <row r="234" spans="6:6" ht="15.95" customHeight="1">
      <c r="F234" s="78" t="s">
        <v>365</v>
      </c>
    </row>
    <row r="235" spans="6:6" ht="15.95" customHeight="1">
      <c r="F235" s="78" t="s">
        <v>365</v>
      </c>
    </row>
    <row r="236" spans="6:6" ht="15.95" customHeight="1">
      <c r="F236" s="78" t="s">
        <v>365</v>
      </c>
    </row>
    <row r="237" spans="6:6" ht="15.95" customHeight="1">
      <c r="F237" s="78" t="s">
        <v>365</v>
      </c>
    </row>
    <row r="238" spans="6:6" ht="15.95" customHeight="1">
      <c r="F238" s="78" t="s">
        <v>365</v>
      </c>
    </row>
    <row r="239" spans="6:6" ht="15.95" customHeight="1">
      <c r="F239" s="78" t="s">
        <v>365</v>
      </c>
    </row>
    <row r="240" spans="6:6" ht="15.95" customHeight="1">
      <c r="F240" s="78" t="s">
        <v>365</v>
      </c>
    </row>
    <row r="241" spans="6:6" ht="15.95" customHeight="1">
      <c r="F241" s="78" t="s">
        <v>365</v>
      </c>
    </row>
    <row r="242" spans="6:6" ht="15.95" customHeight="1">
      <c r="F242" s="78" t="s">
        <v>365</v>
      </c>
    </row>
    <row r="243" spans="6:6" ht="15.95" customHeight="1">
      <c r="F243" s="78" t="s">
        <v>365</v>
      </c>
    </row>
    <row r="244" spans="6:6" ht="15.95" customHeight="1">
      <c r="F244" s="78" t="s">
        <v>365</v>
      </c>
    </row>
    <row r="245" spans="6:6" ht="15.95" customHeight="1">
      <c r="F245" s="78" t="s">
        <v>365</v>
      </c>
    </row>
    <row r="246" spans="6:6" ht="15.95" customHeight="1">
      <c r="F246" s="78" t="s">
        <v>365</v>
      </c>
    </row>
    <row r="247" spans="6:6" ht="15.95" customHeight="1">
      <c r="F247" s="78" t="s">
        <v>365</v>
      </c>
    </row>
    <row r="248" spans="6:6" ht="15.95" customHeight="1">
      <c r="F248" s="78" t="s">
        <v>365</v>
      </c>
    </row>
    <row r="249" spans="6:6" ht="15.95" customHeight="1">
      <c r="F249" s="78" t="s">
        <v>365</v>
      </c>
    </row>
    <row r="250" spans="6:6" ht="15.95" customHeight="1">
      <c r="F250" s="78" t="s">
        <v>365</v>
      </c>
    </row>
    <row r="251" spans="6:6" ht="15.95" customHeight="1">
      <c r="F251" s="78" t="s">
        <v>365</v>
      </c>
    </row>
    <row r="252" spans="6:6" ht="15.95" customHeight="1">
      <c r="F252" s="78" t="s">
        <v>365</v>
      </c>
    </row>
    <row r="253" spans="6:6" ht="15.95" customHeight="1">
      <c r="F253" s="78" t="s">
        <v>365</v>
      </c>
    </row>
    <row r="254" spans="6:6" ht="15.95" customHeight="1">
      <c r="F254" s="78" t="s">
        <v>365</v>
      </c>
    </row>
    <row r="255" spans="6:6" ht="15.95" customHeight="1">
      <c r="F255" s="78" t="s">
        <v>365</v>
      </c>
    </row>
    <row r="256" spans="6:6" ht="15.95" customHeight="1">
      <c r="F256" s="78" t="s">
        <v>365</v>
      </c>
    </row>
    <row r="257" spans="6:6" ht="15.95" customHeight="1">
      <c r="F257" s="78" t="s">
        <v>365</v>
      </c>
    </row>
    <row r="258" spans="6:6" ht="15.95" customHeight="1">
      <c r="F258" s="78" t="s">
        <v>365</v>
      </c>
    </row>
    <row r="259" spans="6:6" ht="15.95" customHeight="1">
      <c r="F259" s="78" t="s">
        <v>365</v>
      </c>
    </row>
    <row r="260" spans="6:6" ht="15.95" customHeight="1">
      <c r="F260" s="78" t="s">
        <v>365</v>
      </c>
    </row>
    <row r="261" spans="6:6" ht="15.95" customHeight="1">
      <c r="F261" s="78" t="s">
        <v>365</v>
      </c>
    </row>
    <row r="262" spans="6:6" ht="15.95" customHeight="1">
      <c r="F262" s="78" t="s">
        <v>365</v>
      </c>
    </row>
    <row r="263" spans="6:6" ht="15.95" customHeight="1">
      <c r="F263" s="78" t="s">
        <v>365</v>
      </c>
    </row>
    <row r="264" spans="6:6" ht="15.95" customHeight="1">
      <c r="F264" s="78" t="s">
        <v>365</v>
      </c>
    </row>
    <row r="265" spans="6:6" ht="15.95" customHeight="1">
      <c r="F265" s="78" t="s">
        <v>365</v>
      </c>
    </row>
    <row r="266" spans="6:6" ht="15.95" customHeight="1">
      <c r="F266" s="78" t="s">
        <v>365</v>
      </c>
    </row>
    <row r="267" spans="6:6" ht="15.95" customHeight="1">
      <c r="F267" s="78" t="s">
        <v>365</v>
      </c>
    </row>
    <row r="268" spans="6:6" ht="15.95" customHeight="1">
      <c r="F268" s="78" t="s">
        <v>365</v>
      </c>
    </row>
    <row r="269" spans="6:6" ht="15.95" customHeight="1">
      <c r="F269" s="78" t="s">
        <v>365</v>
      </c>
    </row>
    <row r="270" spans="6:6" ht="15.95" customHeight="1">
      <c r="F270" s="78" t="s">
        <v>365</v>
      </c>
    </row>
    <row r="271" spans="6:6" ht="15.95" customHeight="1">
      <c r="F271" s="78" t="s">
        <v>365</v>
      </c>
    </row>
    <row r="272" spans="6:6" ht="15.95" customHeight="1">
      <c r="F272" s="78" t="s">
        <v>365</v>
      </c>
    </row>
    <row r="273" spans="6:6" ht="15.95" customHeight="1">
      <c r="F273" s="78" t="s">
        <v>365</v>
      </c>
    </row>
    <row r="274" spans="6:6" ht="15.95" customHeight="1">
      <c r="F274" s="78" t="s">
        <v>365</v>
      </c>
    </row>
    <row r="275" spans="6:6" ht="15.95" customHeight="1">
      <c r="F275" s="78" t="s">
        <v>365</v>
      </c>
    </row>
    <row r="276" spans="6:6" ht="15.95" customHeight="1">
      <c r="F276" s="78" t="s">
        <v>365</v>
      </c>
    </row>
    <row r="277" spans="6:6" ht="15.95" customHeight="1">
      <c r="F277" s="78" t="s">
        <v>365</v>
      </c>
    </row>
    <row r="278" spans="6:6" ht="15.95" customHeight="1">
      <c r="F278" s="78" t="s">
        <v>365</v>
      </c>
    </row>
    <row r="279" spans="6:6" ht="15.95" customHeight="1">
      <c r="F279" s="78" t="s">
        <v>365</v>
      </c>
    </row>
    <row r="280" spans="6:6" ht="15.95" customHeight="1">
      <c r="F280" s="78" t="s">
        <v>365</v>
      </c>
    </row>
    <row r="281" spans="6:6" ht="15.95" customHeight="1">
      <c r="F281" s="78" t="s">
        <v>365</v>
      </c>
    </row>
    <row r="282" spans="6:6" ht="15.95" customHeight="1">
      <c r="F282" s="78" t="s">
        <v>365</v>
      </c>
    </row>
    <row r="283" spans="6:6" ht="15.95" customHeight="1">
      <c r="F283" s="78" t="s">
        <v>365</v>
      </c>
    </row>
    <row r="284" spans="6:6" ht="15.95" customHeight="1">
      <c r="F284" s="78" t="s">
        <v>365</v>
      </c>
    </row>
    <row r="285" spans="6:6" ht="15.95" customHeight="1">
      <c r="F285" s="78" t="s">
        <v>365</v>
      </c>
    </row>
    <row r="286" spans="6:6" ht="15.95" customHeight="1">
      <c r="F286" s="78" t="s">
        <v>365</v>
      </c>
    </row>
    <row r="287" spans="6:6" ht="15.95" customHeight="1">
      <c r="F287" s="78" t="s">
        <v>365</v>
      </c>
    </row>
    <row r="288" spans="6:6" ht="15.95" customHeight="1">
      <c r="F288" s="78" t="s">
        <v>365</v>
      </c>
    </row>
    <row r="289" spans="6:6" ht="15.95" customHeight="1">
      <c r="F289" s="78" t="s">
        <v>365</v>
      </c>
    </row>
    <row r="290" spans="6:6" ht="15.95" customHeight="1">
      <c r="F290" s="78" t="s">
        <v>365</v>
      </c>
    </row>
    <row r="291" spans="6:6" ht="15.95" customHeight="1">
      <c r="F291" s="78" t="s">
        <v>365</v>
      </c>
    </row>
    <row r="292" spans="6:6" ht="15.95" customHeight="1">
      <c r="F292" s="78" t="s">
        <v>365</v>
      </c>
    </row>
    <row r="293" spans="6:6" ht="15.95" customHeight="1">
      <c r="F293" s="78" t="s">
        <v>365</v>
      </c>
    </row>
    <row r="294" spans="6:6" ht="15.95" customHeight="1">
      <c r="F294" s="78" t="s">
        <v>365</v>
      </c>
    </row>
    <row r="295" spans="6:6" ht="15.95" customHeight="1">
      <c r="F295" s="78" t="s">
        <v>365</v>
      </c>
    </row>
    <row r="296" spans="6:6" ht="15.95" customHeight="1">
      <c r="F296" s="78" t="s">
        <v>365</v>
      </c>
    </row>
    <row r="297" spans="6:6" ht="15.95" customHeight="1">
      <c r="F297" s="78" t="s">
        <v>365</v>
      </c>
    </row>
    <row r="298" spans="6:6" ht="15.95" customHeight="1">
      <c r="F298" s="78" t="s">
        <v>365</v>
      </c>
    </row>
    <row r="299" spans="6:6" ht="15.95" customHeight="1">
      <c r="F299" s="78" t="s">
        <v>365</v>
      </c>
    </row>
    <row r="300" spans="6:6" ht="15.95" customHeight="1">
      <c r="F300" s="78" t="s">
        <v>365</v>
      </c>
    </row>
    <row r="301" spans="6:6" ht="15.95" customHeight="1">
      <c r="F301" s="78" t="s">
        <v>365</v>
      </c>
    </row>
    <row r="302" spans="6:6" ht="15.95" customHeight="1">
      <c r="F302" s="78" t="s">
        <v>365</v>
      </c>
    </row>
    <row r="303" spans="6:6" ht="15.95" customHeight="1">
      <c r="F303" s="78" t="s">
        <v>365</v>
      </c>
    </row>
    <row r="304" spans="6:6" ht="15.95" customHeight="1">
      <c r="F304" s="78" t="s">
        <v>365</v>
      </c>
    </row>
    <row r="305" spans="6:6" ht="15.95" customHeight="1">
      <c r="F305" s="78" t="s">
        <v>365</v>
      </c>
    </row>
    <row r="306" spans="6:6" ht="15.95" customHeight="1">
      <c r="F306" s="78" t="s">
        <v>365</v>
      </c>
    </row>
    <row r="307" spans="6:6" ht="15.95" customHeight="1">
      <c r="F307" s="78" t="s">
        <v>365</v>
      </c>
    </row>
    <row r="308" spans="6:6" ht="15.95" customHeight="1">
      <c r="F308" s="78" t="s">
        <v>365</v>
      </c>
    </row>
    <row r="309" spans="6:6" ht="15.95" customHeight="1">
      <c r="F309" s="78" t="s">
        <v>365</v>
      </c>
    </row>
    <row r="310" spans="6:6" ht="15.95" customHeight="1">
      <c r="F310" s="78" t="s">
        <v>365</v>
      </c>
    </row>
    <row r="311" spans="6:6" ht="15.95" customHeight="1">
      <c r="F311" s="78" t="s">
        <v>365</v>
      </c>
    </row>
    <row r="312" spans="6:6" ht="15.95" customHeight="1">
      <c r="F312" s="78" t="s">
        <v>365</v>
      </c>
    </row>
    <row r="313" spans="6:6" ht="15.95" customHeight="1">
      <c r="F313" s="78" t="s">
        <v>365</v>
      </c>
    </row>
    <row r="314" spans="6:6" ht="15.95" customHeight="1">
      <c r="F314" s="78" t="s">
        <v>365</v>
      </c>
    </row>
    <row r="315" spans="6:6" ht="15.95" customHeight="1">
      <c r="F315" s="78" t="s">
        <v>365</v>
      </c>
    </row>
    <row r="316" spans="6:6" ht="15.95" customHeight="1">
      <c r="F316" s="78" t="s">
        <v>365</v>
      </c>
    </row>
    <row r="317" spans="6:6" ht="15.95" customHeight="1">
      <c r="F317" s="78" t="s">
        <v>365</v>
      </c>
    </row>
    <row r="318" spans="6:6" ht="15.95" customHeight="1">
      <c r="F318" s="78" t="s">
        <v>365</v>
      </c>
    </row>
    <row r="319" spans="6:6" ht="15.95" customHeight="1">
      <c r="F319" s="78" t="s">
        <v>365</v>
      </c>
    </row>
    <row r="320" spans="6:6" ht="15.95" customHeight="1">
      <c r="F320" s="78" t="s">
        <v>365</v>
      </c>
    </row>
    <row r="321" spans="6:6" ht="15.95" customHeight="1">
      <c r="F321" s="78" t="s">
        <v>365</v>
      </c>
    </row>
    <row r="322" spans="6:6" ht="15.95" customHeight="1">
      <c r="F322" s="78" t="s">
        <v>365</v>
      </c>
    </row>
    <row r="323" spans="6:6" ht="15.95" customHeight="1">
      <c r="F323" s="78" t="s">
        <v>365</v>
      </c>
    </row>
    <row r="324" spans="6:6" ht="15.95" customHeight="1">
      <c r="F324" s="78" t="s">
        <v>365</v>
      </c>
    </row>
    <row r="325" spans="6:6" ht="15.95" customHeight="1">
      <c r="F325" s="78" t="s">
        <v>365</v>
      </c>
    </row>
    <row r="326" spans="6:6" ht="15.95" customHeight="1">
      <c r="F326" s="78" t="s">
        <v>365</v>
      </c>
    </row>
    <row r="327" spans="6:6" ht="15.95" customHeight="1">
      <c r="F327" s="78" t="s">
        <v>365</v>
      </c>
    </row>
    <row r="328" spans="6:6" ht="15.95" customHeight="1">
      <c r="F328" s="78" t="s">
        <v>365</v>
      </c>
    </row>
    <row r="329" spans="6:6" ht="15.95" customHeight="1">
      <c r="F329" s="78" t="s">
        <v>365</v>
      </c>
    </row>
    <row r="330" spans="6:6" ht="15.95" customHeight="1">
      <c r="F330" s="78" t="s">
        <v>365</v>
      </c>
    </row>
    <row r="331" spans="6:6" ht="15.95" customHeight="1">
      <c r="F331" s="78" t="s">
        <v>365</v>
      </c>
    </row>
    <row r="332" spans="6:6" ht="15.95" customHeight="1">
      <c r="F332" s="78" t="s">
        <v>365</v>
      </c>
    </row>
    <row r="333" spans="6:6" ht="15.95" customHeight="1">
      <c r="F333" s="78" t="s">
        <v>365</v>
      </c>
    </row>
    <row r="334" spans="6:6" ht="15.95" customHeight="1">
      <c r="F334" s="78" t="s">
        <v>365</v>
      </c>
    </row>
    <row r="335" spans="6:6" ht="15.95" customHeight="1">
      <c r="F335" s="78" t="s">
        <v>365</v>
      </c>
    </row>
    <row r="336" spans="6:6" ht="15.95" customHeight="1">
      <c r="F336" s="78" t="s">
        <v>365</v>
      </c>
    </row>
    <row r="337" spans="6:6" ht="15.95" customHeight="1">
      <c r="F337" s="78" t="s">
        <v>365</v>
      </c>
    </row>
    <row r="338" spans="6:6" ht="15.95" customHeight="1">
      <c r="F338" s="78" t="s">
        <v>365</v>
      </c>
    </row>
    <row r="339" spans="6:6" ht="15.95" customHeight="1">
      <c r="F339" s="78" t="s">
        <v>365</v>
      </c>
    </row>
    <row r="340" spans="6:6" ht="15.95" customHeight="1">
      <c r="F340" s="78" t="s">
        <v>365</v>
      </c>
    </row>
    <row r="341" spans="6:6" ht="15.95" customHeight="1">
      <c r="F341" s="78" t="s">
        <v>365</v>
      </c>
    </row>
    <row r="342" spans="6:6" ht="15.95" customHeight="1">
      <c r="F342" s="78" t="s">
        <v>365</v>
      </c>
    </row>
    <row r="343" spans="6:6" ht="15.95" customHeight="1">
      <c r="F343" s="78" t="s">
        <v>365</v>
      </c>
    </row>
    <row r="344" spans="6:6" ht="15.95" customHeight="1">
      <c r="F344" s="78" t="s">
        <v>365</v>
      </c>
    </row>
    <row r="345" spans="6:6" ht="15.95" customHeight="1">
      <c r="F345" s="78" t="s">
        <v>365</v>
      </c>
    </row>
    <row r="346" spans="6:6" ht="15.95" customHeight="1">
      <c r="F346" s="78" t="s">
        <v>365</v>
      </c>
    </row>
    <row r="347" spans="6:6" ht="15.95" customHeight="1">
      <c r="F347" s="78" t="s">
        <v>365</v>
      </c>
    </row>
    <row r="348" spans="6:6" ht="15.95" customHeight="1">
      <c r="F348" s="78" t="s">
        <v>365</v>
      </c>
    </row>
    <row r="349" spans="6:6" ht="15.95" customHeight="1">
      <c r="F349" s="78" t="s">
        <v>365</v>
      </c>
    </row>
    <row r="350" spans="6:6" ht="15.95" customHeight="1">
      <c r="F350" s="78" t="s">
        <v>365</v>
      </c>
    </row>
    <row r="351" spans="6:6" ht="15.95" customHeight="1">
      <c r="F351" s="78" t="s">
        <v>365</v>
      </c>
    </row>
    <row r="352" spans="6:6" ht="15.95" customHeight="1">
      <c r="F352" s="78" t="s">
        <v>365</v>
      </c>
    </row>
    <row r="353" spans="6:6" ht="15.95" customHeight="1">
      <c r="F353" s="78" t="s">
        <v>365</v>
      </c>
    </row>
    <row r="354" spans="6:6" ht="15.95" customHeight="1">
      <c r="F354" s="78" t="s">
        <v>365</v>
      </c>
    </row>
    <row r="355" spans="6:6" ht="15.95" customHeight="1">
      <c r="F355" s="78" t="s">
        <v>365</v>
      </c>
    </row>
    <row r="356" spans="6:6" ht="15.95" customHeight="1">
      <c r="F356" s="78" t="s">
        <v>365</v>
      </c>
    </row>
    <row r="357" spans="6:6" ht="15.95" customHeight="1">
      <c r="F357" s="78" t="s">
        <v>365</v>
      </c>
    </row>
    <row r="358" spans="6:6" ht="15.95" customHeight="1">
      <c r="F358" s="78" t="s">
        <v>365</v>
      </c>
    </row>
    <row r="359" spans="6:6" ht="15.95" customHeight="1">
      <c r="F359" s="78" t="s">
        <v>365</v>
      </c>
    </row>
    <row r="360" spans="6:6" ht="15.95" customHeight="1">
      <c r="F360" s="78" t="s">
        <v>365</v>
      </c>
    </row>
    <row r="361" spans="6:6" ht="15.95" customHeight="1">
      <c r="F361" s="78" t="s">
        <v>365</v>
      </c>
    </row>
    <row r="362" spans="6:6" ht="15.95" customHeight="1">
      <c r="F362" s="78" t="s">
        <v>365</v>
      </c>
    </row>
    <row r="363" spans="6:6" ht="15.95" customHeight="1">
      <c r="F363" s="78" t="s">
        <v>365</v>
      </c>
    </row>
    <row r="364" spans="6:6" ht="15.95" customHeight="1">
      <c r="F364" s="78" t="s">
        <v>365</v>
      </c>
    </row>
    <row r="365" spans="6:6" ht="15.95" customHeight="1">
      <c r="F365" s="78" t="s">
        <v>365</v>
      </c>
    </row>
    <row r="366" spans="6:6" ht="15.95" customHeight="1">
      <c r="F366" s="78" t="s">
        <v>365</v>
      </c>
    </row>
    <row r="367" spans="6:6" ht="15.95" customHeight="1">
      <c r="F367" s="78" t="s">
        <v>365</v>
      </c>
    </row>
    <row r="368" spans="6:6" ht="15.95" customHeight="1">
      <c r="F368" s="78" t="s">
        <v>365</v>
      </c>
    </row>
    <row r="369" spans="6:6" ht="15.95" customHeight="1">
      <c r="F369" s="78" t="s">
        <v>365</v>
      </c>
    </row>
    <row r="370" spans="6:6" ht="15.95" customHeight="1">
      <c r="F370" s="78" t="s">
        <v>365</v>
      </c>
    </row>
    <row r="371" spans="6:6" ht="15.95" customHeight="1">
      <c r="F371" s="78" t="s">
        <v>365</v>
      </c>
    </row>
    <row r="372" spans="6:6" ht="15.95" customHeight="1">
      <c r="F372" s="78" t="s">
        <v>365</v>
      </c>
    </row>
    <row r="373" spans="6:6" ht="15.95" customHeight="1">
      <c r="F373" s="78" t="s">
        <v>365</v>
      </c>
    </row>
    <row r="374" spans="6:6" ht="15.95" customHeight="1">
      <c r="F374" s="78" t="s">
        <v>365</v>
      </c>
    </row>
    <row r="375" spans="6:6" ht="15.95" customHeight="1">
      <c r="F375" s="78" t="s">
        <v>365</v>
      </c>
    </row>
    <row r="376" spans="6:6" ht="15.95" customHeight="1">
      <c r="F376" s="78" t="s">
        <v>365</v>
      </c>
    </row>
    <row r="377" spans="6:6" ht="15.95" customHeight="1">
      <c r="F377" s="78" t="s">
        <v>365</v>
      </c>
    </row>
    <row r="378" spans="6:6" ht="15.95" customHeight="1">
      <c r="F378" s="78" t="s">
        <v>365</v>
      </c>
    </row>
    <row r="379" spans="6:6" ht="15.95" customHeight="1">
      <c r="F379" s="78" t="s">
        <v>365</v>
      </c>
    </row>
    <row r="380" spans="6:6" ht="15.95" customHeight="1">
      <c r="F380" s="78" t="s">
        <v>365</v>
      </c>
    </row>
    <row r="381" spans="6:6" ht="15.95" customHeight="1">
      <c r="F381" s="78" t="s">
        <v>365</v>
      </c>
    </row>
    <row r="382" spans="6:6" ht="15.95" customHeight="1">
      <c r="F382" s="78" t="s">
        <v>365</v>
      </c>
    </row>
    <row r="383" spans="6:6" ht="15.95" customHeight="1">
      <c r="F383" s="78" t="s">
        <v>365</v>
      </c>
    </row>
    <row r="384" spans="6:6" ht="15.95" customHeight="1">
      <c r="F384" s="78" t="s">
        <v>365</v>
      </c>
    </row>
    <row r="385" spans="6:6" ht="15.95" customHeight="1">
      <c r="F385" s="78" t="s">
        <v>365</v>
      </c>
    </row>
    <row r="386" spans="6:6" ht="15.95" customHeight="1">
      <c r="F386" s="78" t="s">
        <v>365</v>
      </c>
    </row>
    <row r="387" spans="6:6" ht="15.95" customHeight="1">
      <c r="F387" s="78" t="s">
        <v>365</v>
      </c>
    </row>
    <row r="388" spans="6:6" ht="15.95" customHeight="1">
      <c r="F388" s="78" t="s">
        <v>365</v>
      </c>
    </row>
    <row r="389" spans="6:6" ht="15.95" customHeight="1">
      <c r="F389" s="78" t="s">
        <v>365</v>
      </c>
    </row>
    <row r="390" spans="6:6" ht="15.95" customHeight="1">
      <c r="F390" s="78" t="s">
        <v>365</v>
      </c>
    </row>
    <row r="391" spans="6:6" ht="15.95" customHeight="1">
      <c r="F391" s="78" t="s">
        <v>365</v>
      </c>
    </row>
    <row r="392" spans="6:6" ht="15.95" customHeight="1">
      <c r="F392" s="78" t="s">
        <v>365</v>
      </c>
    </row>
    <row r="393" spans="6:6" ht="15.95" customHeight="1">
      <c r="F393" s="78" t="s">
        <v>365</v>
      </c>
    </row>
    <row r="394" spans="6:6" ht="15.95" customHeight="1">
      <c r="F394" s="78" t="s">
        <v>365</v>
      </c>
    </row>
    <row r="395" spans="6:6" ht="15.95" customHeight="1">
      <c r="F395" s="78" t="s">
        <v>365</v>
      </c>
    </row>
    <row r="396" spans="6:6" ht="15.95" customHeight="1">
      <c r="F396" s="78" t="s">
        <v>365</v>
      </c>
    </row>
    <row r="397" spans="6:6" ht="15.95" customHeight="1">
      <c r="F397" s="78" t="s">
        <v>365</v>
      </c>
    </row>
    <row r="398" spans="6:6" ht="15.95" customHeight="1">
      <c r="F398" s="78" t="s">
        <v>365</v>
      </c>
    </row>
    <row r="399" spans="6:6" ht="15.95" customHeight="1">
      <c r="F399" s="78" t="s">
        <v>365</v>
      </c>
    </row>
    <row r="400" spans="6:6" ht="15.95" customHeight="1">
      <c r="F400" s="78" t="s">
        <v>365</v>
      </c>
    </row>
    <row r="401" spans="6:6" ht="15.95" customHeight="1">
      <c r="F401" s="78" t="s">
        <v>365</v>
      </c>
    </row>
    <row r="402" spans="6:6" ht="15.95" customHeight="1">
      <c r="F402" s="78" t="s">
        <v>365</v>
      </c>
    </row>
    <row r="403" spans="6:6" ht="15.95" customHeight="1">
      <c r="F403" s="78" t="s">
        <v>365</v>
      </c>
    </row>
    <row r="404" spans="6:6" ht="15.95" customHeight="1">
      <c r="F404" s="78" t="s">
        <v>365</v>
      </c>
    </row>
    <row r="405" spans="6:6" ht="15.95" customHeight="1">
      <c r="F405" s="78" t="s">
        <v>365</v>
      </c>
    </row>
    <row r="406" spans="6:6" ht="15.95" customHeight="1">
      <c r="F406" s="78" t="s">
        <v>365</v>
      </c>
    </row>
    <row r="407" spans="6:6" ht="15.95" customHeight="1">
      <c r="F407" s="78" t="s">
        <v>365</v>
      </c>
    </row>
    <row r="408" spans="6:6" ht="15.95" customHeight="1">
      <c r="F408" s="78" t="s">
        <v>365</v>
      </c>
    </row>
    <row r="409" spans="6:6" ht="15.95" customHeight="1">
      <c r="F409" s="78" t="s">
        <v>365</v>
      </c>
    </row>
    <row r="410" spans="6:6" ht="15.95" customHeight="1">
      <c r="F410" s="78" t="s">
        <v>365</v>
      </c>
    </row>
    <row r="411" spans="6:6" ht="15.95" customHeight="1">
      <c r="F411" s="78" t="s">
        <v>365</v>
      </c>
    </row>
    <row r="412" spans="6:6" ht="15.95" customHeight="1">
      <c r="F412" s="78" t="s">
        <v>365</v>
      </c>
    </row>
    <row r="413" spans="6:6" ht="15.95" customHeight="1">
      <c r="F413" s="78" t="s">
        <v>365</v>
      </c>
    </row>
    <row r="414" spans="6:6" ht="15.95" customHeight="1">
      <c r="F414" s="78" t="s">
        <v>365</v>
      </c>
    </row>
    <row r="415" spans="6:6" ht="15.95" customHeight="1">
      <c r="F415" s="78" t="s">
        <v>365</v>
      </c>
    </row>
    <row r="416" spans="6:6" ht="15.95" customHeight="1">
      <c r="F416" s="78" t="s">
        <v>365</v>
      </c>
    </row>
    <row r="417" spans="6:6" ht="15.95" customHeight="1">
      <c r="F417" s="78" t="s">
        <v>365</v>
      </c>
    </row>
    <row r="418" spans="6:6" ht="15.95" customHeight="1">
      <c r="F418" s="78" t="s">
        <v>365</v>
      </c>
    </row>
    <row r="419" spans="6:6" ht="15.95" customHeight="1">
      <c r="F419" s="78" t="s">
        <v>365</v>
      </c>
    </row>
    <row r="420" spans="6:6" ht="15.95" customHeight="1">
      <c r="F420" s="78" t="s">
        <v>365</v>
      </c>
    </row>
    <row r="421" spans="6:6" ht="15.95" customHeight="1">
      <c r="F421" s="78" t="s">
        <v>365</v>
      </c>
    </row>
    <row r="422" spans="6:6" ht="15.95" customHeight="1">
      <c r="F422" s="78" t="s">
        <v>365</v>
      </c>
    </row>
    <row r="423" spans="6:6" ht="15.95" customHeight="1">
      <c r="F423" s="78" t="s">
        <v>365</v>
      </c>
    </row>
    <row r="424" spans="6:6" ht="15.95" customHeight="1">
      <c r="F424" s="78" t="s">
        <v>365</v>
      </c>
    </row>
    <row r="425" spans="6:6" ht="15.95" customHeight="1">
      <c r="F425" s="78" t="s">
        <v>365</v>
      </c>
    </row>
    <row r="426" spans="6:6" ht="15.95" customHeight="1">
      <c r="F426" s="78" t="s">
        <v>365</v>
      </c>
    </row>
    <row r="427" spans="6:6" ht="15.95" customHeight="1">
      <c r="F427" s="78" t="s">
        <v>365</v>
      </c>
    </row>
    <row r="428" spans="6:6" ht="15.95" customHeight="1">
      <c r="F428" s="78" t="s">
        <v>365</v>
      </c>
    </row>
    <row r="429" spans="6:6" ht="15.95" customHeight="1">
      <c r="F429" s="78" t="s">
        <v>365</v>
      </c>
    </row>
    <row r="430" spans="6:6" ht="15.95" customHeight="1">
      <c r="F430" s="78" t="s">
        <v>365</v>
      </c>
    </row>
    <row r="431" spans="6:6" ht="15.95" customHeight="1">
      <c r="F431" s="78" t="s">
        <v>365</v>
      </c>
    </row>
    <row r="432" spans="6:6" ht="15.95" customHeight="1">
      <c r="F432" s="78" t="s">
        <v>365</v>
      </c>
    </row>
    <row r="433" spans="6:6" ht="15.95" customHeight="1">
      <c r="F433" s="78" t="s">
        <v>365</v>
      </c>
    </row>
    <row r="434" spans="6:6" ht="15.95" customHeight="1">
      <c r="F434" s="78" t="s">
        <v>365</v>
      </c>
    </row>
    <row r="435" spans="6:6" ht="15.95" customHeight="1">
      <c r="F435" s="78" t="s">
        <v>365</v>
      </c>
    </row>
    <row r="436" spans="6:6" ht="15.95" customHeight="1">
      <c r="F436" s="78" t="s">
        <v>365</v>
      </c>
    </row>
    <row r="437" spans="6:6" ht="15.95" customHeight="1">
      <c r="F437" s="78" t="s">
        <v>365</v>
      </c>
    </row>
    <row r="438" spans="6:6" ht="15.95" customHeight="1">
      <c r="F438" s="78" t="s">
        <v>365</v>
      </c>
    </row>
    <row r="439" spans="6:6" ht="15.95" customHeight="1">
      <c r="F439" s="78" t="s">
        <v>365</v>
      </c>
    </row>
    <row r="440" spans="6:6" ht="15.95" customHeight="1">
      <c r="F440" s="78" t="s">
        <v>365</v>
      </c>
    </row>
    <row r="441" spans="6:6" ht="15.95" customHeight="1">
      <c r="F441" s="78" t="s">
        <v>365</v>
      </c>
    </row>
    <row r="442" spans="6:6" ht="15.95" customHeight="1">
      <c r="F442" s="78" t="s">
        <v>365</v>
      </c>
    </row>
    <row r="443" spans="6:6" ht="15.95" customHeight="1">
      <c r="F443" s="78" t="s">
        <v>365</v>
      </c>
    </row>
    <row r="444" spans="6:6" ht="15.95" customHeight="1">
      <c r="F444" s="78" t="s">
        <v>365</v>
      </c>
    </row>
    <row r="445" spans="6:6" ht="15.95" customHeight="1">
      <c r="F445" s="78" t="s">
        <v>365</v>
      </c>
    </row>
    <row r="446" spans="6:6" ht="15.95" customHeight="1">
      <c r="F446" s="78" t="s">
        <v>365</v>
      </c>
    </row>
    <row r="447" spans="6:6" ht="15.95" customHeight="1">
      <c r="F447" s="78" t="s">
        <v>365</v>
      </c>
    </row>
    <row r="448" spans="6:6" ht="15.95" customHeight="1">
      <c r="F448" s="78" t="s">
        <v>365</v>
      </c>
    </row>
    <row r="449" spans="6:6" ht="15.95" customHeight="1">
      <c r="F449" s="78" t="s">
        <v>365</v>
      </c>
    </row>
    <row r="450" spans="6:6" ht="15.95" customHeight="1">
      <c r="F450" s="78" t="s">
        <v>365</v>
      </c>
    </row>
    <row r="451" spans="6:6" ht="15.95" customHeight="1">
      <c r="F451" s="78" t="s">
        <v>365</v>
      </c>
    </row>
    <row r="452" spans="6:6" ht="15.95" customHeight="1">
      <c r="F452" s="78" t="s">
        <v>365</v>
      </c>
    </row>
    <row r="453" spans="6:6" ht="15.95" customHeight="1">
      <c r="F453" s="78" t="s">
        <v>365</v>
      </c>
    </row>
    <row r="454" spans="6:6" ht="15.95" customHeight="1">
      <c r="F454" s="78" t="s">
        <v>365</v>
      </c>
    </row>
    <row r="455" spans="6:6" ht="15.95" customHeight="1">
      <c r="F455" s="78" t="s">
        <v>365</v>
      </c>
    </row>
    <row r="456" spans="6:6" ht="15.95" customHeight="1">
      <c r="F456" s="78" t="s">
        <v>365</v>
      </c>
    </row>
    <row r="457" spans="6:6" ht="15.95" customHeight="1">
      <c r="F457" s="78" t="s">
        <v>365</v>
      </c>
    </row>
    <row r="458" spans="6:6" ht="15.95" customHeight="1">
      <c r="F458" s="78" t="s">
        <v>365</v>
      </c>
    </row>
    <row r="459" spans="6:6" ht="15.95" customHeight="1">
      <c r="F459" s="78" t="s">
        <v>365</v>
      </c>
    </row>
    <row r="460" spans="6:6" ht="15.95" customHeight="1">
      <c r="F460" s="78" t="s">
        <v>365</v>
      </c>
    </row>
    <row r="461" spans="6:6" ht="15.95" customHeight="1">
      <c r="F461" s="78" t="s">
        <v>365</v>
      </c>
    </row>
    <row r="462" spans="6:6" ht="15.95" customHeight="1">
      <c r="F462" s="78" t="s">
        <v>365</v>
      </c>
    </row>
    <row r="463" spans="6:6" ht="15.95" customHeight="1">
      <c r="F463" s="78" t="s">
        <v>365</v>
      </c>
    </row>
    <row r="464" spans="6:6" ht="15.95" customHeight="1">
      <c r="F464" s="78" t="s">
        <v>365</v>
      </c>
    </row>
    <row r="465" spans="6:6" ht="15.95" customHeight="1">
      <c r="F465" s="78" t="s">
        <v>365</v>
      </c>
    </row>
    <row r="466" spans="6:6" ht="15.95" customHeight="1">
      <c r="F466" s="78" t="s">
        <v>365</v>
      </c>
    </row>
    <row r="467" spans="6:6" ht="15.95" customHeight="1">
      <c r="F467" s="78" t="s">
        <v>365</v>
      </c>
    </row>
    <row r="468" spans="6:6" ht="15.95" customHeight="1">
      <c r="F468" s="78" t="s">
        <v>365</v>
      </c>
    </row>
    <row r="469" spans="6:6" ht="15.95" customHeight="1">
      <c r="F469" s="78" t="s">
        <v>365</v>
      </c>
    </row>
    <row r="470" spans="6:6" ht="15.95" customHeight="1">
      <c r="F470" s="78" t="s">
        <v>365</v>
      </c>
    </row>
    <row r="471" spans="6:6" ht="15.95" customHeight="1">
      <c r="F471" s="78" t="s">
        <v>365</v>
      </c>
    </row>
    <row r="472" spans="6:6" ht="15.95" customHeight="1">
      <c r="F472" s="78" t="s">
        <v>365</v>
      </c>
    </row>
    <row r="473" spans="6:6" ht="15.95" customHeight="1">
      <c r="F473" s="78" t="s">
        <v>365</v>
      </c>
    </row>
    <row r="474" spans="6:6" ht="15.95" customHeight="1">
      <c r="F474" s="78" t="s">
        <v>365</v>
      </c>
    </row>
    <row r="475" spans="6:6" ht="15.95" customHeight="1">
      <c r="F475" s="78" t="s">
        <v>365</v>
      </c>
    </row>
    <row r="476" spans="6:6" ht="15.95" customHeight="1">
      <c r="F476" s="78" t="s">
        <v>365</v>
      </c>
    </row>
    <row r="477" spans="6:6" ht="15.95" customHeight="1">
      <c r="F477" s="78" t="s">
        <v>365</v>
      </c>
    </row>
    <row r="478" spans="6:6" ht="15.95" customHeight="1">
      <c r="F478" s="78" t="s">
        <v>365</v>
      </c>
    </row>
    <row r="479" spans="6:6" ht="15.95" customHeight="1">
      <c r="F479" s="78" t="s">
        <v>365</v>
      </c>
    </row>
    <row r="480" spans="6:6" ht="15.95" customHeight="1">
      <c r="F480" s="78" t="s">
        <v>365</v>
      </c>
    </row>
    <row r="481" spans="6:6" ht="15.95" customHeight="1">
      <c r="F481" s="78" t="s">
        <v>365</v>
      </c>
    </row>
    <row r="482" spans="6:6" ht="15.95" customHeight="1">
      <c r="F482" s="78" t="s">
        <v>365</v>
      </c>
    </row>
    <row r="483" spans="6:6" ht="15.95" customHeight="1">
      <c r="F483" s="78" t="s">
        <v>365</v>
      </c>
    </row>
    <row r="484" spans="6:6" ht="15.95" customHeight="1">
      <c r="F484" s="78" t="s">
        <v>365</v>
      </c>
    </row>
    <row r="485" spans="6:6" ht="15.95" customHeight="1">
      <c r="F485" s="78" t="s">
        <v>365</v>
      </c>
    </row>
    <row r="486" spans="6:6" ht="15.95" customHeight="1">
      <c r="F486" s="78" t="s">
        <v>365</v>
      </c>
    </row>
    <row r="487" spans="6:6" ht="15.95" customHeight="1">
      <c r="F487" s="78" t="s">
        <v>365</v>
      </c>
    </row>
    <row r="488" spans="6:6" ht="15.95" customHeight="1">
      <c r="F488" s="78" t="s">
        <v>365</v>
      </c>
    </row>
    <row r="489" spans="6:6" ht="15.95" customHeight="1">
      <c r="F489" s="78" t="s">
        <v>365</v>
      </c>
    </row>
    <row r="490" spans="6:6" ht="15.95" customHeight="1">
      <c r="F490" s="78" t="s">
        <v>365</v>
      </c>
    </row>
    <row r="491" spans="6:6" ht="15.95" customHeight="1">
      <c r="F491" s="78" t="s">
        <v>365</v>
      </c>
    </row>
    <row r="492" spans="6:6" ht="15.95" customHeight="1">
      <c r="F492" s="78" t="s">
        <v>365</v>
      </c>
    </row>
    <row r="493" spans="6:6" ht="15.95" customHeight="1">
      <c r="F493" s="78" t="s">
        <v>365</v>
      </c>
    </row>
    <row r="494" spans="6:6" ht="15.95" customHeight="1">
      <c r="F494" s="78" t="s">
        <v>365</v>
      </c>
    </row>
    <row r="495" spans="6:6" ht="15.95" customHeight="1">
      <c r="F495" s="78" t="s">
        <v>365</v>
      </c>
    </row>
    <row r="496" spans="6:6" ht="15.95" customHeight="1">
      <c r="F496" s="78" t="s">
        <v>365</v>
      </c>
    </row>
    <row r="497" spans="6:6" ht="15.95" customHeight="1">
      <c r="F497" s="78" t="s">
        <v>365</v>
      </c>
    </row>
    <row r="498" spans="6:6" ht="15.95" customHeight="1">
      <c r="F498" s="78" t="s">
        <v>365</v>
      </c>
    </row>
    <row r="499" spans="6:6" ht="15.95" customHeight="1">
      <c r="F499" s="78" t="s">
        <v>365</v>
      </c>
    </row>
    <row r="500" spans="6:6" ht="15.95" customHeight="1">
      <c r="F500" s="78" t="s">
        <v>365</v>
      </c>
    </row>
    <row r="501" spans="6:6" ht="15.95" customHeight="1">
      <c r="F501" s="78" t="s">
        <v>365</v>
      </c>
    </row>
    <row r="502" spans="6:6" ht="15.95" customHeight="1">
      <c r="F502" s="78" t="s">
        <v>365</v>
      </c>
    </row>
    <row r="503" spans="6:6" ht="15.95" customHeight="1">
      <c r="F503" s="78" t="s">
        <v>365</v>
      </c>
    </row>
    <row r="504" spans="6:6" ht="15.95" customHeight="1">
      <c r="F504" s="78" t="s">
        <v>365</v>
      </c>
    </row>
    <row r="505" spans="6:6" ht="15.95" customHeight="1">
      <c r="F505" s="78" t="s">
        <v>365</v>
      </c>
    </row>
    <row r="506" spans="6:6" ht="15.95" customHeight="1">
      <c r="F506" s="78" t="s">
        <v>365</v>
      </c>
    </row>
    <row r="507" spans="6:6" ht="15.95" customHeight="1">
      <c r="F507" s="78" t="s">
        <v>365</v>
      </c>
    </row>
    <row r="508" spans="6:6" ht="15.95" customHeight="1">
      <c r="F508" s="78" t="s">
        <v>365</v>
      </c>
    </row>
    <row r="509" spans="6:6" ht="15.95" customHeight="1">
      <c r="F509" s="78" t="s">
        <v>365</v>
      </c>
    </row>
    <row r="510" spans="6:6" ht="15.95" customHeight="1">
      <c r="F510" s="78" t="s">
        <v>365</v>
      </c>
    </row>
    <row r="511" spans="6:6" ht="15.95" customHeight="1">
      <c r="F511" s="78" t="s">
        <v>365</v>
      </c>
    </row>
    <row r="512" spans="6:6" ht="15.95" customHeight="1">
      <c r="F512" s="78" t="s">
        <v>365</v>
      </c>
    </row>
    <row r="513" spans="6:6" ht="15.95" customHeight="1">
      <c r="F513" s="78" t="s">
        <v>365</v>
      </c>
    </row>
    <row r="514" spans="6:6" ht="15.95" customHeight="1">
      <c r="F514" s="78" t="s">
        <v>365</v>
      </c>
    </row>
    <row r="515" spans="6:6" ht="15.95" customHeight="1">
      <c r="F515" s="78" t="s">
        <v>365</v>
      </c>
    </row>
  </sheetData>
  <mergeCells count="11">
    <mergeCell ref="D7:U7"/>
    <mergeCell ref="V7:AG7"/>
    <mergeCell ref="B4:C5"/>
    <mergeCell ref="D4:E5"/>
    <mergeCell ref="AE5:AF5"/>
    <mergeCell ref="V4:AA5"/>
    <mergeCell ref="AK1:AM1"/>
    <mergeCell ref="AL2:AM2"/>
    <mergeCell ref="G4:Q5"/>
    <mergeCell ref="T4:U5"/>
    <mergeCell ref="S4:S5"/>
  </mergeCells>
  <phoneticPr fontId="4"/>
  <conditionalFormatting sqref="AL9:AL54 AF9:AF54 H9:H54 T9:T54 Z9:Z54 N9:N54">
    <cfRule type="cellIs" dxfId="194" priority="4" stopIfTrue="1" operator="greaterThan">
      <formula>G9</formula>
    </cfRule>
  </conditionalFormatting>
  <conditionalFormatting sqref="H24:H28">
    <cfRule type="cellIs" dxfId="193" priority="1" stopIfTrue="1" operator="greaterThan">
      <formula>G24</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4"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O72"/>
  <sheetViews>
    <sheetView showGridLines="0" showZeros="0" zoomScale="70" zoomScaleNormal="70" zoomScaleSheetLayoutView="55" workbookViewId="0">
      <pane ySplit="8" topLeftCell="A9" activePane="bottomLeft" state="frozen"/>
      <selection activeCell="F2" sqref="F2:J2"/>
      <selection pane="bottomLeft" activeCell="H9" sqref="H9"/>
    </sheetView>
  </sheetViews>
  <sheetFormatPr defaultColWidth="8.875" defaultRowHeight="15.95" customHeight="1"/>
  <cols>
    <col min="1" max="1" width="0.875" style="78" customWidth="1"/>
    <col min="2" max="2" width="10.375" style="78" customWidth="1"/>
    <col min="3" max="3" width="12.375" style="30" customWidth="1"/>
    <col min="4" max="4" width="4" style="30" customWidth="1"/>
    <col min="5" max="5" width="12.125" style="78" customWidth="1"/>
    <col min="6" max="6" width="12.125" style="78" hidden="1" customWidth="1"/>
    <col min="7" max="8" width="9.125" style="78" customWidth="1"/>
    <col min="9" max="9" width="3.375" style="78" customWidth="1"/>
    <col min="10" max="10" width="4" style="30" customWidth="1"/>
    <col min="11" max="11" width="12.125" style="78" customWidth="1"/>
    <col min="12" max="12" width="11.25" style="78" hidden="1" customWidth="1"/>
    <col min="13" max="14" width="9.125" style="78" customWidth="1"/>
    <col min="15" max="15" width="3.375" style="78" customWidth="1"/>
    <col min="16" max="16" width="4" style="30" customWidth="1"/>
    <col min="17" max="17" width="12.125" style="78" customWidth="1"/>
    <col min="18" max="18" width="12.125" style="78" hidden="1" customWidth="1"/>
    <col min="19" max="20" width="9.125" style="78" customWidth="1"/>
    <col min="21" max="21" width="3" style="78" customWidth="1"/>
    <col min="22" max="22" width="4" style="30" customWidth="1"/>
    <col min="23" max="23" width="12.125" style="78" customWidth="1"/>
    <col min="24" max="24" width="12.125" style="78" hidden="1" customWidth="1"/>
    <col min="25" max="26" width="9.125" style="78" customWidth="1"/>
    <col min="27" max="27" width="3.375" style="78" customWidth="1"/>
    <col min="28" max="28" width="4" style="30" customWidth="1"/>
    <col min="29" max="29" width="12.125" style="78" customWidth="1"/>
    <col min="30" max="30" width="12.125" style="78" hidden="1" customWidth="1"/>
    <col min="31" max="32" width="9.125" style="78" customWidth="1"/>
    <col min="33" max="33" width="3.375" style="78" customWidth="1"/>
    <col min="34" max="34" width="4" style="30" customWidth="1"/>
    <col min="35" max="35" width="12.125" style="78" customWidth="1"/>
    <col min="36" max="36" width="12.125" style="78" hidden="1" customWidth="1"/>
    <col min="37" max="38" width="9.125" style="78" customWidth="1"/>
    <col min="39" max="39" width="3.375" style="78" customWidth="1"/>
    <col min="40" max="41" width="8.875" style="78" customWidth="1"/>
    <col min="42" max="16384" width="8.875" style="78"/>
  </cols>
  <sheetData>
    <row r="1" spans="1:41" s="74" customFormat="1" ht="22.5" customHeight="1">
      <c r="A1" s="70"/>
      <c r="B1" s="71" t="s">
        <v>439</v>
      </c>
      <c r="C1" s="72"/>
      <c r="D1" s="72"/>
      <c r="E1" s="70"/>
      <c r="F1" s="70"/>
      <c r="G1" s="70"/>
      <c r="H1" s="70"/>
      <c r="I1" s="70"/>
      <c r="J1" s="72"/>
      <c r="K1" s="70"/>
      <c r="L1" s="70"/>
      <c r="M1" s="70"/>
      <c r="N1" s="70"/>
      <c r="O1" s="70"/>
      <c r="P1" s="72"/>
      <c r="Q1" s="70"/>
      <c r="R1" s="70"/>
      <c r="S1" s="70"/>
      <c r="T1" s="70"/>
      <c r="U1" s="70"/>
      <c r="V1" s="72"/>
      <c r="W1" s="70"/>
      <c r="X1" s="70"/>
      <c r="Y1" s="70"/>
      <c r="Z1" s="70"/>
      <c r="AA1" s="70"/>
      <c r="AB1" s="72"/>
      <c r="AC1" s="70"/>
      <c r="AD1" s="70"/>
      <c r="AE1" s="70"/>
      <c r="AF1" s="70"/>
      <c r="AG1" s="73"/>
      <c r="AH1" s="72"/>
      <c r="AI1" s="70"/>
      <c r="AJ1" s="70"/>
      <c r="AK1" s="586">
        <v>45748</v>
      </c>
      <c r="AL1" s="586"/>
      <c r="AM1" s="586"/>
    </row>
    <row r="2" spans="1:41" s="75" customFormat="1" ht="17.25" customHeight="1" thickBot="1">
      <c r="B2" s="76"/>
      <c r="C2" s="72"/>
      <c r="D2" s="77"/>
      <c r="E2" s="76"/>
      <c r="F2" s="76"/>
      <c r="G2" s="76"/>
      <c r="H2" s="76"/>
      <c r="I2" s="73"/>
      <c r="J2" s="77"/>
      <c r="K2" s="73"/>
      <c r="L2" s="73"/>
      <c r="M2" s="73"/>
      <c r="N2" s="73"/>
      <c r="O2" s="73"/>
      <c r="P2" s="77"/>
      <c r="Q2" s="73"/>
      <c r="R2" s="73"/>
      <c r="S2" s="73"/>
      <c r="T2" s="73"/>
      <c r="U2" s="73"/>
      <c r="V2" s="77"/>
      <c r="W2" s="73"/>
      <c r="X2" s="73"/>
      <c r="Y2" s="78"/>
      <c r="AA2" s="73"/>
      <c r="AB2" s="77"/>
      <c r="AE2" s="73"/>
      <c r="AG2" s="79"/>
      <c r="AH2" s="77"/>
      <c r="AI2" s="79" t="s">
        <v>154</v>
      </c>
      <c r="AK2" s="158" t="s">
        <v>201</v>
      </c>
      <c r="AL2" s="553">
        <f>+入力!N7</f>
        <v>0</v>
      </c>
      <c r="AM2" s="553"/>
    </row>
    <row r="3" spans="1:41" ht="19.5" customHeight="1">
      <c r="B3" s="80" t="s">
        <v>202</v>
      </c>
      <c r="C3" s="82"/>
      <c r="D3" s="80" t="s">
        <v>203</v>
      </c>
      <c r="E3" s="84"/>
      <c r="F3" s="119"/>
      <c r="G3" s="80" t="s">
        <v>204</v>
      </c>
      <c r="H3" s="83"/>
      <c r="I3" s="83"/>
      <c r="J3" s="83"/>
      <c r="K3" s="81"/>
      <c r="L3" s="81"/>
      <c r="M3" s="83"/>
      <c r="N3" s="83"/>
      <c r="O3" s="83"/>
      <c r="P3" s="83"/>
      <c r="Q3" s="83"/>
      <c r="R3" s="120"/>
      <c r="S3" s="121" t="s">
        <v>205</v>
      </c>
      <c r="T3" s="80" t="s">
        <v>206</v>
      </c>
      <c r="U3" s="84"/>
      <c r="V3" s="80" t="s">
        <v>207</v>
      </c>
      <c r="W3" s="83"/>
      <c r="X3" s="83"/>
      <c r="Y3" s="83"/>
      <c r="Z3" s="81"/>
      <c r="AA3" s="84" t="s">
        <v>208</v>
      </c>
      <c r="AB3" s="122" t="s">
        <v>209</v>
      </c>
      <c r="AC3" s="122"/>
      <c r="AD3" s="122"/>
      <c r="AE3" s="73"/>
      <c r="AF3" s="123"/>
      <c r="AG3" s="123"/>
      <c r="AH3" s="85"/>
      <c r="AK3" s="86"/>
      <c r="AL3" s="86"/>
      <c r="AM3" s="87" t="s">
        <v>210</v>
      </c>
      <c r="AO3" s="88"/>
    </row>
    <row r="4" spans="1:41" ht="15.75" customHeight="1">
      <c r="B4" s="567">
        <f>+入力!F2</f>
        <v>0</v>
      </c>
      <c r="C4" s="568"/>
      <c r="D4" s="571">
        <f>B4</f>
        <v>0</v>
      </c>
      <c r="E4" s="572"/>
      <c r="F4" s="124"/>
      <c r="G4" s="554" t="str">
        <f>CONCATENATE(入力!F3,入力!S3)&amp;"　/　"&amp;入力!F4</f>
        <v>様　/　</v>
      </c>
      <c r="H4" s="555"/>
      <c r="I4" s="555"/>
      <c r="J4" s="555"/>
      <c r="K4" s="555"/>
      <c r="L4" s="555"/>
      <c r="M4" s="555"/>
      <c r="N4" s="555"/>
      <c r="O4" s="555"/>
      <c r="P4" s="555"/>
      <c r="Q4" s="555"/>
      <c r="R4" s="17"/>
      <c r="S4" s="562">
        <f>+入力!F5</f>
        <v>0</v>
      </c>
      <c r="T4" s="558">
        <f>+入力!N5</f>
        <v>0</v>
      </c>
      <c r="U4" s="559"/>
      <c r="V4" s="576">
        <f>+入力!F6</f>
        <v>0</v>
      </c>
      <c r="W4" s="577"/>
      <c r="X4" s="577"/>
      <c r="Y4" s="577"/>
      <c r="Z4" s="577"/>
      <c r="AA4" s="578"/>
      <c r="AB4" s="125"/>
      <c r="AC4" s="125"/>
      <c r="AD4" s="89"/>
      <c r="AE4" s="126"/>
      <c r="AF4" s="126"/>
      <c r="AG4" s="126"/>
      <c r="AH4" s="1"/>
      <c r="AM4" s="87" t="s">
        <v>211</v>
      </c>
      <c r="AN4" s="75"/>
    </row>
    <row r="5" spans="1:41" ht="15.75" customHeight="1" thickBot="1">
      <c r="B5" s="569"/>
      <c r="C5" s="570"/>
      <c r="D5" s="573"/>
      <c r="E5" s="574"/>
      <c r="F5" s="127"/>
      <c r="G5" s="556"/>
      <c r="H5" s="557"/>
      <c r="I5" s="557"/>
      <c r="J5" s="557"/>
      <c r="K5" s="557"/>
      <c r="L5" s="557"/>
      <c r="M5" s="557"/>
      <c r="N5" s="557"/>
      <c r="O5" s="557"/>
      <c r="P5" s="557"/>
      <c r="Q5" s="557"/>
      <c r="R5" s="18"/>
      <c r="S5" s="563"/>
      <c r="T5" s="560"/>
      <c r="U5" s="561"/>
      <c r="V5" s="579"/>
      <c r="W5" s="580"/>
      <c r="X5" s="580"/>
      <c r="Y5" s="580"/>
      <c r="Z5" s="580"/>
      <c r="AA5" s="581"/>
      <c r="AB5" s="88" t="s">
        <v>212</v>
      </c>
      <c r="AC5" s="125"/>
      <c r="AD5" s="89"/>
      <c r="AE5" s="575">
        <f>+入力!M6</f>
        <v>0</v>
      </c>
      <c r="AF5" s="575"/>
      <c r="AG5" s="128" t="s">
        <v>213</v>
      </c>
      <c r="AH5" s="1"/>
      <c r="AM5" s="87" t="s">
        <v>214</v>
      </c>
    </row>
    <row r="6" spans="1:41" ht="9.75" customHeight="1" thickBot="1">
      <c r="M6" s="73"/>
    </row>
    <row r="7" spans="1:41" ht="19.5" customHeight="1">
      <c r="B7" s="582"/>
      <c r="C7" s="583"/>
      <c r="D7" s="564" t="s">
        <v>440</v>
      </c>
      <c r="E7" s="565"/>
      <c r="F7" s="565"/>
      <c r="G7" s="565"/>
      <c r="H7" s="565"/>
      <c r="I7" s="566"/>
      <c r="J7" s="564" t="s">
        <v>441</v>
      </c>
      <c r="K7" s="565"/>
      <c r="L7" s="565"/>
      <c r="M7" s="565"/>
      <c r="N7" s="565"/>
      <c r="O7" s="566"/>
      <c r="P7" s="564" t="s">
        <v>442</v>
      </c>
      <c r="Q7" s="565"/>
      <c r="R7" s="565"/>
      <c r="S7" s="565"/>
      <c r="T7" s="565"/>
      <c r="U7" s="566"/>
      <c r="V7" s="92"/>
      <c r="W7" s="83"/>
      <c r="X7" s="83"/>
      <c r="Y7" s="83"/>
      <c r="Z7" s="83"/>
      <c r="AA7" s="93"/>
      <c r="AB7" s="92"/>
      <c r="AC7" s="83"/>
      <c r="AD7" s="83"/>
      <c r="AE7" s="83"/>
      <c r="AF7" s="83"/>
      <c r="AG7" s="93"/>
      <c r="AH7" s="92"/>
      <c r="AI7" s="83"/>
      <c r="AJ7" s="83"/>
      <c r="AK7" s="83"/>
      <c r="AL7" s="83"/>
      <c r="AM7" s="84"/>
    </row>
    <row r="8" spans="1:41" ht="17.25" customHeight="1" thickBot="1">
      <c r="B8" s="584"/>
      <c r="C8" s="585"/>
      <c r="D8" s="96"/>
      <c r="E8" s="97" t="s">
        <v>218</v>
      </c>
      <c r="F8" s="97" t="s">
        <v>223</v>
      </c>
      <c r="G8" s="98" t="s">
        <v>220</v>
      </c>
      <c r="H8" s="98" t="s">
        <v>221</v>
      </c>
      <c r="I8" s="99" t="s">
        <v>222</v>
      </c>
      <c r="J8" s="96"/>
      <c r="K8" s="97" t="s">
        <v>218</v>
      </c>
      <c r="L8" s="97" t="s">
        <v>223</v>
      </c>
      <c r="M8" s="98" t="s">
        <v>220</v>
      </c>
      <c r="N8" s="98" t="s">
        <v>221</v>
      </c>
      <c r="O8" s="99" t="s">
        <v>222</v>
      </c>
      <c r="P8" s="96"/>
      <c r="Q8" s="97" t="s">
        <v>218</v>
      </c>
      <c r="R8" s="97" t="s">
        <v>223</v>
      </c>
      <c r="S8" s="98" t="s">
        <v>220</v>
      </c>
      <c r="T8" s="98" t="s">
        <v>221</v>
      </c>
      <c r="U8" s="99" t="s">
        <v>222</v>
      </c>
      <c r="V8" s="96"/>
      <c r="W8" s="97"/>
      <c r="X8" s="97"/>
      <c r="Y8" s="98"/>
      <c r="Z8" s="98"/>
      <c r="AA8" s="99"/>
      <c r="AB8" s="96"/>
      <c r="AC8" s="97"/>
      <c r="AD8" s="97"/>
      <c r="AE8" s="98"/>
      <c r="AF8" s="98"/>
      <c r="AG8" s="99"/>
      <c r="AH8" s="96"/>
      <c r="AI8" s="97"/>
      <c r="AJ8" s="97"/>
      <c r="AK8" s="98"/>
      <c r="AL8" s="98"/>
      <c r="AM8" s="101"/>
    </row>
    <row r="9" spans="1:41" ht="15.75" customHeight="1">
      <c r="A9" s="78">
        <v>40131</v>
      </c>
      <c r="B9" s="20" t="s">
        <v>443</v>
      </c>
      <c r="C9" s="21"/>
      <c r="D9" s="22" t="s">
        <v>225</v>
      </c>
      <c r="E9" s="118" t="s">
        <v>444</v>
      </c>
      <c r="F9" s="240" t="s">
        <v>445</v>
      </c>
      <c r="G9" s="249">
        <v>130</v>
      </c>
      <c r="H9" s="250"/>
      <c r="I9" s="23"/>
      <c r="J9" s="22" t="s">
        <v>225</v>
      </c>
      <c r="K9" s="118" t="s">
        <v>312</v>
      </c>
      <c r="L9" s="41" t="s">
        <v>446</v>
      </c>
      <c r="M9" s="347">
        <v>40</v>
      </c>
      <c r="N9" s="250"/>
      <c r="O9" s="23"/>
      <c r="P9" s="22" t="s">
        <v>380</v>
      </c>
      <c r="Q9" s="118" t="s">
        <v>226</v>
      </c>
      <c r="R9" s="41" t="s">
        <v>447</v>
      </c>
      <c r="S9" s="347">
        <v>50</v>
      </c>
      <c r="T9" s="250"/>
      <c r="U9" s="26"/>
      <c r="V9" s="22"/>
      <c r="W9" s="118"/>
      <c r="X9" s="41"/>
      <c r="Y9" s="347"/>
      <c r="Z9" s="250"/>
      <c r="AA9" s="23"/>
      <c r="AB9" s="22"/>
      <c r="AC9" s="118"/>
      <c r="AD9" s="41"/>
      <c r="AE9" s="347"/>
      <c r="AF9" s="250"/>
      <c r="AG9" s="23"/>
      <c r="AH9" s="22"/>
      <c r="AI9" s="118"/>
      <c r="AJ9" s="41"/>
      <c r="AK9" s="347"/>
      <c r="AL9" s="250"/>
      <c r="AM9" s="385"/>
    </row>
    <row r="10" spans="1:41" ht="16.5" customHeight="1">
      <c r="B10" s="20">
        <v>46201</v>
      </c>
      <c r="D10" s="22" t="s">
        <v>225</v>
      </c>
      <c r="E10" s="118" t="s">
        <v>347</v>
      </c>
      <c r="F10" s="240" t="s">
        <v>448</v>
      </c>
      <c r="G10" s="249">
        <v>180</v>
      </c>
      <c r="H10" s="250"/>
      <c r="I10" s="32"/>
      <c r="J10" s="22" t="s">
        <v>225</v>
      </c>
      <c r="K10" s="118" t="s">
        <v>449</v>
      </c>
      <c r="L10" s="240" t="s">
        <v>450</v>
      </c>
      <c r="M10" s="347">
        <v>30</v>
      </c>
      <c r="N10" s="250"/>
      <c r="O10" s="35"/>
      <c r="P10" s="22" t="s">
        <v>380</v>
      </c>
      <c r="Q10" s="118" t="s">
        <v>274</v>
      </c>
      <c r="R10" s="41" t="s">
        <v>451</v>
      </c>
      <c r="S10" s="347">
        <v>330</v>
      </c>
      <c r="T10" s="250"/>
      <c r="U10" s="27"/>
      <c r="V10" s="22"/>
      <c r="W10" s="118"/>
      <c r="X10" s="240"/>
      <c r="Y10" s="347"/>
      <c r="Z10" s="250"/>
      <c r="AA10" s="35"/>
      <c r="AB10" s="22"/>
      <c r="AC10" s="118"/>
      <c r="AD10" s="240"/>
      <c r="AE10" s="347"/>
      <c r="AF10" s="250"/>
      <c r="AG10" s="35"/>
      <c r="AH10" s="22"/>
      <c r="AI10" s="118"/>
      <c r="AJ10" s="240"/>
      <c r="AK10" s="347"/>
      <c r="AL10" s="250"/>
      <c r="AM10" s="29"/>
    </row>
    <row r="11" spans="1:41" ht="16.5" customHeight="1">
      <c r="B11" s="39"/>
      <c r="D11" s="22" t="s">
        <v>225</v>
      </c>
      <c r="E11" s="118" t="s">
        <v>452</v>
      </c>
      <c r="F11" s="240" t="s">
        <v>453</v>
      </c>
      <c r="G11" s="249">
        <v>440</v>
      </c>
      <c r="H11" s="250"/>
      <c r="I11" s="35"/>
      <c r="J11" s="22" t="s">
        <v>225</v>
      </c>
      <c r="K11" s="118" t="s">
        <v>454</v>
      </c>
      <c r="L11" s="41" t="s">
        <v>455</v>
      </c>
      <c r="M11" s="347">
        <v>10</v>
      </c>
      <c r="N11" s="250"/>
      <c r="O11" s="35"/>
      <c r="P11" s="22" t="s">
        <v>380</v>
      </c>
      <c r="Q11" s="118" t="s">
        <v>456</v>
      </c>
      <c r="R11" s="41" t="s">
        <v>457</v>
      </c>
      <c r="S11" s="347">
        <v>180</v>
      </c>
      <c r="T11" s="250"/>
      <c r="U11" s="27"/>
      <c r="V11" s="22"/>
      <c r="W11" s="118"/>
      <c r="X11" s="41"/>
      <c r="Y11" s="347"/>
      <c r="Z11" s="250"/>
      <c r="AA11" s="35"/>
      <c r="AB11" s="22"/>
      <c r="AC11" s="118"/>
      <c r="AD11" s="41"/>
      <c r="AE11" s="347"/>
      <c r="AF11" s="250"/>
      <c r="AG11" s="35"/>
      <c r="AH11" s="22"/>
      <c r="AI11" s="118"/>
      <c r="AJ11" s="41"/>
      <c r="AK11" s="347"/>
      <c r="AL11" s="250"/>
      <c r="AM11" s="29"/>
    </row>
    <row r="12" spans="1:41" ht="16.5" customHeight="1">
      <c r="B12" s="39"/>
      <c r="D12" s="22" t="s">
        <v>225</v>
      </c>
      <c r="E12" s="118" t="s">
        <v>458</v>
      </c>
      <c r="F12" s="41" t="s">
        <v>459</v>
      </c>
      <c r="G12" s="249">
        <v>440</v>
      </c>
      <c r="H12" s="250"/>
      <c r="I12" s="35"/>
      <c r="J12" s="22" t="s">
        <v>225</v>
      </c>
      <c r="K12" s="118" t="s">
        <v>460</v>
      </c>
      <c r="L12" s="41" t="s">
        <v>461</v>
      </c>
      <c r="M12" s="347">
        <v>20</v>
      </c>
      <c r="N12" s="250"/>
      <c r="O12" s="35"/>
      <c r="P12" s="22" t="s">
        <v>380</v>
      </c>
      <c r="Q12" s="118" t="s">
        <v>290</v>
      </c>
      <c r="R12" s="41" t="s">
        <v>462</v>
      </c>
      <c r="S12" s="347">
        <v>60</v>
      </c>
      <c r="T12" s="250"/>
      <c r="U12" s="27"/>
      <c r="V12" s="22"/>
      <c r="W12" s="118"/>
      <c r="X12" s="41"/>
      <c r="Y12" s="347"/>
      <c r="Z12" s="250"/>
      <c r="AA12" s="35"/>
      <c r="AB12" s="22"/>
      <c r="AC12" s="118"/>
      <c r="AD12" s="41"/>
      <c r="AE12" s="347"/>
      <c r="AF12" s="250"/>
      <c r="AG12" s="35"/>
      <c r="AH12" s="22"/>
      <c r="AI12" s="118"/>
      <c r="AJ12" s="41"/>
      <c r="AK12" s="347"/>
      <c r="AL12" s="250"/>
      <c r="AM12" s="29"/>
    </row>
    <row r="13" spans="1:41" ht="16.5" customHeight="1">
      <c r="B13" s="39"/>
      <c r="D13" s="22" t="s">
        <v>225</v>
      </c>
      <c r="E13" s="118" t="s">
        <v>463</v>
      </c>
      <c r="F13" s="240" t="s">
        <v>464</v>
      </c>
      <c r="G13" s="249">
        <v>430</v>
      </c>
      <c r="H13" s="250"/>
      <c r="I13" s="35"/>
      <c r="J13" s="22" t="s">
        <v>225</v>
      </c>
      <c r="K13" s="118" t="s">
        <v>465</v>
      </c>
      <c r="L13" s="41" t="s">
        <v>466</v>
      </c>
      <c r="M13" s="347">
        <v>30</v>
      </c>
      <c r="N13" s="250"/>
      <c r="O13" s="35"/>
      <c r="P13" s="22" t="s">
        <v>380</v>
      </c>
      <c r="Q13" s="118" t="s">
        <v>467</v>
      </c>
      <c r="R13" s="41" t="s">
        <v>468</v>
      </c>
      <c r="S13" s="347">
        <v>100</v>
      </c>
      <c r="T13" s="250"/>
      <c r="U13" s="27"/>
      <c r="V13" s="22"/>
      <c r="W13" s="118"/>
      <c r="X13" s="41"/>
      <c r="Y13" s="347"/>
      <c r="Z13" s="250"/>
      <c r="AA13" s="35"/>
      <c r="AB13" s="22"/>
      <c r="AC13" s="118"/>
      <c r="AD13" s="41"/>
      <c r="AE13" s="347"/>
      <c r="AF13" s="250"/>
      <c r="AG13" s="35"/>
      <c r="AH13" s="22"/>
      <c r="AI13" s="118"/>
      <c r="AJ13" s="41"/>
      <c r="AK13" s="347"/>
      <c r="AL13" s="250"/>
      <c r="AM13" s="29"/>
    </row>
    <row r="14" spans="1:41" ht="16.5" customHeight="1">
      <c r="B14" s="39"/>
      <c r="D14" s="22" t="s">
        <v>225</v>
      </c>
      <c r="E14" s="118" t="s">
        <v>469</v>
      </c>
      <c r="F14" s="240" t="s">
        <v>470</v>
      </c>
      <c r="G14" s="249">
        <v>270</v>
      </c>
      <c r="H14" s="250"/>
      <c r="I14" s="35"/>
      <c r="J14" s="22" t="s">
        <v>225</v>
      </c>
      <c r="K14" s="118" t="s">
        <v>471</v>
      </c>
      <c r="L14" s="41" t="s">
        <v>472</v>
      </c>
      <c r="M14" s="347">
        <v>10</v>
      </c>
      <c r="N14" s="250"/>
      <c r="O14" s="35"/>
      <c r="P14" s="22" t="s">
        <v>380</v>
      </c>
      <c r="Q14" s="118" t="s">
        <v>322</v>
      </c>
      <c r="R14" s="41" t="s">
        <v>473</v>
      </c>
      <c r="S14" s="347">
        <v>310</v>
      </c>
      <c r="T14" s="250"/>
      <c r="U14" s="27"/>
      <c r="V14" s="22"/>
      <c r="W14" s="118"/>
      <c r="X14" s="41"/>
      <c r="Y14" s="347"/>
      <c r="Z14" s="250"/>
      <c r="AA14" s="35"/>
      <c r="AB14" s="22"/>
      <c r="AC14" s="118"/>
      <c r="AD14" s="41"/>
      <c r="AE14" s="347"/>
      <c r="AF14" s="250"/>
      <c r="AG14" s="35"/>
      <c r="AH14" s="22"/>
      <c r="AI14" s="118"/>
      <c r="AJ14" s="41"/>
      <c r="AK14" s="347"/>
      <c r="AL14" s="250"/>
      <c r="AM14" s="29"/>
    </row>
    <row r="15" spans="1:41" ht="16.5" customHeight="1">
      <c r="B15" s="39"/>
      <c r="D15" s="22" t="s">
        <v>225</v>
      </c>
      <c r="E15" s="118" t="s">
        <v>474</v>
      </c>
      <c r="F15" s="240" t="s">
        <v>475</v>
      </c>
      <c r="G15" s="249">
        <v>250</v>
      </c>
      <c r="H15" s="250"/>
      <c r="I15" s="35"/>
      <c r="J15" s="22" t="s">
        <v>225</v>
      </c>
      <c r="K15" s="118" t="s">
        <v>476</v>
      </c>
      <c r="L15" s="41" t="s">
        <v>477</v>
      </c>
      <c r="M15" s="347">
        <v>30</v>
      </c>
      <c r="N15" s="250"/>
      <c r="O15" s="35"/>
      <c r="P15" s="22" t="s">
        <v>380</v>
      </c>
      <c r="Q15" s="118" t="s">
        <v>368</v>
      </c>
      <c r="R15" s="41" t="s">
        <v>478</v>
      </c>
      <c r="S15" s="347">
        <v>50</v>
      </c>
      <c r="T15" s="250"/>
      <c r="U15" s="27"/>
      <c r="V15" s="22"/>
      <c r="W15" s="118"/>
      <c r="X15" s="41"/>
      <c r="Y15" s="347"/>
      <c r="Z15" s="250"/>
      <c r="AA15" s="35"/>
      <c r="AB15" s="22"/>
      <c r="AC15" s="118"/>
      <c r="AD15" s="41"/>
      <c r="AE15" s="347"/>
      <c r="AF15" s="250"/>
      <c r="AG15" s="35"/>
      <c r="AH15" s="22"/>
      <c r="AI15" s="118"/>
      <c r="AJ15" s="41"/>
      <c r="AK15" s="347"/>
      <c r="AL15" s="250"/>
      <c r="AM15" s="29"/>
    </row>
    <row r="16" spans="1:41" ht="16.5" customHeight="1">
      <c r="B16" s="39"/>
      <c r="D16" s="22" t="s">
        <v>225</v>
      </c>
      <c r="E16" s="118" t="s">
        <v>354</v>
      </c>
      <c r="F16" s="240" t="s">
        <v>479</v>
      </c>
      <c r="G16" s="249">
        <v>80</v>
      </c>
      <c r="H16" s="250"/>
      <c r="I16" s="35"/>
      <c r="J16" s="22" t="s">
        <v>225</v>
      </c>
      <c r="K16" s="118" t="s">
        <v>637</v>
      </c>
      <c r="L16" s="41" t="s">
        <v>638</v>
      </c>
      <c r="M16" s="347">
        <v>10</v>
      </c>
      <c r="N16" s="250"/>
      <c r="O16" s="35"/>
      <c r="P16" s="22" t="s">
        <v>380</v>
      </c>
      <c r="Q16" s="118" t="s">
        <v>482</v>
      </c>
      <c r="R16" s="41" t="s">
        <v>483</v>
      </c>
      <c r="S16" s="347">
        <v>200</v>
      </c>
      <c r="T16" s="250"/>
      <c r="U16" s="27"/>
      <c r="V16" s="22"/>
      <c r="W16" s="118"/>
      <c r="X16" s="41"/>
      <c r="Y16" s="347"/>
      <c r="Z16" s="250"/>
      <c r="AA16" s="35"/>
      <c r="AB16" s="22"/>
      <c r="AC16" s="118"/>
      <c r="AD16" s="41"/>
      <c r="AE16" s="347"/>
      <c r="AF16" s="250"/>
      <c r="AG16" s="35"/>
      <c r="AH16" s="22"/>
      <c r="AI16" s="118"/>
      <c r="AJ16" s="41"/>
      <c r="AK16" s="347"/>
      <c r="AL16" s="250"/>
      <c r="AM16" s="29"/>
    </row>
    <row r="17" spans="2:39" ht="16.5" customHeight="1">
      <c r="B17" s="39"/>
      <c r="D17" s="22" t="s">
        <v>225</v>
      </c>
      <c r="E17" s="118" t="s">
        <v>363</v>
      </c>
      <c r="F17" s="240" t="s">
        <v>484</v>
      </c>
      <c r="G17" s="249">
        <v>60</v>
      </c>
      <c r="H17" s="250"/>
      <c r="I17" s="35"/>
      <c r="J17" s="22" t="s">
        <v>225</v>
      </c>
      <c r="K17" s="118" t="s">
        <v>480</v>
      </c>
      <c r="L17" s="41" t="s">
        <v>481</v>
      </c>
      <c r="M17" s="347">
        <v>10</v>
      </c>
      <c r="N17" s="250"/>
      <c r="O17" s="35"/>
      <c r="P17" s="22" t="s">
        <v>380</v>
      </c>
      <c r="Q17" s="118" t="s">
        <v>487</v>
      </c>
      <c r="R17" s="41" t="s">
        <v>488</v>
      </c>
      <c r="S17" s="347">
        <v>150</v>
      </c>
      <c r="T17" s="250"/>
      <c r="U17" s="27"/>
      <c r="V17" s="22"/>
      <c r="W17" s="118"/>
      <c r="X17" s="41"/>
      <c r="Y17" s="347"/>
      <c r="Z17" s="250"/>
      <c r="AA17" s="35"/>
      <c r="AB17" s="22"/>
      <c r="AC17" s="118"/>
      <c r="AD17" s="41"/>
      <c r="AE17" s="347"/>
      <c r="AF17" s="250"/>
      <c r="AG17" s="35"/>
      <c r="AH17" s="22"/>
      <c r="AI17" s="118"/>
      <c r="AJ17" s="41"/>
      <c r="AK17" s="347"/>
      <c r="AL17" s="250"/>
      <c r="AM17" s="29"/>
    </row>
    <row r="18" spans="2:39" ht="16.5" customHeight="1">
      <c r="B18" s="39"/>
      <c r="D18" s="22" t="s">
        <v>225</v>
      </c>
      <c r="E18" s="118" t="s">
        <v>370</v>
      </c>
      <c r="F18" s="240" t="s">
        <v>489</v>
      </c>
      <c r="G18" s="249">
        <v>110</v>
      </c>
      <c r="H18" s="250"/>
      <c r="I18" s="35"/>
      <c r="J18" s="22" t="s">
        <v>225</v>
      </c>
      <c r="K18" s="118" t="s">
        <v>485</v>
      </c>
      <c r="L18" s="41" t="s">
        <v>486</v>
      </c>
      <c r="M18" s="347">
        <v>10</v>
      </c>
      <c r="N18" s="250"/>
      <c r="O18" s="35"/>
      <c r="P18" s="22" t="s">
        <v>380</v>
      </c>
      <c r="Q18" s="118" t="s">
        <v>228</v>
      </c>
      <c r="R18" s="41" t="s">
        <v>492</v>
      </c>
      <c r="S18" s="347">
        <v>360</v>
      </c>
      <c r="T18" s="250"/>
      <c r="U18" s="27"/>
      <c r="V18" s="22"/>
      <c r="W18" s="118"/>
      <c r="X18" s="41"/>
      <c r="Y18" s="347"/>
      <c r="Z18" s="250"/>
      <c r="AA18" s="35"/>
      <c r="AB18" s="22"/>
      <c r="AC18" s="118"/>
      <c r="AD18" s="41"/>
      <c r="AE18" s="347"/>
      <c r="AF18" s="250"/>
      <c r="AG18" s="35"/>
      <c r="AH18" s="22"/>
      <c r="AI18" s="118"/>
      <c r="AJ18" s="41"/>
      <c r="AK18" s="347"/>
      <c r="AL18" s="250"/>
      <c r="AM18" s="29"/>
    </row>
    <row r="19" spans="2:39" ht="16.5" customHeight="1">
      <c r="B19" s="39"/>
      <c r="D19" s="22" t="s">
        <v>225</v>
      </c>
      <c r="E19" s="118" t="s">
        <v>493</v>
      </c>
      <c r="F19" s="240" t="s">
        <v>494</v>
      </c>
      <c r="G19" s="249">
        <v>90</v>
      </c>
      <c r="H19" s="250"/>
      <c r="I19" s="35"/>
      <c r="J19" s="22" t="s">
        <v>225</v>
      </c>
      <c r="K19" s="118" t="s">
        <v>490</v>
      </c>
      <c r="L19" s="41" t="s">
        <v>491</v>
      </c>
      <c r="M19" s="347">
        <v>10</v>
      </c>
      <c r="N19" s="250"/>
      <c r="O19" s="35"/>
      <c r="P19" s="22" t="s">
        <v>380</v>
      </c>
      <c r="Q19" s="118" t="s">
        <v>474</v>
      </c>
      <c r="R19" s="41" t="s">
        <v>497</v>
      </c>
      <c r="S19" s="347">
        <v>460</v>
      </c>
      <c r="T19" s="250"/>
      <c r="U19" s="27"/>
      <c r="V19" s="22"/>
      <c r="W19" s="118"/>
      <c r="X19" s="41"/>
      <c r="Y19" s="347"/>
      <c r="Z19" s="250"/>
      <c r="AA19" s="35"/>
      <c r="AB19" s="22"/>
      <c r="AC19" s="118"/>
      <c r="AD19" s="41"/>
      <c r="AE19" s="347"/>
      <c r="AF19" s="250"/>
      <c r="AG19" s="35"/>
      <c r="AH19" s="22"/>
      <c r="AI19" s="118"/>
      <c r="AJ19" s="41"/>
      <c r="AK19" s="347"/>
      <c r="AL19" s="250"/>
      <c r="AM19" s="29"/>
    </row>
    <row r="20" spans="2:39" ht="16.5" customHeight="1">
      <c r="B20" s="39"/>
      <c r="D20" s="22" t="s">
        <v>225</v>
      </c>
      <c r="E20" s="118" t="s">
        <v>376</v>
      </c>
      <c r="F20" s="240" t="s">
        <v>498</v>
      </c>
      <c r="G20" s="347">
        <v>80</v>
      </c>
      <c r="H20" s="250"/>
      <c r="I20" s="32"/>
      <c r="J20" s="22" t="s">
        <v>225</v>
      </c>
      <c r="K20" s="118" t="s">
        <v>495</v>
      </c>
      <c r="L20" s="41" t="s">
        <v>496</v>
      </c>
      <c r="M20" s="347">
        <v>10</v>
      </c>
      <c r="N20" s="250"/>
      <c r="O20" s="35"/>
      <c r="P20" s="22" t="s">
        <v>380</v>
      </c>
      <c r="Q20" s="118" t="s">
        <v>501</v>
      </c>
      <c r="R20" s="41" t="s">
        <v>502</v>
      </c>
      <c r="S20" s="347">
        <v>550</v>
      </c>
      <c r="T20" s="250"/>
      <c r="U20" s="27"/>
      <c r="V20" s="22"/>
      <c r="W20" s="118"/>
      <c r="X20" s="41"/>
      <c r="Y20" s="347"/>
      <c r="Z20" s="250"/>
      <c r="AA20" s="35"/>
      <c r="AB20" s="22"/>
      <c r="AC20" s="118"/>
      <c r="AD20" s="41"/>
      <c r="AE20" s="347"/>
      <c r="AF20" s="250"/>
      <c r="AG20" s="35"/>
      <c r="AH20" s="22"/>
      <c r="AI20" s="118"/>
      <c r="AJ20" s="41"/>
      <c r="AK20" s="347"/>
      <c r="AL20" s="250"/>
      <c r="AM20" s="29"/>
    </row>
    <row r="21" spans="2:39" ht="16.5" customHeight="1">
      <c r="B21" s="39"/>
      <c r="D21" s="22" t="s">
        <v>225</v>
      </c>
      <c r="E21" s="118" t="s">
        <v>378</v>
      </c>
      <c r="F21" s="240" t="s">
        <v>503</v>
      </c>
      <c r="G21" s="347">
        <v>50</v>
      </c>
      <c r="H21" s="348"/>
      <c r="I21" s="32"/>
      <c r="J21" s="22" t="s">
        <v>225</v>
      </c>
      <c r="K21" s="118" t="s">
        <v>499</v>
      </c>
      <c r="L21" s="41" t="s">
        <v>500</v>
      </c>
      <c r="M21" s="347">
        <v>10</v>
      </c>
      <c r="N21" s="250"/>
      <c r="O21" s="32"/>
      <c r="P21" s="22" t="s">
        <v>380</v>
      </c>
      <c r="Q21" s="118" t="s">
        <v>506</v>
      </c>
      <c r="R21" s="41" t="s">
        <v>507</v>
      </c>
      <c r="S21" s="347">
        <v>630</v>
      </c>
      <c r="T21" s="250"/>
      <c r="U21" s="27"/>
      <c r="V21" s="22"/>
      <c r="W21" s="118"/>
      <c r="X21" s="41"/>
      <c r="Y21" s="347"/>
      <c r="Z21" s="250"/>
      <c r="AA21" s="32"/>
      <c r="AB21" s="22"/>
      <c r="AC21" s="118"/>
      <c r="AD21" s="41"/>
      <c r="AE21" s="347"/>
      <c r="AF21" s="250"/>
      <c r="AG21" s="32"/>
      <c r="AH21" s="22"/>
      <c r="AI21" s="118"/>
      <c r="AJ21" s="41"/>
      <c r="AK21" s="347"/>
      <c r="AL21" s="250"/>
      <c r="AM21" s="38"/>
    </row>
    <row r="22" spans="2:39" ht="16.5" customHeight="1">
      <c r="B22" s="39"/>
      <c r="D22" s="22" t="s">
        <v>225</v>
      </c>
      <c r="E22" s="118" t="s">
        <v>508</v>
      </c>
      <c r="F22" s="240" t="s">
        <v>509</v>
      </c>
      <c r="G22" s="347">
        <v>30</v>
      </c>
      <c r="H22" s="348"/>
      <c r="I22" s="32"/>
      <c r="J22" s="22" t="s">
        <v>225</v>
      </c>
      <c r="K22" s="354" t="s">
        <v>510</v>
      </c>
      <c r="L22" s="41" t="s">
        <v>511</v>
      </c>
      <c r="M22" s="347">
        <v>10</v>
      </c>
      <c r="N22" s="250"/>
      <c r="O22" s="32"/>
      <c r="P22" s="22" t="s">
        <v>380</v>
      </c>
      <c r="Q22" s="118" t="s">
        <v>512</v>
      </c>
      <c r="R22" s="41" t="s">
        <v>513</v>
      </c>
      <c r="S22" s="347">
        <v>540</v>
      </c>
      <c r="T22" s="250"/>
      <c r="U22" s="27"/>
      <c r="V22" s="22"/>
      <c r="W22" s="118"/>
      <c r="X22" s="41"/>
      <c r="Y22" s="347"/>
      <c r="Z22" s="250"/>
      <c r="AA22" s="32"/>
      <c r="AB22" s="22"/>
      <c r="AC22" s="118"/>
      <c r="AD22" s="41"/>
      <c r="AE22" s="347"/>
      <c r="AF22" s="250"/>
      <c r="AG22" s="32"/>
      <c r="AH22" s="22"/>
      <c r="AI22" s="118"/>
      <c r="AJ22" s="41"/>
      <c r="AK22" s="347"/>
      <c r="AL22" s="250"/>
      <c r="AM22" s="38"/>
    </row>
    <row r="23" spans="2:39" ht="16.5" customHeight="1">
      <c r="B23" s="39"/>
      <c r="D23" s="22" t="s">
        <v>225</v>
      </c>
      <c r="E23" s="118" t="s">
        <v>381</v>
      </c>
      <c r="F23" s="240" t="s">
        <v>514</v>
      </c>
      <c r="G23" s="347">
        <v>70</v>
      </c>
      <c r="H23" s="348"/>
      <c r="I23" s="32"/>
      <c r="J23" s="22" t="s">
        <v>225</v>
      </c>
      <c r="K23" s="354" t="s">
        <v>515</v>
      </c>
      <c r="L23" s="240" t="s">
        <v>516</v>
      </c>
      <c r="M23" s="347">
        <v>10</v>
      </c>
      <c r="N23" s="250"/>
      <c r="O23" s="32"/>
      <c r="P23" s="22" t="s">
        <v>380</v>
      </c>
      <c r="Q23" s="118" t="s">
        <v>452</v>
      </c>
      <c r="R23" s="41" t="s">
        <v>517</v>
      </c>
      <c r="S23" s="347">
        <v>570</v>
      </c>
      <c r="T23" s="250"/>
      <c r="U23" s="27"/>
      <c r="V23" s="22"/>
      <c r="W23" s="118"/>
      <c r="X23" s="240"/>
      <c r="Y23" s="347"/>
      <c r="Z23" s="250"/>
      <c r="AA23" s="32"/>
      <c r="AB23" s="22"/>
      <c r="AC23" s="354"/>
      <c r="AD23" s="41"/>
      <c r="AE23" s="347"/>
      <c r="AF23" s="250"/>
      <c r="AG23" s="32"/>
      <c r="AH23" s="22"/>
      <c r="AI23" s="354"/>
      <c r="AJ23" s="41"/>
      <c r="AK23" s="347"/>
      <c r="AL23" s="250"/>
      <c r="AM23" s="38"/>
    </row>
    <row r="24" spans="2:39" ht="16.5" customHeight="1">
      <c r="B24" s="39"/>
      <c r="D24" s="22" t="s">
        <v>225</v>
      </c>
      <c r="E24" s="118" t="s">
        <v>383</v>
      </c>
      <c r="F24" s="240" t="s">
        <v>518</v>
      </c>
      <c r="G24" s="347">
        <v>40</v>
      </c>
      <c r="H24" s="348"/>
      <c r="I24" s="32"/>
      <c r="J24" s="22" t="s">
        <v>225</v>
      </c>
      <c r="K24" s="354" t="s">
        <v>519</v>
      </c>
      <c r="L24" s="41" t="s">
        <v>520</v>
      </c>
      <c r="M24" s="347">
        <v>10</v>
      </c>
      <c r="N24" s="250"/>
      <c r="O24" s="32"/>
      <c r="P24" s="22" t="s">
        <v>380</v>
      </c>
      <c r="Q24" s="118" t="s">
        <v>521</v>
      </c>
      <c r="R24" s="41" t="s">
        <v>522</v>
      </c>
      <c r="S24" s="347">
        <v>190</v>
      </c>
      <c r="T24" s="250"/>
      <c r="U24" s="27"/>
      <c r="V24" s="22"/>
      <c r="W24" s="118"/>
      <c r="X24" s="240"/>
      <c r="Y24" s="347"/>
      <c r="Z24" s="250"/>
      <c r="AA24" s="32"/>
      <c r="AB24" s="22"/>
      <c r="AC24" s="354"/>
      <c r="AD24" s="41"/>
      <c r="AE24" s="347"/>
      <c r="AF24" s="250"/>
      <c r="AG24" s="32"/>
      <c r="AH24" s="22"/>
      <c r="AI24" s="354"/>
      <c r="AJ24" s="41"/>
      <c r="AK24" s="347"/>
      <c r="AL24" s="250"/>
      <c r="AM24" s="38"/>
    </row>
    <row r="25" spans="2:39" ht="16.5" customHeight="1">
      <c r="B25" s="39"/>
      <c r="D25" s="22" t="s">
        <v>225</v>
      </c>
      <c r="E25" s="118" t="s">
        <v>385</v>
      </c>
      <c r="F25" s="240" t="s">
        <v>523</v>
      </c>
      <c r="G25" s="347">
        <v>160</v>
      </c>
      <c r="H25" s="348"/>
      <c r="I25" s="32"/>
      <c r="J25" s="22" t="s">
        <v>225</v>
      </c>
      <c r="K25" s="354" t="s">
        <v>524</v>
      </c>
      <c r="L25" s="41" t="s">
        <v>525</v>
      </c>
      <c r="M25" s="347">
        <v>10</v>
      </c>
      <c r="N25" s="250"/>
      <c r="O25" s="32"/>
      <c r="P25" s="22" t="s">
        <v>380</v>
      </c>
      <c r="Q25" s="118" t="s">
        <v>526</v>
      </c>
      <c r="R25" s="41" t="s">
        <v>527</v>
      </c>
      <c r="S25" s="347">
        <v>500</v>
      </c>
      <c r="T25" s="250"/>
      <c r="U25" s="27"/>
      <c r="V25" s="22"/>
      <c r="W25" s="354"/>
      <c r="X25" s="240"/>
      <c r="Y25" s="347"/>
      <c r="Z25" s="250"/>
      <c r="AA25" s="32"/>
      <c r="AB25" s="22"/>
      <c r="AC25" s="354"/>
      <c r="AD25" s="240"/>
      <c r="AE25" s="347"/>
      <c r="AF25" s="250"/>
      <c r="AG25" s="32"/>
      <c r="AH25" s="22"/>
      <c r="AI25" s="354"/>
      <c r="AJ25" s="240"/>
      <c r="AK25" s="347"/>
      <c r="AL25" s="250"/>
      <c r="AM25" s="38"/>
    </row>
    <row r="26" spans="2:39" ht="16.5" customHeight="1">
      <c r="B26" s="39"/>
      <c r="D26" s="22" t="s">
        <v>225</v>
      </c>
      <c r="E26" s="118" t="s">
        <v>389</v>
      </c>
      <c r="F26" s="240" t="s">
        <v>532</v>
      </c>
      <c r="G26" s="369">
        <v>70</v>
      </c>
      <c r="H26" s="348"/>
      <c r="I26" s="32"/>
      <c r="J26" s="22" t="s">
        <v>225</v>
      </c>
      <c r="K26" s="354" t="s">
        <v>529</v>
      </c>
      <c r="L26" s="41" t="s">
        <v>530</v>
      </c>
      <c r="M26" s="347">
        <v>80</v>
      </c>
      <c r="N26" s="250"/>
      <c r="O26" s="32"/>
      <c r="P26" s="22" t="s">
        <v>380</v>
      </c>
      <c r="Q26" s="118" t="s">
        <v>286</v>
      </c>
      <c r="R26" s="41" t="s">
        <v>531</v>
      </c>
      <c r="S26" s="347">
        <v>210</v>
      </c>
      <c r="T26" s="250"/>
      <c r="U26" s="27"/>
      <c r="V26" s="22"/>
      <c r="W26" s="354"/>
      <c r="X26" s="240"/>
      <c r="Y26" s="347"/>
      <c r="Z26" s="250"/>
      <c r="AA26" s="32"/>
      <c r="AB26" s="22"/>
      <c r="AC26" s="354"/>
      <c r="AD26" s="240"/>
      <c r="AE26" s="347"/>
      <c r="AF26" s="250"/>
      <c r="AG26" s="32"/>
      <c r="AH26" s="22"/>
      <c r="AI26" s="354"/>
      <c r="AJ26" s="240"/>
      <c r="AK26" s="347"/>
      <c r="AL26" s="250"/>
      <c r="AM26" s="38"/>
    </row>
    <row r="27" spans="2:39" ht="16.5" customHeight="1">
      <c r="B27" s="39"/>
      <c r="D27" s="22" t="s">
        <v>225</v>
      </c>
      <c r="E27" s="118" t="s">
        <v>391</v>
      </c>
      <c r="F27" s="240" t="s">
        <v>537</v>
      </c>
      <c r="G27" s="369">
        <v>40</v>
      </c>
      <c r="H27" s="348"/>
      <c r="I27" s="32"/>
      <c r="J27" s="22" t="s">
        <v>225</v>
      </c>
      <c r="K27" s="354" t="s">
        <v>533</v>
      </c>
      <c r="L27" s="41" t="s">
        <v>534</v>
      </c>
      <c r="M27" s="347">
        <v>10</v>
      </c>
      <c r="N27" s="250"/>
      <c r="O27" s="32"/>
      <c r="P27" s="22" t="s">
        <v>380</v>
      </c>
      <c r="Q27" s="354" t="s">
        <v>535</v>
      </c>
      <c r="R27" s="240" t="s">
        <v>536</v>
      </c>
      <c r="S27" s="347">
        <v>10</v>
      </c>
      <c r="T27" s="348"/>
      <c r="U27" s="27"/>
      <c r="V27" s="22"/>
      <c r="W27" s="354"/>
      <c r="X27" s="41"/>
      <c r="Y27" s="347"/>
      <c r="Z27" s="250"/>
      <c r="AA27" s="32"/>
      <c r="AB27" s="22"/>
      <c r="AC27" s="354"/>
      <c r="AD27" s="41"/>
      <c r="AE27" s="347"/>
      <c r="AF27" s="250"/>
      <c r="AG27" s="32"/>
      <c r="AH27" s="22"/>
      <c r="AI27" s="354"/>
      <c r="AJ27" s="41"/>
      <c r="AK27" s="347"/>
      <c r="AL27" s="250"/>
      <c r="AM27" s="38"/>
    </row>
    <row r="28" spans="2:39" ht="16.5" customHeight="1">
      <c r="B28" s="39"/>
      <c r="D28" s="22" t="s">
        <v>225</v>
      </c>
      <c r="E28" s="354" t="s">
        <v>393</v>
      </c>
      <c r="F28" s="240" t="s">
        <v>542</v>
      </c>
      <c r="G28" s="347">
        <v>40</v>
      </c>
      <c r="H28" s="348"/>
      <c r="I28" s="365"/>
      <c r="J28" s="22" t="s">
        <v>225</v>
      </c>
      <c r="K28" s="354" t="s">
        <v>538</v>
      </c>
      <c r="L28" s="41" t="s">
        <v>539</v>
      </c>
      <c r="M28" s="347">
        <v>10</v>
      </c>
      <c r="N28" s="250"/>
      <c r="O28" s="32"/>
      <c r="P28" s="22" t="s">
        <v>380</v>
      </c>
      <c r="Q28" s="354" t="s">
        <v>540</v>
      </c>
      <c r="R28" s="335" t="s">
        <v>541</v>
      </c>
      <c r="S28" s="347">
        <v>10</v>
      </c>
      <c r="T28" s="348"/>
      <c r="U28" s="27"/>
      <c r="V28" s="22"/>
      <c r="W28" s="354"/>
      <c r="X28" s="41"/>
      <c r="Y28" s="347"/>
      <c r="Z28" s="250"/>
      <c r="AA28" s="32"/>
      <c r="AB28" s="22"/>
      <c r="AC28" s="354"/>
      <c r="AD28" s="41"/>
      <c r="AE28" s="347"/>
      <c r="AF28" s="250"/>
      <c r="AG28" s="32"/>
      <c r="AH28" s="22"/>
      <c r="AI28" s="354"/>
      <c r="AJ28" s="41"/>
      <c r="AK28" s="347"/>
      <c r="AL28" s="250"/>
      <c r="AM28" s="38"/>
    </row>
    <row r="29" spans="2:39" ht="16.5" customHeight="1">
      <c r="B29" s="39"/>
      <c r="D29" s="22" t="s">
        <v>225</v>
      </c>
      <c r="E29" s="354" t="s">
        <v>547</v>
      </c>
      <c r="F29" s="240" t="s">
        <v>548</v>
      </c>
      <c r="G29" s="347">
        <v>120</v>
      </c>
      <c r="H29" s="348"/>
      <c r="I29" s="365"/>
      <c r="J29" s="22" t="s">
        <v>225</v>
      </c>
      <c r="K29" s="354" t="s">
        <v>543</v>
      </c>
      <c r="L29" s="41" t="s">
        <v>544</v>
      </c>
      <c r="M29" s="347">
        <v>10</v>
      </c>
      <c r="N29" s="348"/>
      <c r="O29" s="365"/>
      <c r="P29" s="22" t="s">
        <v>380</v>
      </c>
      <c r="Q29" s="354" t="s">
        <v>545</v>
      </c>
      <c r="R29" s="335" t="s">
        <v>546</v>
      </c>
      <c r="S29" s="347">
        <v>10</v>
      </c>
      <c r="T29" s="348"/>
      <c r="U29" s="27"/>
      <c r="V29" s="22"/>
      <c r="W29" s="354"/>
      <c r="X29" s="41"/>
      <c r="Y29" s="347"/>
      <c r="Z29" s="250"/>
      <c r="AA29" s="32"/>
      <c r="AB29" s="22"/>
      <c r="AC29" s="354"/>
      <c r="AD29" s="41"/>
      <c r="AE29" s="347"/>
      <c r="AF29" s="250"/>
      <c r="AG29" s="32"/>
      <c r="AH29" s="22"/>
      <c r="AI29" s="354"/>
      <c r="AJ29" s="41"/>
      <c r="AK29" s="347"/>
      <c r="AL29" s="250"/>
      <c r="AM29" s="38"/>
    </row>
    <row r="30" spans="2:39" ht="16.5" customHeight="1">
      <c r="B30" s="39"/>
      <c r="D30" s="22" t="s">
        <v>225</v>
      </c>
      <c r="E30" s="354" t="s">
        <v>553</v>
      </c>
      <c r="F30" s="240" t="s">
        <v>554</v>
      </c>
      <c r="G30" s="347">
        <v>60</v>
      </c>
      <c r="H30" s="348"/>
      <c r="I30" s="365"/>
      <c r="J30" s="22" t="s">
        <v>225</v>
      </c>
      <c r="K30" s="354" t="s">
        <v>549</v>
      </c>
      <c r="L30" s="41" t="s">
        <v>550</v>
      </c>
      <c r="M30" s="347">
        <v>10</v>
      </c>
      <c r="N30" s="348"/>
      <c r="O30" s="365"/>
      <c r="P30" s="22" t="s">
        <v>380</v>
      </c>
      <c r="Q30" s="354" t="s">
        <v>551</v>
      </c>
      <c r="R30" s="371" t="s">
        <v>552</v>
      </c>
      <c r="S30" s="347">
        <v>90</v>
      </c>
      <c r="T30" s="348"/>
      <c r="U30" s="27"/>
      <c r="V30" s="22"/>
      <c r="W30" s="354"/>
      <c r="X30" s="41"/>
      <c r="Y30" s="347"/>
      <c r="Z30" s="250"/>
      <c r="AA30" s="32"/>
      <c r="AB30" s="22"/>
      <c r="AC30" s="354"/>
      <c r="AD30" s="41"/>
      <c r="AE30" s="347"/>
      <c r="AF30" s="250"/>
      <c r="AG30" s="32"/>
      <c r="AH30" s="22"/>
      <c r="AI30" s="354"/>
      <c r="AJ30" s="41"/>
      <c r="AK30" s="347"/>
      <c r="AL30" s="250"/>
      <c r="AM30" s="38"/>
    </row>
    <row r="31" spans="2:39" ht="16.5" customHeight="1">
      <c r="B31" s="39"/>
      <c r="D31" s="22" t="s">
        <v>225</v>
      </c>
      <c r="E31" s="354" t="s">
        <v>395</v>
      </c>
      <c r="F31" s="240" t="s">
        <v>559</v>
      </c>
      <c r="G31" s="347">
        <v>190</v>
      </c>
      <c r="H31" s="348"/>
      <c r="I31" s="365"/>
      <c r="J31" s="22" t="s">
        <v>225</v>
      </c>
      <c r="K31" s="354" t="s">
        <v>555</v>
      </c>
      <c r="L31" s="41" t="s">
        <v>556</v>
      </c>
      <c r="M31" s="347">
        <v>50</v>
      </c>
      <c r="N31" s="348"/>
      <c r="O31" s="365"/>
      <c r="P31" s="22" t="s">
        <v>380</v>
      </c>
      <c r="Q31" s="354" t="s">
        <v>557</v>
      </c>
      <c r="R31" s="409" t="s">
        <v>558</v>
      </c>
      <c r="S31" s="347">
        <v>40</v>
      </c>
      <c r="T31" s="348"/>
      <c r="U31" s="27"/>
      <c r="V31" s="22"/>
      <c r="W31" s="354"/>
      <c r="X31" s="41"/>
      <c r="Y31" s="347"/>
      <c r="Z31" s="250"/>
      <c r="AA31" s="32"/>
      <c r="AB31" s="22"/>
      <c r="AC31" s="354"/>
      <c r="AD31" s="41"/>
      <c r="AE31" s="347"/>
      <c r="AF31" s="250"/>
      <c r="AG31" s="32"/>
      <c r="AH31" s="22"/>
      <c r="AI31" s="354"/>
      <c r="AJ31" s="41"/>
      <c r="AK31" s="347"/>
      <c r="AL31" s="250"/>
      <c r="AM31" s="38"/>
    </row>
    <row r="32" spans="2:39" ht="16.5" customHeight="1">
      <c r="B32" s="39"/>
      <c r="D32" s="22" t="s">
        <v>225</v>
      </c>
      <c r="E32" s="354" t="s">
        <v>564</v>
      </c>
      <c r="F32" s="240" t="s">
        <v>565</v>
      </c>
      <c r="G32" s="347">
        <v>50</v>
      </c>
      <c r="H32" s="348"/>
      <c r="I32" s="365"/>
      <c r="J32" s="22" t="s">
        <v>225</v>
      </c>
      <c r="K32" s="354" t="s">
        <v>560</v>
      </c>
      <c r="L32" s="41" t="s">
        <v>561</v>
      </c>
      <c r="M32" s="347">
        <v>20</v>
      </c>
      <c r="N32" s="348"/>
      <c r="O32" s="365"/>
      <c r="P32" s="22" t="s">
        <v>380</v>
      </c>
      <c r="Q32" s="354" t="s">
        <v>562</v>
      </c>
      <c r="R32" s="371" t="s">
        <v>563</v>
      </c>
      <c r="S32" s="347">
        <v>40</v>
      </c>
      <c r="T32" s="348"/>
      <c r="U32" s="27"/>
      <c r="V32" s="22"/>
      <c r="W32" s="354"/>
      <c r="X32" s="41"/>
      <c r="Y32" s="347"/>
      <c r="Z32" s="250"/>
      <c r="AA32" s="32"/>
      <c r="AB32" s="22"/>
      <c r="AC32" s="354"/>
      <c r="AD32" s="41"/>
      <c r="AE32" s="347"/>
      <c r="AF32" s="250"/>
      <c r="AG32" s="32"/>
      <c r="AH32" s="22"/>
      <c r="AI32" s="354"/>
      <c r="AJ32" s="41"/>
      <c r="AK32" s="347"/>
      <c r="AL32" s="250"/>
      <c r="AM32" s="38"/>
    </row>
    <row r="33" spans="2:39" ht="16.5" customHeight="1">
      <c r="B33" s="39"/>
      <c r="D33" s="22" t="s">
        <v>225</v>
      </c>
      <c r="E33" s="354" t="s">
        <v>397</v>
      </c>
      <c r="F33" s="240" t="s">
        <v>571</v>
      </c>
      <c r="G33" s="347">
        <v>110</v>
      </c>
      <c r="H33" s="348"/>
      <c r="I33" s="365"/>
      <c r="J33" s="22" t="s">
        <v>225</v>
      </c>
      <c r="K33" s="354" t="s">
        <v>566</v>
      </c>
      <c r="L33" s="41" t="s">
        <v>567</v>
      </c>
      <c r="M33" s="347">
        <v>20</v>
      </c>
      <c r="N33" s="348"/>
      <c r="O33" s="365"/>
      <c r="P33" s="22" t="s">
        <v>568</v>
      </c>
      <c r="Q33" s="354" t="s">
        <v>569</v>
      </c>
      <c r="R33" s="240" t="s">
        <v>570</v>
      </c>
      <c r="S33" s="347">
        <v>50</v>
      </c>
      <c r="T33" s="348"/>
      <c r="U33" s="27"/>
      <c r="V33" s="22"/>
      <c r="W33" s="354"/>
      <c r="X33" s="41"/>
      <c r="Y33" s="347"/>
      <c r="Z33" s="250"/>
      <c r="AA33" s="32"/>
      <c r="AB33" s="22"/>
      <c r="AC33" s="354"/>
      <c r="AD33" s="41"/>
      <c r="AE33" s="347"/>
      <c r="AF33" s="250"/>
      <c r="AG33" s="32"/>
      <c r="AH33" s="22"/>
      <c r="AI33" s="354"/>
      <c r="AJ33" s="41"/>
      <c r="AK33" s="347"/>
      <c r="AL33" s="250"/>
      <c r="AM33" s="38"/>
    </row>
    <row r="34" spans="2:39" ht="16.5" customHeight="1">
      <c r="B34" s="39"/>
      <c r="D34" s="439" t="s">
        <v>225</v>
      </c>
      <c r="E34" s="391" t="s">
        <v>399</v>
      </c>
      <c r="F34" s="440" t="s">
        <v>576</v>
      </c>
      <c r="G34" s="393">
        <v>20</v>
      </c>
      <c r="H34" s="348"/>
      <c r="I34" s="365"/>
      <c r="J34" s="22" t="s">
        <v>225</v>
      </c>
      <c r="K34" s="354" t="s">
        <v>572</v>
      </c>
      <c r="L34" s="41" t="s">
        <v>573</v>
      </c>
      <c r="M34" s="347">
        <v>10</v>
      </c>
      <c r="N34" s="348"/>
      <c r="O34" s="365"/>
      <c r="P34" s="31" t="s">
        <v>568</v>
      </c>
      <c r="Q34" s="354" t="s">
        <v>574</v>
      </c>
      <c r="R34" s="240" t="s">
        <v>575</v>
      </c>
      <c r="S34" s="347">
        <v>40</v>
      </c>
      <c r="T34" s="348"/>
      <c r="U34" s="27"/>
      <c r="V34" s="22"/>
      <c r="W34" s="354"/>
      <c r="X34" s="41"/>
      <c r="Y34" s="347"/>
      <c r="Z34" s="250"/>
      <c r="AA34" s="32"/>
      <c r="AB34" s="22"/>
      <c r="AC34" s="354"/>
      <c r="AD34" s="41"/>
      <c r="AE34" s="347"/>
      <c r="AF34" s="250"/>
      <c r="AG34" s="32"/>
      <c r="AH34" s="22"/>
      <c r="AI34" s="354"/>
      <c r="AJ34" s="41"/>
      <c r="AK34" s="347"/>
      <c r="AL34" s="250"/>
      <c r="AM34" s="38"/>
    </row>
    <row r="35" spans="2:39" ht="16.5" customHeight="1">
      <c r="B35" s="39"/>
      <c r="D35" s="439" t="s">
        <v>225</v>
      </c>
      <c r="E35" s="391" t="s">
        <v>401</v>
      </c>
      <c r="F35" s="440" t="s">
        <v>581</v>
      </c>
      <c r="G35" s="393">
        <v>10</v>
      </c>
      <c r="H35" s="348"/>
      <c r="I35" s="365"/>
      <c r="J35" s="22" t="s">
        <v>225</v>
      </c>
      <c r="K35" s="354" t="s">
        <v>577</v>
      </c>
      <c r="L35" s="41" t="s">
        <v>578</v>
      </c>
      <c r="M35" s="347">
        <v>40</v>
      </c>
      <c r="N35" s="348"/>
      <c r="O35" s="365"/>
      <c r="P35" s="31" t="s">
        <v>568</v>
      </c>
      <c r="Q35" s="354" t="s">
        <v>579</v>
      </c>
      <c r="R35" s="41" t="s">
        <v>580</v>
      </c>
      <c r="S35" s="347">
        <v>10</v>
      </c>
      <c r="T35" s="348"/>
      <c r="U35" s="27"/>
      <c r="V35" s="22"/>
      <c r="W35" s="354"/>
      <c r="X35" s="41"/>
      <c r="Y35" s="347"/>
      <c r="Z35" s="250"/>
      <c r="AA35" s="32"/>
      <c r="AB35" s="22"/>
      <c r="AC35" s="354"/>
      <c r="AD35" s="41"/>
      <c r="AE35" s="347"/>
      <c r="AF35" s="250"/>
      <c r="AG35" s="32"/>
      <c r="AH35" s="22"/>
      <c r="AI35" s="354"/>
      <c r="AJ35" s="41"/>
      <c r="AK35" s="347"/>
      <c r="AL35" s="250"/>
      <c r="AM35" s="38"/>
    </row>
    <row r="36" spans="2:39" ht="16.5" customHeight="1">
      <c r="B36" s="39"/>
      <c r="D36" s="439" t="s">
        <v>225</v>
      </c>
      <c r="E36" s="430" t="s">
        <v>1806</v>
      </c>
      <c r="F36" s="440" t="s">
        <v>1808</v>
      </c>
      <c r="G36" s="441">
        <v>30</v>
      </c>
      <c r="H36" s="348"/>
      <c r="I36" s="365"/>
      <c r="J36" s="31" t="s">
        <v>225</v>
      </c>
      <c r="K36" s="118" t="s">
        <v>598</v>
      </c>
      <c r="L36" s="335" t="s">
        <v>599</v>
      </c>
      <c r="M36" s="347">
        <v>20</v>
      </c>
      <c r="N36" s="348"/>
      <c r="O36" s="365"/>
      <c r="P36" s="31"/>
      <c r="Q36" s="354" t="s">
        <v>343</v>
      </c>
      <c r="R36" s="41" t="s">
        <v>584</v>
      </c>
      <c r="S36" s="368" t="s">
        <v>415</v>
      </c>
      <c r="T36" s="348"/>
      <c r="U36" s="27"/>
      <c r="V36" s="22"/>
      <c r="W36" s="354"/>
      <c r="X36" s="41"/>
      <c r="Y36" s="347"/>
      <c r="Z36" s="250"/>
      <c r="AA36" s="32"/>
      <c r="AB36" s="22"/>
      <c r="AC36" s="354"/>
      <c r="AD36" s="41"/>
      <c r="AE36" s="347"/>
      <c r="AF36" s="250"/>
      <c r="AG36" s="32"/>
      <c r="AH36" s="22"/>
      <c r="AI36" s="354"/>
      <c r="AJ36" s="41"/>
      <c r="AK36" s="347"/>
      <c r="AL36" s="250"/>
      <c r="AM36" s="38"/>
    </row>
    <row r="37" spans="2:39" ht="16.5" customHeight="1">
      <c r="B37" s="39"/>
      <c r="D37" s="439" t="s">
        <v>225</v>
      </c>
      <c r="E37" s="430" t="s">
        <v>591</v>
      </c>
      <c r="F37" s="440" t="s">
        <v>592</v>
      </c>
      <c r="G37" s="441">
        <v>40</v>
      </c>
      <c r="H37" s="348"/>
      <c r="I37" s="365"/>
      <c r="J37" s="31" t="s">
        <v>225</v>
      </c>
      <c r="K37" s="118" t="s">
        <v>603</v>
      </c>
      <c r="L37" s="240" t="s">
        <v>604</v>
      </c>
      <c r="M37" s="347">
        <v>20</v>
      </c>
      <c r="N37" s="348"/>
      <c r="O37" s="365"/>
      <c r="P37" s="31"/>
      <c r="Q37" s="354" t="s">
        <v>588</v>
      </c>
      <c r="R37" s="41" t="s">
        <v>589</v>
      </c>
      <c r="S37" s="350" t="s">
        <v>590</v>
      </c>
      <c r="T37" s="348"/>
      <c r="U37" s="27"/>
      <c r="V37" s="22"/>
      <c r="W37" s="354"/>
      <c r="X37" s="41"/>
      <c r="Y37" s="347"/>
      <c r="Z37" s="348"/>
      <c r="AA37" s="32"/>
      <c r="AB37" s="22"/>
      <c r="AC37" s="354"/>
      <c r="AD37" s="41"/>
      <c r="AE37" s="347"/>
      <c r="AF37" s="348"/>
      <c r="AG37" s="32"/>
      <c r="AH37" s="22"/>
      <c r="AI37" s="354"/>
      <c r="AJ37" s="41"/>
      <c r="AK37" s="347"/>
      <c r="AL37" s="348"/>
      <c r="AM37" s="38"/>
    </row>
    <row r="38" spans="2:39" ht="16.5" customHeight="1">
      <c r="B38" s="39"/>
      <c r="D38" s="439" t="s">
        <v>225</v>
      </c>
      <c r="E38" s="391" t="s">
        <v>596</v>
      </c>
      <c r="F38" s="440" t="s">
        <v>597</v>
      </c>
      <c r="G38" s="441">
        <v>50</v>
      </c>
      <c r="H38" s="348"/>
      <c r="I38" s="365"/>
      <c r="J38" s="31" t="s">
        <v>225</v>
      </c>
      <c r="K38" s="118" t="s">
        <v>609</v>
      </c>
      <c r="L38" s="240" t="s">
        <v>610</v>
      </c>
      <c r="M38" s="347">
        <v>20</v>
      </c>
      <c r="N38" s="348"/>
      <c r="O38" s="365"/>
      <c r="P38" s="31"/>
      <c r="Q38" s="118" t="s">
        <v>334</v>
      </c>
      <c r="R38" s="41" t="s">
        <v>595</v>
      </c>
      <c r="S38" s="368" t="s">
        <v>415</v>
      </c>
      <c r="T38" s="348"/>
      <c r="U38" s="27"/>
      <c r="V38" s="22"/>
      <c r="W38" s="354"/>
      <c r="X38" s="41"/>
      <c r="Y38" s="347"/>
      <c r="Z38" s="348"/>
      <c r="AA38" s="32"/>
      <c r="AB38" s="22"/>
      <c r="AC38" s="354"/>
      <c r="AD38" s="41"/>
      <c r="AE38" s="347"/>
      <c r="AF38" s="348"/>
      <c r="AG38" s="32"/>
      <c r="AH38" s="22"/>
      <c r="AI38" s="354"/>
      <c r="AJ38" s="41"/>
      <c r="AK38" s="347"/>
      <c r="AL38" s="348"/>
      <c r="AM38" s="38"/>
    </row>
    <row r="39" spans="2:39" ht="16.5" customHeight="1">
      <c r="B39" s="39"/>
      <c r="D39" s="439" t="s">
        <v>225</v>
      </c>
      <c r="E39" s="391" t="s">
        <v>601</v>
      </c>
      <c r="F39" s="440" t="s">
        <v>602</v>
      </c>
      <c r="G39" s="441">
        <v>110</v>
      </c>
      <c r="H39" s="348"/>
      <c r="I39" s="365"/>
      <c r="J39" s="31" t="s">
        <v>225</v>
      </c>
      <c r="K39" s="354" t="s">
        <v>614</v>
      </c>
      <c r="L39" s="240" t="s">
        <v>615</v>
      </c>
      <c r="M39" s="347">
        <v>10</v>
      </c>
      <c r="N39" s="348"/>
      <c r="O39" s="365"/>
      <c r="P39" s="22"/>
      <c r="Q39" s="118" t="s">
        <v>347</v>
      </c>
      <c r="R39" s="41" t="s">
        <v>600</v>
      </c>
      <c r="S39" s="368" t="s">
        <v>415</v>
      </c>
      <c r="T39" s="405"/>
      <c r="U39" s="27"/>
      <c r="V39" s="22"/>
      <c r="W39" s="354"/>
      <c r="X39" s="41"/>
      <c r="Y39" s="347"/>
      <c r="Z39" s="348"/>
      <c r="AA39" s="32"/>
      <c r="AB39" s="22"/>
      <c r="AC39" s="354"/>
      <c r="AD39" s="41"/>
      <c r="AE39" s="347"/>
      <c r="AF39" s="348"/>
      <c r="AG39" s="32"/>
      <c r="AH39" s="22"/>
      <c r="AI39" s="354"/>
      <c r="AJ39" s="41"/>
      <c r="AK39" s="347"/>
      <c r="AL39" s="348"/>
      <c r="AM39" s="38"/>
    </row>
    <row r="40" spans="2:39" ht="16.5" customHeight="1">
      <c r="B40" s="39"/>
      <c r="D40" s="22" t="s">
        <v>225</v>
      </c>
      <c r="E40" s="118" t="s">
        <v>607</v>
      </c>
      <c r="F40" s="410" t="s">
        <v>608</v>
      </c>
      <c r="G40" s="369">
        <v>70</v>
      </c>
      <c r="H40" s="348"/>
      <c r="I40" s="365"/>
      <c r="J40" s="31" t="s">
        <v>225</v>
      </c>
      <c r="K40" s="354" t="s">
        <v>611</v>
      </c>
      <c r="L40" s="409" t="s">
        <v>621</v>
      </c>
      <c r="M40" s="347">
        <v>10</v>
      </c>
      <c r="N40" s="348"/>
      <c r="O40" s="365"/>
      <c r="P40" s="22"/>
      <c r="Q40" s="354" t="s">
        <v>605</v>
      </c>
      <c r="R40" s="371" t="s">
        <v>606</v>
      </c>
      <c r="S40" s="368" t="s">
        <v>415</v>
      </c>
      <c r="T40" s="348"/>
      <c r="U40" s="27"/>
      <c r="V40" s="22"/>
      <c r="W40" s="354"/>
      <c r="X40" s="41"/>
      <c r="Y40" s="347"/>
      <c r="Z40" s="348"/>
      <c r="AA40" s="32"/>
      <c r="AB40" s="22"/>
      <c r="AC40" s="354"/>
      <c r="AD40" s="41"/>
      <c r="AE40" s="347"/>
      <c r="AF40" s="348"/>
      <c r="AG40" s="32"/>
      <c r="AH40" s="22"/>
      <c r="AI40" s="354"/>
      <c r="AJ40" s="41"/>
      <c r="AK40" s="347"/>
      <c r="AL40" s="348"/>
      <c r="AM40" s="38"/>
    </row>
    <row r="41" spans="2:39" ht="16.5" customHeight="1">
      <c r="B41" s="39"/>
      <c r="D41" s="22" t="s">
        <v>225</v>
      </c>
      <c r="E41" s="118" t="s">
        <v>405</v>
      </c>
      <c r="F41" s="335" t="s">
        <v>613</v>
      </c>
      <c r="G41" s="347">
        <v>50</v>
      </c>
      <c r="H41" s="348"/>
      <c r="I41" s="365"/>
      <c r="J41" s="31" t="s">
        <v>624</v>
      </c>
      <c r="K41" s="354" t="s">
        <v>569</v>
      </c>
      <c r="L41" s="41" t="s">
        <v>625</v>
      </c>
      <c r="M41" s="347">
        <v>10</v>
      </c>
      <c r="N41" s="348"/>
      <c r="O41" s="365"/>
      <c r="P41" s="31"/>
      <c r="Q41" s="354" t="s">
        <v>611</v>
      </c>
      <c r="R41" s="371" t="s">
        <v>612</v>
      </c>
      <c r="S41" s="368" t="s">
        <v>415</v>
      </c>
      <c r="T41" s="348"/>
      <c r="U41" s="27"/>
      <c r="V41" s="31"/>
      <c r="W41" s="354"/>
      <c r="X41" s="371"/>
      <c r="Y41" s="347"/>
      <c r="Z41" s="348"/>
      <c r="AA41" s="32"/>
      <c r="AB41" s="31"/>
      <c r="AC41" s="354"/>
      <c r="AD41" s="371"/>
      <c r="AE41" s="347"/>
      <c r="AF41" s="348"/>
      <c r="AG41" s="32"/>
      <c r="AH41" s="31"/>
      <c r="AI41" s="354"/>
      <c r="AJ41" s="371"/>
      <c r="AK41" s="347"/>
      <c r="AL41" s="348"/>
      <c r="AM41" s="38"/>
    </row>
    <row r="42" spans="2:39" ht="16.5" customHeight="1">
      <c r="B42" s="39"/>
      <c r="D42" s="31" t="s">
        <v>618</v>
      </c>
      <c r="E42" s="118" t="s">
        <v>619</v>
      </c>
      <c r="F42" s="240" t="s">
        <v>620</v>
      </c>
      <c r="G42" s="347">
        <v>50</v>
      </c>
      <c r="H42" s="348"/>
      <c r="I42" s="365"/>
      <c r="J42" s="31"/>
      <c r="K42" s="118" t="s">
        <v>629</v>
      </c>
      <c r="L42" s="240" t="s">
        <v>630</v>
      </c>
      <c r="M42" s="374" t="s">
        <v>349</v>
      </c>
      <c r="N42" s="348"/>
      <c r="O42" s="365"/>
      <c r="P42" s="31"/>
      <c r="Q42" s="354" t="s">
        <v>616</v>
      </c>
      <c r="R42" s="371" t="s">
        <v>617</v>
      </c>
      <c r="S42" s="368" t="s">
        <v>358</v>
      </c>
      <c r="T42" s="348"/>
      <c r="U42" s="27"/>
      <c r="V42" s="31"/>
      <c r="W42" s="118"/>
      <c r="X42" s="41"/>
      <c r="Y42" s="369"/>
      <c r="Z42" s="348"/>
      <c r="AA42" s="32"/>
      <c r="AB42" s="31"/>
      <c r="AC42" s="118"/>
      <c r="AD42" s="41"/>
      <c r="AE42" s="369"/>
      <c r="AF42" s="348"/>
      <c r="AG42" s="32"/>
      <c r="AH42" s="31"/>
      <c r="AI42" s="118"/>
      <c r="AJ42" s="41"/>
      <c r="AK42" s="369"/>
      <c r="AL42" s="348"/>
      <c r="AM42" s="38"/>
    </row>
    <row r="43" spans="2:39" ht="16.5" customHeight="1">
      <c r="B43" s="39"/>
      <c r="C43" s="21"/>
      <c r="D43" s="31" t="s">
        <v>618</v>
      </c>
      <c r="E43" s="118" t="s">
        <v>622</v>
      </c>
      <c r="F43" s="240" t="s">
        <v>623</v>
      </c>
      <c r="G43" s="347">
        <v>20</v>
      </c>
      <c r="H43" s="348"/>
      <c r="I43" s="365"/>
      <c r="J43" s="31"/>
      <c r="K43" s="354" t="s">
        <v>632</v>
      </c>
      <c r="L43" s="240" t="s">
        <v>633</v>
      </c>
      <c r="M43" s="374" t="s">
        <v>349</v>
      </c>
      <c r="N43" s="348"/>
      <c r="O43" s="365"/>
      <c r="P43" s="439"/>
      <c r="Q43" s="391"/>
      <c r="R43" s="469"/>
      <c r="S43" s="374"/>
      <c r="T43" s="348"/>
      <c r="U43" s="27"/>
      <c r="V43" s="31"/>
      <c r="W43" s="118"/>
      <c r="X43" s="240"/>
      <c r="Y43" s="347"/>
      <c r="Z43" s="348"/>
      <c r="AA43" s="32"/>
      <c r="AB43" s="31"/>
      <c r="AC43" s="118"/>
      <c r="AD43" s="318"/>
      <c r="AE43" s="347"/>
      <c r="AF43" s="348"/>
      <c r="AG43" s="32"/>
      <c r="AH43" s="31"/>
      <c r="AI43" s="118"/>
      <c r="AJ43" s="318"/>
      <c r="AK43" s="347"/>
      <c r="AL43" s="348"/>
      <c r="AM43" s="38"/>
    </row>
    <row r="44" spans="2:39" ht="16.5" customHeight="1">
      <c r="B44" s="39"/>
      <c r="C44" s="21"/>
      <c r="D44" s="31" t="s">
        <v>618</v>
      </c>
      <c r="E44" s="118" t="s">
        <v>574</v>
      </c>
      <c r="F44" s="240" t="s">
        <v>626</v>
      </c>
      <c r="G44" s="347">
        <v>50</v>
      </c>
      <c r="H44" s="348"/>
      <c r="I44" s="365"/>
      <c r="J44" s="31"/>
      <c r="K44" s="118" t="s">
        <v>635</v>
      </c>
      <c r="L44" s="240" t="s">
        <v>636</v>
      </c>
      <c r="M44" s="374" t="s">
        <v>358</v>
      </c>
      <c r="N44" s="348"/>
      <c r="O44" s="365"/>
      <c r="P44" s="436"/>
      <c r="Q44" s="391"/>
      <c r="R44" s="471"/>
      <c r="S44" s="374"/>
      <c r="T44" s="348"/>
      <c r="U44" s="27"/>
      <c r="V44" s="31"/>
      <c r="W44" s="118"/>
      <c r="X44" s="240"/>
      <c r="Y44" s="347"/>
      <c r="Z44" s="348"/>
      <c r="AA44" s="32"/>
      <c r="AB44" s="31"/>
      <c r="AC44" s="118"/>
      <c r="AD44" s="240"/>
      <c r="AE44" s="347"/>
      <c r="AF44" s="348"/>
      <c r="AG44" s="32"/>
      <c r="AH44" s="31"/>
      <c r="AI44" s="118"/>
      <c r="AJ44" s="240"/>
      <c r="AK44" s="347"/>
      <c r="AL44" s="348"/>
      <c r="AM44" s="38"/>
    </row>
    <row r="45" spans="2:39" ht="16.5" customHeight="1">
      <c r="B45" s="39"/>
      <c r="C45" s="21"/>
      <c r="D45" s="22"/>
      <c r="E45" s="118" t="s">
        <v>506</v>
      </c>
      <c r="F45" s="240" t="s">
        <v>628</v>
      </c>
      <c r="G45" s="374" t="s">
        <v>349</v>
      </c>
      <c r="H45" s="348"/>
      <c r="I45" s="365"/>
      <c r="J45" s="31"/>
      <c r="K45" s="118" t="s">
        <v>637</v>
      </c>
      <c r="L45" s="41"/>
      <c r="M45" s="374" t="s">
        <v>349</v>
      </c>
      <c r="N45" s="348"/>
      <c r="O45" s="365"/>
      <c r="P45" s="436"/>
      <c r="Q45" s="430"/>
      <c r="R45" s="469"/>
      <c r="S45" s="374"/>
      <c r="T45" s="348"/>
      <c r="U45" s="27"/>
      <c r="V45" s="31"/>
      <c r="W45" s="118"/>
      <c r="X45" s="240"/>
      <c r="Y45" s="347"/>
      <c r="Z45" s="348"/>
      <c r="AA45" s="32"/>
      <c r="AB45" s="31"/>
      <c r="AC45" s="118"/>
      <c r="AD45" s="240"/>
      <c r="AE45" s="347"/>
      <c r="AF45" s="348"/>
      <c r="AG45" s="32"/>
      <c r="AH45" s="31"/>
      <c r="AI45" s="118"/>
      <c r="AJ45" s="240"/>
      <c r="AK45" s="347"/>
      <c r="AL45" s="348"/>
      <c r="AM45" s="38"/>
    </row>
    <row r="46" spans="2:39" ht="16.5" customHeight="1">
      <c r="B46" s="39"/>
      <c r="D46" s="22"/>
      <c r="E46" s="118" t="s">
        <v>254</v>
      </c>
      <c r="F46" s="240" t="s">
        <v>631</v>
      </c>
      <c r="G46" s="375" t="s">
        <v>349</v>
      </c>
      <c r="H46" s="250"/>
      <c r="I46" s="365"/>
      <c r="J46" s="31"/>
      <c r="K46" s="118" t="s">
        <v>640</v>
      </c>
      <c r="L46" s="41" t="s">
        <v>641</v>
      </c>
      <c r="M46" s="374" t="s">
        <v>349</v>
      </c>
      <c r="N46" s="348"/>
      <c r="O46" s="365"/>
      <c r="P46" s="436"/>
      <c r="Q46" s="430"/>
      <c r="R46" s="470"/>
      <c r="S46" s="374"/>
      <c r="T46" s="348"/>
      <c r="U46" s="27"/>
      <c r="V46" s="31"/>
      <c r="W46" s="118"/>
      <c r="X46" s="240"/>
      <c r="Y46" s="347"/>
      <c r="Z46" s="348"/>
      <c r="AA46" s="32"/>
      <c r="AB46" s="31"/>
      <c r="AC46" s="118"/>
      <c r="AD46" s="240"/>
      <c r="AE46" s="347"/>
      <c r="AF46" s="348"/>
      <c r="AG46" s="32"/>
      <c r="AH46" s="31"/>
      <c r="AI46" s="118"/>
      <c r="AJ46" s="240"/>
      <c r="AK46" s="347"/>
      <c r="AL46" s="348"/>
      <c r="AM46" s="38"/>
    </row>
    <row r="47" spans="2:39" ht="16.5" customHeight="1">
      <c r="B47" s="39"/>
      <c r="D47" s="22"/>
      <c r="E47" s="118" t="s">
        <v>413</v>
      </c>
      <c r="F47" s="240" t="s">
        <v>634</v>
      </c>
      <c r="G47" s="375" t="s">
        <v>349</v>
      </c>
      <c r="H47" s="250"/>
      <c r="I47" s="32"/>
      <c r="J47" s="31"/>
      <c r="K47" s="354" t="s">
        <v>644</v>
      </c>
      <c r="L47" s="240" t="s">
        <v>645</v>
      </c>
      <c r="M47" s="374" t="s">
        <v>349</v>
      </c>
      <c r="N47" s="348"/>
      <c r="O47" s="365"/>
      <c r="P47" s="31"/>
      <c r="Q47" s="354"/>
      <c r="R47" s="240"/>
      <c r="S47" s="347"/>
      <c r="T47" s="348"/>
      <c r="U47" s="36"/>
      <c r="V47" s="31"/>
      <c r="W47" s="118"/>
      <c r="X47" s="240"/>
      <c r="Y47" s="347"/>
      <c r="Z47" s="348"/>
      <c r="AA47" s="32"/>
      <c r="AB47" s="31"/>
      <c r="AC47" s="118"/>
      <c r="AD47" s="240"/>
      <c r="AE47" s="347"/>
      <c r="AF47" s="348"/>
      <c r="AG47" s="32"/>
      <c r="AH47" s="31"/>
      <c r="AI47" s="118"/>
      <c r="AJ47" s="240"/>
      <c r="AK47" s="347"/>
      <c r="AL47" s="348"/>
      <c r="AM47" s="38"/>
    </row>
    <row r="48" spans="2:39" ht="16.5" customHeight="1">
      <c r="B48" s="39"/>
      <c r="D48" s="22"/>
      <c r="E48" s="118" t="s">
        <v>416</v>
      </c>
      <c r="F48" s="240"/>
      <c r="G48" s="375" t="s">
        <v>358</v>
      </c>
      <c r="H48" s="250"/>
      <c r="I48" s="32"/>
      <c r="J48" s="31"/>
      <c r="K48" s="354" t="s">
        <v>648</v>
      </c>
      <c r="L48" s="240" t="s">
        <v>649</v>
      </c>
      <c r="M48" s="374" t="s">
        <v>349</v>
      </c>
      <c r="N48" s="348"/>
      <c r="O48" s="32"/>
      <c r="P48" s="31"/>
      <c r="Q48" s="33"/>
      <c r="R48" s="41"/>
      <c r="S48" s="249"/>
      <c r="T48" s="250"/>
      <c r="U48" s="36"/>
      <c r="V48" s="31"/>
      <c r="W48" s="354"/>
      <c r="X48" s="240"/>
      <c r="Y48" s="347"/>
      <c r="Z48" s="348"/>
      <c r="AA48" s="32"/>
      <c r="AB48" s="31"/>
      <c r="AC48" s="354"/>
      <c r="AD48" s="240"/>
      <c r="AE48" s="347"/>
      <c r="AF48" s="348"/>
      <c r="AG48" s="32"/>
      <c r="AH48" s="31"/>
      <c r="AI48" s="354"/>
      <c r="AJ48" s="240"/>
      <c r="AK48" s="347"/>
      <c r="AL48" s="348"/>
      <c r="AM48" s="38"/>
    </row>
    <row r="49" spans="2:39" ht="16.5" customHeight="1">
      <c r="B49" s="39"/>
      <c r="D49" s="22"/>
      <c r="E49" s="354" t="s">
        <v>417</v>
      </c>
      <c r="F49" s="240" t="s">
        <v>639</v>
      </c>
      <c r="G49" s="374" t="s">
        <v>349</v>
      </c>
      <c r="H49" s="250"/>
      <c r="I49" s="32"/>
      <c r="J49" s="31"/>
      <c r="K49" s="354" t="s">
        <v>652</v>
      </c>
      <c r="L49" s="41" t="s">
        <v>653</v>
      </c>
      <c r="M49" s="374" t="s">
        <v>349</v>
      </c>
      <c r="N49" s="348"/>
      <c r="O49" s="32"/>
      <c r="P49" s="31"/>
      <c r="Q49" s="33"/>
      <c r="R49" s="41"/>
      <c r="S49" s="249"/>
      <c r="T49" s="250"/>
      <c r="U49" s="36"/>
      <c r="V49" s="31"/>
      <c r="W49" s="354"/>
      <c r="X49" s="41"/>
      <c r="Y49" s="347"/>
      <c r="Z49" s="348"/>
      <c r="AA49" s="32"/>
      <c r="AB49" s="31"/>
      <c r="AC49" s="354"/>
      <c r="AD49" s="41"/>
      <c r="AE49" s="347"/>
      <c r="AF49" s="348"/>
      <c r="AG49" s="32"/>
      <c r="AH49" s="31"/>
      <c r="AI49" s="354"/>
      <c r="AJ49" s="41"/>
      <c r="AK49" s="347"/>
      <c r="AL49" s="348"/>
      <c r="AM49" s="38"/>
    </row>
    <row r="50" spans="2:39" ht="16.5" customHeight="1">
      <c r="B50" s="40"/>
      <c r="D50" s="22"/>
      <c r="E50" s="354" t="s">
        <v>642</v>
      </c>
      <c r="F50" s="240" t="s">
        <v>643</v>
      </c>
      <c r="G50" s="374" t="s">
        <v>349</v>
      </c>
      <c r="H50" s="348"/>
      <c r="I50" s="32"/>
      <c r="J50" s="31"/>
      <c r="K50" s="354" t="s">
        <v>574</v>
      </c>
      <c r="L50" s="41" t="s">
        <v>627</v>
      </c>
      <c r="M50" s="374" t="s">
        <v>349</v>
      </c>
      <c r="N50" s="348"/>
      <c r="O50" s="35"/>
      <c r="P50" s="31"/>
      <c r="Q50" s="391"/>
      <c r="R50" s="392"/>
      <c r="S50" s="393"/>
      <c r="T50" s="250"/>
      <c r="U50" s="36"/>
      <c r="V50" s="31"/>
      <c r="W50" s="354"/>
      <c r="X50" s="41"/>
      <c r="Y50" s="347"/>
      <c r="Z50" s="348"/>
      <c r="AA50" s="35"/>
      <c r="AB50" s="31"/>
      <c r="AC50" s="354"/>
      <c r="AD50" s="41"/>
      <c r="AE50" s="347"/>
      <c r="AF50" s="348"/>
      <c r="AG50" s="35"/>
      <c r="AH50" s="31"/>
      <c r="AI50" s="354"/>
      <c r="AJ50" s="41"/>
      <c r="AK50" s="347"/>
      <c r="AL50" s="348"/>
      <c r="AM50" s="29"/>
    </row>
    <row r="51" spans="2:39" ht="16.5" customHeight="1">
      <c r="B51" s="39"/>
      <c r="D51" s="22"/>
      <c r="E51" s="118" t="s">
        <v>646</v>
      </c>
      <c r="F51" s="240" t="s">
        <v>647</v>
      </c>
      <c r="G51" s="374" t="s">
        <v>358</v>
      </c>
      <c r="H51" s="348"/>
      <c r="I51" s="365"/>
      <c r="J51" s="439"/>
      <c r="K51" s="354" t="s">
        <v>504</v>
      </c>
      <c r="L51" s="41" t="s">
        <v>505</v>
      </c>
      <c r="M51" s="374" t="s">
        <v>349</v>
      </c>
      <c r="N51" s="348"/>
      <c r="O51" s="32"/>
      <c r="P51" s="31"/>
      <c r="Q51" s="33"/>
      <c r="R51" s="41"/>
      <c r="S51" s="249"/>
      <c r="T51" s="250"/>
      <c r="U51" s="36"/>
      <c r="V51" s="31"/>
      <c r="W51" s="354"/>
      <c r="X51" s="41"/>
      <c r="Y51" s="347"/>
      <c r="Z51" s="348"/>
      <c r="AA51" s="32"/>
      <c r="AB51" s="31"/>
      <c r="AC51" s="354"/>
      <c r="AD51" s="41"/>
      <c r="AE51" s="347"/>
      <c r="AF51" s="348"/>
      <c r="AG51" s="32"/>
      <c r="AH51" s="31"/>
      <c r="AI51" s="354"/>
      <c r="AJ51" s="41"/>
      <c r="AK51" s="347"/>
      <c r="AL51" s="348"/>
      <c r="AM51" s="38"/>
    </row>
    <row r="52" spans="2:39" ht="16.5" customHeight="1">
      <c r="B52" s="39"/>
      <c r="D52" s="439"/>
      <c r="E52" s="391" t="s">
        <v>650</v>
      </c>
      <c r="F52" s="440" t="s">
        <v>651</v>
      </c>
      <c r="G52" s="394" t="s">
        <v>349</v>
      </c>
      <c r="H52" s="348"/>
      <c r="I52" s="365"/>
      <c r="J52" s="436"/>
      <c r="K52" s="354" t="s">
        <v>582</v>
      </c>
      <c r="L52" s="371" t="s">
        <v>583</v>
      </c>
      <c r="M52" s="374" t="s">
        <v>349</v>
      </c>
      <c r="N52" s="348"/>
      <c r="O52" s="32"/>
      <c r="P52" s="31"/>
      <c r="Q52" s="33"/>
      <c r="R52" s="41"/>
      <c r="S52" s="249"/>
      <c r="T52" s="250"/>
      <c r="U52" s="36"/>
      <c r="V52" s="31"/>
      <c r="W52" s="118"/>
      <c r="X52" s="41"/>
      <c r="Y52" s="374"/>
      <c r="Z52" s="348"/>
      <c r="AA52" s="32"/>
      <c r="AB52" s="31"/>
      <c r="AC52" s="118"/>
      <c r="AD52" s="41"/>
      <c r="AE52" s="374"/>
      <c r="AF52" s="348"/>
      <c r="AG52" s="32"/>
      <c r="AH52" s="31"/>
      <c r="AI52" s="118"/>
      <c r="AJ52" s="41"/>
      <c r="AK52" s="374"/>
      <c r="AL52" s="348"/>
      <c r="AM52" s="38"/>
    </row>
    <row r="53" spans="2:39" ht="16.5" customHeight="1">
      <c r="B53" s="39"/>
      <c r="D53" s="439"/>
      <c r="E53" s="118" t="s">
        <v>403</v>
      </c>
      <c r="F53" s="240" t="s">
        <v>585</v>
      </c>
      <c r="G53" s="374" t="s">
        <v>358</v>
      </c>
      <c r="H53" s="348"/>
      <c r="I53" s="365"/>
      <c r="J53" s="436"/>
      <c r="K53" s="118" t="s">
        <v>586</v>
      </c>
      <c r="L53" s="41" t="s">
        <v>587</v>
      </c>
      <c r="M53" s="374" t="s">
        <v>349</v>
      </c>
      <c r="N53" s="348"/>
      <c r="O53" s="32"/>
      <c r="P53" s="31"/>
      <c r="Q53" s="354"/>
      <c r="R53" s="240"/>
      <c r="S53" s="347"/>
      <c r="T53" s="348"/>
      <c r="U53" s="36"/>
      <c r="V53" s="31"/>
      <c r="W53" s="118"/>
      <c r="X53" s="240"/>
      <c r="Y53" s="374"/>
      <c r="Z53" s="348"/>
      <c r="AA53" s="32"/>
      <c r="AB53" s="31"/>
      <c r="AC53" s="118"/>
      <c r="AD53" s="240"/>
      <c r="AE53" s="374"/>
      <c r="AF53" s="348"/>
      <c r="AG53" s="32"/>
      <c r="AH53" s="31"/>
      <c r="AI53" s="118"/>
      <c r="AJ53" s="240"/>
      <c r="AK53" s="374"/>
      <c r="AL53" s="348"/>
      <c r="AM53" s="38"/>
    </row>
    <row r="54" spans="2:39" ht="16.5" customHeight="1" thickBot="1">
      <c r="B54" s="39"/>
      <c r="D54" s="22"/>
      <c r="E54" s="118" t="s">
        <v>387</v>
      </c>
      <c r="F54" s="240" t="s">
        <v>528</v>
      </c>
      <c r="G54" s="374" t="s">
        <v>349</v>
      </c>
      <c r="H54" s="348"/>
      <c r="I54" s="365"/>
      <c r="J54" s="436"/>
      <c r="K54" s="118" t="s">
        <v>593</v>
      </c>
      <c r="L54" s="318" t="s">
        <v>594</v>
      </c>
      <c r="M54" s="374" t="s">
        <v>349</v>
      </c>
      <c r="N54" s="348"/>
      <c r="O54" s="32"/>
      <c r="P54" s="31"/>
      <c r="Q54" s="33"/>
      <c r="R54" s="41"/>
      <c r="S54" s="249"/>
      <c r="T54" s="250"/>
      <c r="U54" s="36"/>
      <c r="V54" s="31"/>
      <c r="W54" s="118"/>
      <c r="X54" s="240"/>
      <c r="Y54" s="374"/>
      <c r="Z54" s="348"/>
      <c r="AA54" s="32"/>
      <c r="AB54" s="31"/>
      <c r="AC54" s="118"/>
      <c r="AD54" s="240"/>
      <c r="AE54" s="374"/>
      <c r="AF54" s="348"/>
      <c r="AG54" s="32"/>
      <c r="AH54" s="31"/>
      <c r="AI54" s="118"/>
      <c r="AJ54" s="240"/>
      <c r="AK54" s="374"/>
      <c r="AL54" s="348"/>
      <c r="AM54" s="386"/>
    </row>
    <row r="55" spans="2:39" ht="15.75" customHeight="1">
      <c r="B55" s="42" t="s">
        <v>425</v>
      </c>
      <c r="C55" s="43">
        <f>SUM(G55,M55,S55,Y55,AE55,AK55)</f>
        <v>10450</v>
      </c>
      <c r="D55" s="44"/>
      <c r="E55" s="260"/>
      <c r="F55" s="260"/>
      <c r="G55" s="261">
        <f>SUM(G9:G54)</f>
        <v>4090</v>
      </c>
      <c r="H55" s="261"/>
      <c r="I55" s="45"/>
      <c r="J55" s="44"/>
      <c r="K55" s="260"/>
      <c r="L55" s="260"/>
      <c r="M55" s="261">
        <f>SUM(M9:M54)</f>
        <v>620</v>
      </c>
      <c r="N55" s="261"/>
      <c r="O55" s="45"/>
      <c r="P55" s="44"/>
      <c r="Q55" s="260"/>
      <c r="R55" s="260"/>
      <c r="S55" s="261">
        <f>SUM(S9:S54)</f>
        <v>5740</v>
      </c>
      <c r="T55" s="261"/>
      <c r="U55" s="45"/>
      <c r="V55" s="44"/>
      <c r="W55" s="260"/>
      <c r="X55" s="260"/>
      <c r="Y55" s="261">
        <f>SUM(Y9:Y54)</f>
        <v>0</v>
      </c>
      <c r="Z55" s="261"/>
      <c r="AA55" s="45"/>
      <c r="AB55" s="44"/>
      <c r="AC55" s="260"/>
      <c r="AD55" s="260"/>
      <c r="AE55" s="261">
        <f>SUM(AE9:AE54)</f>
        <v>0</v>
      </c>
      <c r="AF55" s="261"/>
      <c r="AG55" s="45"/>
      <c r="AH55" s="44"/>
      <c r="AI55" s="260"/>
      <c r="AJ55" s="260"/>
      <c r="AK55" s="261">
        <f>SUM(AK9:AK54)</f>
        <v>0</v>
      </c>
      <c r="AL55" s="261"/>
      <c r="AM55" s="45"/>
    </row>
    <row r="56" spans="2:39" ht="15.75" customHeight="1" thickBot="1">
      <c r="B56" s="49" t="s">
        <v>426</v>
      </c>
      <c r="C56" s="50">
        <f>SUM(H56,N56,T56,Z56,AF56,AL56)</f>
        <v>0</v>
      </c>
      <c r="D56" s="51"/>
      <c r="E56" s="265"/>
      <c r="F56" s="265"/>
      <c r="G56" s="266"/>
      <c r="H56" s="266">
        <f>SUM(H9:H54)</f>
        <v>0</v>
      </c>
      <c r="I56" s="52"/>
      <c r="J56" s="51"/>
      <c r="K56" s="265"/>
      <c r="L56" s="265"/>
      <c r="M56" s="266"/>
      <c r="N56" s="266">
        <f>SUM(N9:N54)</f>
        <v>0</v>
      </c>
      <c r="O56" s="52"/>
      <c r="P56" s="51"/>
      <c r="Q56" s="265"/>
      <c r="R56" s="265"/>
      <c r="S56" s="266"/>
      <c r="T56" s="266">
        <f>SUM(T9:T54)</f>
        <v>0</v>
      </c>
      <c r="U56" s="52"/>
      <c r="V56" s="51"/>
      <c r="W56" s="265"/>
      <c r="X56" s="265"/>
      <c r="Y56" s="266"/>
      <c r="Z56" s="266">
        <f>SUM(Z9:Z54)</f>
        <v>0</v>
      </c>
      <c r="AA56" s="52"/>
      <c r="AB56" s="51"/>
      <c r="AC56" s="265"/>
      <c r="AD56" s="265"/>
      <c r="AE56" s="266"/>
      <c r="AF56" s="266">
        <f>SUM(AF9:AF54)</f>
        <v>0</v>
      </c>
      <c r="AG56" s="52"/>
      <c r="AH56" s="51"/>
      <c r="AI56" s="265"/>
      <c r="AJ56" s="265"/>
      <c r="AK56" s="266"/>
      <c r="AL56" s="266">
        <f>SUM(AL9:AL54)</f>
        <v>0</v>
      </c>
      <c r="AM56" s="52"/>
    </row>
    <row r="57" spans="2:39" s="103" customFormat="1" ht="15.75" customHeight="1" thickTop="1" thickBot="1">
      <c r="B57" s="63" t="s">
        <v>427</v>
      </c>
      <c r="C57" s="64">
        <f>SUM(H57,N57,T57,Z57,AF57,AL57)</f>
        <v>0</v>
      </c>
      <c r="D57" s="65"/>
      <c r="E57" s="281"/>
      <c r="F57" s="281"/>
      <c r="G57" s="282">
        <f>SUM(G55)</f>
        <v>4090</v>
      </c>
      <c r="H57" s="282">
        <f>SUM(H56)</f>
        <v>0</v>
      </c>
      <c r="I57" s="66"/>
      <c r="J57" s="65"/>
      <c r="K57" s="281"/>
      <c r="L57" s="281"/>
      <c r="M57" s="282">
        <f>SUM(M55)</f>
        <v>620</v>
      </c>
      <c r="N57" s="282">
        <f>SUM(N56)</f>
        <v>0</v>
      </c>
      <c r="O57" s="66"/>
      <c r="P57" s="65"/>
      <c r="Q57" s="281"/>
      <c r="R57" s="281"/>
      <c r="S57" s="282">
        <f>SUM(S55)</f>
        <v>5740</v>
      </c>
      <c r="T57" s="282">
        <f>SUM(T56)</f>
        <v>0</v>
      </c>
      <c r="U57" s="66"/>
      <c r="V57" s="65"/>
      <c r="W57" s="281"/>
      <c r="X57" s="281"/>
      <c r="Y57" s="282">
        <f>SUM(Y55)</f>
        <v>0</v>
      </c>
      <c r="Z57" s="282">
        <f>SUM(Z56)</f>
        <v>0</v>
      </c>
      <c r="AA57" s="66"/>
      <c r="AB57" s="65"/>
      <c r="AC57" s="281"/>
      <c r="AD57" s="281"/>
      <c r="AE57" s="282">
        <f>SUM(AE55)</f>
        <v>0</v>
      </c>
      <c r="AF57" s="282">
        <f>SUM(AF56)</f>
        <v>0</v>
      </c>
      <c r="AG57" s="66"/>
      <c r="AH57" s="65"/>
      <c r="AI57" s="281"/>
      <c r="AJ57" s="281"/>
      <c r="AK57" s="282">
        <f>SUM(AK55)</f>
        <v>0</v>
      </c>
      <c r="AL57" s="282">
        <f>SUM(AL56)</f>
        <v>0</v>
      </c>
      <c r="AM57" s="66"/>
    </row>
    <row r="58" spans="2:39" ht="15" customHeight="1" thickBot="1">
      <c r="B58" s="104"/>
      <c r="C58" s="105"/>
      <c r="D58" s="105"/>
      <c r="G58" s="106"/>
      <c r="H58" s="106"/>
      <c r="I58" s="106"/>
      <c r="J58" s="105"/>
      <c r="K58" s="106"/>
      <c r="L58" s="106"/>
      <c r="M58" s="106"/>
      <c r="N58" s="106"/>
      <c r="O58" s="106"/>
      <c r="P58" s="105"/>
      <c r="Q58" s="106"/>
      <c r="R58" s="106"/>
      <c r="S58" s="106"/>
      <c r="T58" s="106"/>
      <c r="U58" s="106"/>
      <c r="V58" s="105"/>
      <c r="W58" s="106"/>
      <c r="X58" s="106"/>
      <c r="Y58" s="106"/>
      <c r="Z58" s="106"/>
      <c r="AA58" s="106"/>
      <c r="AB58" s="105"/>
      <c r="AC58" s="106"/>
      <c r="AD58" s="106"/>
      <c r="AE58" s="106"/>
      <c r="AF58" s="106"/>
      <c r="AG58" s="106"/>
      <c r="AH58" s="105"/>
      <c r="AI58" s="106"/>
      <c r="AJ58" s="106"/>
      <c r="AK58" s="106"/>
      <c r="AL58" s="106"/>
      <c r="AM58" s="159" t="s">
        <v>428</v>
      </c>
    </row>
    <row r="59" spans="2:39" ht="15" customHeight="1">
      <c r="B59" s="107" t="s">
        <v>429</v>
      </c>
      <c r="C59" s="221"/>
      <c r="D59" s="222"/>
      <c r="E59" s="109"/>
      <c r="F59" s="109"/>
      <c r="G59" s="223"/>
      <c r="H59" s="223"/>
      <c r="I59" s="223"/>
      <c r="J59" s="224"/>
      <c r="K59" s="223"/>
      <c r="L59" s="223"/>
      <c r="M59" s="223"/>
      <c r="N59" s="223"/>
      <c r="O59" s="223"/>
      <c r="P59" s="222"/>
      <c r="Q59" s="109"/>
      <c r="R59" s="109"/>
      <c r="S59" s="223"/>
      <c r="T59" s="223"/>
      <c r="U59" s="223"/>
      <c r="V59" s="224"/>
      <c r="W59" s="223"/>
      <c r="X59" s="223"/>
      <c r="Y59" s="223"/>
      <c r="Z59" s="223"/>
      <c r="AA59" s="225"/>
      <c r="AB59" s="224"/>
      <c r="AC59" s="223"/>
      <c r="AD59" s="223"/>
      <c r="AE59" s="223"/>
      <c r="AF59" s="223"/>
      <c r="AG59" s="223"/>
      <c r="AH59" s="224"/>
      <c r="AI59" s="223"/>
      <c r="AJ59" s="223"/>
      <c r="AK59" s="223"/>
      <c r="AL59" s="223"/>
      <c r="AM59" s="226"/>
    </row>
    <row r="60" spans="2:39" ht="15" customHeight="1">
      <c r="B60" s="110" t="s">
        <v>430</v>
      </c>
      <c r="C60" s="227"/>
      <c r="D60" s="228"/>
      <c r="E60" s="112"/>
      <c r="F60" s="112"/>
      <c r="G60" s="229"/>
      <c r="H60" s="229"/>
      <c r="I60" s="229"/>
      <c r="J60" s="230"/>
      <c r="K60" s="229"/>
      <c r="L60" s="229"/>
      <c r="M60" s="229"/>
      <c r="N60" s="229"/>
      <c r="O60" s="229"/>
      <c r="P60" s="228"/>
      <c r="Q60" s="112"/>
      <c r="R60" s="112"/>
      <c r="S60" s="229"/>
      <c r="T60" s="229"/>
      <c r="U60" s="229"/>
      <c r="V60" s="230"/>
      <c r="W60" s="229"/>
      <c r="X60" s="229"/>
      <c r="Y60" s="229"/>
      <c r="Z60" s="229"/>
      <c r="AA60" s="231"/>
      <c r="AB60" s="230"/>
      <c r="AC60" s="229"/>
      <c r="AD60" s="229"/>
      <c r="AE60" s="229"/>
      <c r="AF60" s="229"/>
      <c r="AG60" s="229"/>
      <c r="AH60" s="230"/>
      <c r="AI60" s="229"/>
      <c r="AJ60" s="229"/>
      <c r="AK60" s="229"/>
      <c r="AL60" s="229"/>
      <c r="AM60" s="232"/>
    </row>
    <row r="61" spans="2:39" ht="15" customHeight="1">
      <c r="B61" s="113"/>
      <c r="C61" s="227"/>
      <c r="D61" s="228"/>
      <c r="E61" s="112"/>
      <c r="F61" s="112"/>
      <c r="G61" s="229"/>
      <c r="H61" s="229"/>
      <c r="I61" s="229"/>
      <c r="J61" s="230"/>
      <c r="K61" s="229"/>
      <c r="L61" s="229"/>
      <c r="M61" s="229"/>
      <c r="N61" s="229"/>
      <c r="O61" s="229"/>
      <c r="P61" s="228"/>
      <c r="Q61" s="112"/>
      <c r="R61" s="112"/>
      <c r="S61" s="229"/>
      <c r="T61" s="229"/>
      <c r="U61" s="229"/>
      <c r="V61" s="230"/>
      <c r="W61" s="229"/>
      <c r="X61" s="229"/>
      <c r="Y61" s="229"/>
      <c r="Z61" s="229"/>
      <c r="AA61" s="231"/>
      <c r="AB61" s="230"/>
      <c r="AC61" s="229"/>
      <c r="AD61" s="229"/>
      <c r="AE61" s="229"/>
      <c r="AF61" s="229"/>
      <c r="AG61" s="229"/>
      <c r="AH61" s="230"/>
      <c r="AI61" s="229"/>
      <c r="AJ61" s="229"/>
      <c r="AK61" s="229"/>
      <c r="AL61" s="229"/>
      <c r="AM61" s="232"/>
    </row>
    <row r="62" spans="2:39" ht="15" customHeight="1">
      <c r="B62" s="113"/>
      <c r="C62" s="227"/>
      <c r="D62" s="228"/>
      <c r="E62" s="112"/>
      <c r="F62" s="112"/>
      <c r="G62" s="229"/>
      <c r="H62" s="229"/>
      <c r="I62" s="229"/>
      <c r="J62" s="230"/>
      <c r="K62" s="229"/>
      <c r="L62" s="229"/>
      <c r="M62" s="229"/>
      <c r="N62" s="229"/>
      <c r="O62" s="229"/>
      <c r="P62" s="228"/>
      <c r="Q62" s="112"/>
      <c r="R62" s="112"/>
      <c r="S62" s="229"/>
      <c r="T62" s="229"/>
      <c r="U62" s="229"/>
      <c r="V62" s="230"/>
      <c r="W62" s="229"/>
      <c r="X62" s="229"/>
      <c r="Y62" s="229"/>
      <c r="Z62" s="229"/>
      <c r="AA62" s="231"/>
      <c r="AB62" s="230"/>
      <c r="AC62" s="229"/>
      <c r="AD62" s="229"/>
      <c r="AE62" s="229"/>
      <c r="AF62" s="229"/>
      <c r="AG62" s="229"/>
      <c r="AH62" s="230"/>
      <c r="AI62" s="229"/>
      <c r="AJ62" s="229"/>
      <c r="AK62" s="229"/>
      <c r="AL62" s="229"/>
      <c r="AM62" s="232"/>
    </row>
    <row r="63" spans="2:39" ht="15" customHeight="1">
      <c r="B63" s="113"/>
      <c r="C63" s="227"/>
      <c r="D63" s="228"/>
      <c r="E63" s="112"/>
      <c r="F63" s="112"/>
      <c r="G63" s="229"/>
      <c r="H63" s="229"/>
      <c r="I63" s="229"/>
      <c r="J63" s="230"/>
      <c r="K63" s="229"/>
      <c r="L63" s="229"/>
      <c r="M63" s="229"/>
      <c r="N63" s="229"/>
      <c r="O63" s="229"/>
      <c r="P63" s="228"/>
      <c r="Q63" s="112"/>
      <c r="R63" s="112"/>
      <c r="S63" s="229"/>
      <c r="T63" s="229"/>
      <c r="U63" s="229"/>
      <c r="V63" s="230"/>
      <c r="W63" s="229"/>
      <c r="X63" s="229"/>
      <c r="Y63" s="229"/>
      <c r="Z63" s="229"/>
      <c r="AA63" s="231"/>
      <c r="AB63" s="230"/>
      <c r="AC63" s="229"/>
      <c r="AD63" s="229"/>
      <c r="AE63" s="229"/>
      <c r="AF63" s="229"/>
      <c r="AG63" s="229"/>
      <c r="AH63" s="230"/>
      <c r="AI63" s="229"/>
      <c r="AJ63" s="229"/>
      <c r="AK63" s="229"/>
      <c r="AL63" s="229"/>
      <c r="AM63" s="232"/>
    </row>
    <row r="64" spans="2:39" ht="15" customHeight="1">
      <c r="B64" s="113"/>
      <c r="C64" s="227"/>
      <c r="D64" s="228"/>
      <c r="E64" s="112"/>
      <c r="F64" s="112"/>
      <c r="G64" s="229"/>
      <c r="H64" s="229"/>
      <c r="I64" s="229"/>
      <c r="J64" s="230"/>
      <c r="K64" s="229"/>
      <c r="L64" s="229"/>
      <c r="M64" s="229"/>
      <c r="N64" s="229"/>
      <c r="O64" s="229"/>
      <c r="P64" s="228"/>
      <c r="Q64" s="112"/>
      <c r="R64" s="112"/>
      <c r="S64" s="229"/>
      <c r="T64" s="229"/>
      <c r="U64" s="229"/>
      <c r="V64" s="230"/>
      <c r="W64" s="229"/>
      <c r="X64" s="229"/>
      <c r="Y64" s="229"/>
      <c r="Z64" s="229"/>
      <c r="AA64" s="231"/>
      <c r="AB64" s="230"/>
      <c r="AC64" s="229"/>
      <c r="AD64" s="229"/>
      <c r="AE64" s="229"/>
      <c r="AF64" s="229"/>
      <c r="AG64" s="229"/>
      <c r="AH64" s="230"/>
      <c r="AI64" s="229"/>
      <c r="AJ64" s="229"/>
      <c r="AK64" s="229"/>
      <c r="AL64" s="229"/>
      <c r="AM64" s="232"/>
    </row>
    <row r="65" spans="2:39" ht="15" customHeight="1">
      <c r="B65" s="113"/>
      <c r="C65" s="227"/>
      <c r="D65" s="228"/>
      <c r="E65" s="112"/>
      <c r="F65" s="112"/>
      <c r="G65" s="229"/>
      <c r="H65" s="229"/>
      <c r="I65" s="229"/>
      <c r="J65" s="230"/>
      <c r="K65" s="229"/>
      <c r="L65" s="229"/>
      <c r="M65" s="229"/>
      <c r="N65" s="229"/>
      <c r="O65" s="229"/>
      <c r="P65" s="228"/>
      <c r="Q65" s="112"/>
      <c r="R65" s="112"/>
      <c r="S65" s="229"/>
      <c r="T65" s="229"/>
      <c r="U65" s="229"/>
      <c r="V65" s="230"/>
      <c r="W65" s="229"/>
      <c r="X65" s="229"/>
      <c r="Y65" s="229"/>
      <c r="Z65" s="229"/>
      <c r="AA65" s="231"/>
      <c r="AB65" s="230"/>
      <c r="AC65" s="229"/>
      <c r="AD65" s="229"/>
      <c r="AE65" s="229"/>
      <c r="AF65" s="229"/>
      <c r="AG65" s="229"/>
      <c r="AH65" s="230"/>
      <c r="AI65" s="229"/>
      <c r="AJ65" s="229"/>
      <c r="AK65" s="229"/>
      <c r="AL65" s="229"/>
      <c r="AM65" s="232"/>
    </row>
    <row r="66" spans="2:39" ht="15" customHeight="1" thickBot="1">
      <c r="B66" s="114"/>
      <c r="C66" s="233"/>
      <c r="D66" s="234"/>
      <c r="E66" s="116"/>
      <c r="F66" s="116"/>
      <c r="G66" s="235"/>
      <c r="H66" s="235"/>
      <c r="I66" s="235"/>
      <c r="J66" s="236"/>
      <c r="K66" s="235"/>
      <c r="L66" s="235"/>
      <c r="M66" s="235"/>
      <c r="N66" s="235"/>
      <c r="O66" s="235"/>
      <c r="P66" s="234"/>
      <c r="Q66" s="116"/>
      <c r="R66" s="116"/>
      <c r="S66" s="235"/>
      <c r="T66" s="235"/>
      <c r="U66" s="235"/>
      <c r="V66" s="236"/>
      <c r="W66" s="235"/>
      <c r="X66" s="235"/>
      <c r="Y66" s="235"/>
      <c r="Z66" s="235"/>
      <c r="AA66" s="237"/>
      <c r="AB66" s="236"/>
      <c r="AC66" s="235"/>
      <c r="AD66" s="235"/>
      <c r="AE66" s="235"/>
      <c r="AF66" s="235"/>
      <c r="AG66" s="235"/>
      <c r="AH66" s="236"/>
      <c r="AI66" s="235"/>
      <c r="AJ66" s="235"/>
      <c r="AK66" s="235"/>
      <c r="AL66" s="235"/>
      <c r="AM66" s="238"/>
    </row>
    <row r="67" spans="2:39" ht="16.5" customHeight="1">
      <c r="C67" s="30" t="s">
        <v>431</v>
      </c>
      <c r="D67" s="336" t="s">
        <v>654</v>
      </c>
      <c r="F67" s="75"/>
      <c r="J67" s="78"/>
      <c r="P67" s="336" t="s">
        <v>655</v>
      </c>
      <c r="V67" s="78"/>
      <c r="AB67" s="336" t="s">
        <v>656</v>
      </c>
      <c r="AC67" s="398"/>
      <c r="AD67" s="398"/>
      <c r="AE67" s="398"/>
      <c r="AF67" s="398"/>
      <c r="AG67" s="117"/>
      <c r="AH67" s="78"/>
      <c r="AM67" s="117"/>
    </row>
    <row r="68" spans="2:39" ht="15.75" customHeight="1">
      <c r="D68" s="336" t="s">
        <v>657</v>
      </c>
      <c r="J68" s="78"/>
      <c r="P68" s="336" t="s">
        <v>658</v>
      </c>
      <c r="V68" s="78"/>
      <c r="AB68" s="397"/>
      <c r="AC68" s="398"/>
      <c r="AD68" s="398"/>
      <c r="AE68" s="398"/>
      <c r="AF68" s="398"/>
      <c r="AG68" s="117"/>
      <c r="AH68" s="78"/>
    </row>
    <row r="69" spans="2:39" ht="15.75" customHeight="1">
      <c r="D69" s="336" t="s">
        <v>659</v>
      </c>
      <c r="J69" s="78"/>
      <c r="P69" s="336" t="s">
        <v>660</v>
      </c>
      <c r="V69" s="78"/>
      <c r="AB69" s="336" t="s">
        <v>1820</v>
      </c>
      <c r="AH69" s="78"/>
    </row>
    <row r="70" spans="2:39" ht="15.95" customHeight="1">
      <c r="D70" s="336" t="s">
        <v>661</v>
      </c>
      <c r="J70" s="78"/>
      <c r="P70" s="336" t="s">
        <v>662</v>
      </c>
      <c r="V70" s="78"/>
      <c r="AB70" s="336" t="s">
        <v>1819</v>
      </c>
      <c r="AH70" s="78"/>
    </row>
    <row r="71" spans="2:39" ht="15.95" customHeight="1">
      <c r="D71" s="336" t="s">
        <v>663</v>
      </c>
      <c r="P71" s="336" t="s">
        <v>664</v>
      </c>
      <c r="AB71" s="336" t="s">
        <v>1821</v>
      </c>
    </row>
    <row r="72" spans="2:39" ht="15.95" customHeight="1">
      <c r="D72" s="336"/>
    </row>
  </sheetData>
  <mergeCells count="13">
    <mergeCell ref="B7:C8"/>
    <mergeCell ref="D7:I7"/>
    <mergeCell ref="J7:O7"/>
    <mergeCell ref="P7:U7"/>
    <mergeCell ref="AK1:AM1"/>
    <mergeCell ref="AL2:AM2"/>
    <mergeCell ref="G4:Q5"/>
    <mergeCell ref="B4:C5"/>
    <mergeCell ref="D4:E5"/>
    <mergeCell ref="S4:S5"/>
    <mergeCell ref="T4:U5"/>
    <mergeCell ref="V4:AA5"/>
    <mergeCell ref="AE5:AF5"/>
  </mergeCells>
  <phoneticPr fontId="4"/>
  <conditionalFormatting sqref="AF26:AF46 AF49 AF53:AF54 AL26:AL46 AL49 AL53:AL54 Z26:Z54 T26:T42 N51:N53 N25:N49 T44:T54 H26:H33 H45:H54">
    <cfRule type="cellIs" dxfId="192" priority="198" stopIfTrue="1" operator="greaterThan">
      <formula>G25</formula>
    </cfRule>
  </conditionalFormatting>
  <conditionalFormatting sqref="H9:H23">
    <cfRule type="cellIs" dxfId="191" priority="197" stopIfTrue="1" operator="greaterThan">
      <formula>G9</formula>
    </cfRule>
  </conditionalFormatting>
  <conditionalFormatting sqref="H23:H28">
    <cfRule type="cellIs" dxfId="190" priority="196" stopIfTrue="1" operator="greaterThan">
      <formula>G23</formula>
    </cfRule>
  </conditionalFormatting>
  <conditionalFormatting sqref="N9:N23">
    <cfRule type="cellIs" dxfId="189" priority="195" stopIfTrue="1" operator="greaterThan">
      <formula>M9</formula>
    </cfRule>
  </conditionalFormatting>
  <conditionalFormatting sqref="N21:N27">
    <cfRule type="cellIs" dxfId="188" priority="194" stopIfTrue="1" operator="greaterThan">
      <formula>M21</formula>
    </cfRule>
  </conditionalFormatting>
  <conditionalFormatting sqref="H9:H23">
    <cfRule type="cellIs" dxfId="187" priority="183" stopIfTrue="1" operator="greaterThan">
      <formula>G9</formula>
    </cfRule>
  </conditionalFormatting>
  <conditionalFormatting sqref="H23:H27">
    <cfRule type="cellIs" dxfId="186" priority="182" stopIfTrue="1" operator="greaterThan">
      <formula>G23</formula>
    </cfRule>
  </conditionalFormatting>
  <conditionalFormatting sqref="N26:N30">
    <cfRule type="cellIs" dxfId="185" priority="181" stopIfTrue="1" operator="greaterThan">
      <formula>M26</formula>
    </cfRule>
  </conditionalFormatting>
  <conditionalFormatting sqref="N9:N23">
    <cfRule type="cellIs" dxfId="184" priority="180" stopIfTrue="1" operator="greaterThan">
      <formula>M9</formula>
    </cfRule>
  </conditionalFormatting>
  <conditionalFormatting sqref="N21:N28">
    <cfRule type="cellIs" dxfId="183" priority="179" stopIfTrue="1" operator="greaterThan">
      <formula>M21</formula>
    </cfRule>
  </conditionalFormatting>
  <conditionalFormatting sqref="N27:N45">
    <cfRule type="cellIs" dxfId="182" priority="177" stopIfTrue="1" operator="greaterThan">
      <formula>M27</formula>
    </cfRule>
  </conditionalFormatting>
  <conditionalFormatting sqref="N40:N49">
    <cfRule type="cellIs" dxfId="181" priority="176" stopIfTrue="1" operator="greaterThan">
      <formula>M40</formula>
    </cfRule>
  </conditionalFormatting>
  <conditionalFormatting sqref="N47:N49">
    <cfRule type="cellIs" dxfId="180" priority="163" stopIfTrue="1" operator="greaterThan">
      <formula>M47</formula>
    </cfRule>
  </conditionalFormatting>
  <conditionalFormatting sqref="N50:N52">
    <cfRule type="cellIs" dxfId="179" priority="158" stopIfTrue="1" operator="greaterThan">
      <formula>M50</formula>
    </cfRule>
  </conditionalFormatting>
  <conditionalFormatting sqref="N50:N52">
    <cfRule type="cellIs" dxfId="178" priority="157" stopIfTrue="1" operator="greaterThan">
      <formula>M50</formula>
    </cfRule>
  </conditionalFormatting>
  <conditionalFormatting sqref="N44:N48">
    <cfRule type="cellIs" dxfId="177" priority="156" stopIfTrue="1" operator="greaterThan">
      <formula>M44</formula>
    </cfRule>
  </conditionalFormatting>
  <conditionalFormatting sqref="N44:N48">
    <cfRule type="cellIs" dxfId="176" priority="155" stopIfTrue="1" operator="greaterThan">
      <formula>M44</formula>
    </cfRule>
  </conditionalFormatting>
  <conditionalFormatting sqref="N44:N48">
    <cfRule type="cellIs" dxfId="175" priority="154" stopIfTrue="1" operator="greaterThan">
      <formula>M44</formula>
    </cfRule>
  </conditionalFormatting>
  <conditionalFormatting sqref="N48:N52">
    <cfRule type="cellIs" dxfId="174" priority="153" stopIfTrue="1" operator="greaterThan">
      <formula>M48</formula>
    </cfRule>
  </conditionalFormatting>
  <conditionalFormatting sqref="N48:N52">
    <cfRule type="cellIs" dxfId="173" priority="152" stopIfTrue="1" operator="greaterThan">
      <formula>M48</formula>
    </cfRule>
  </conditionalFormatting>
  <conditionalFormatting sqref="N48:N52">
    <cfRule type="cellIs" dxfId="172" priority="151" stopIfTrue="1" operator="greaterThan">
      <formula>M48</formula>
    </cfRule>
  </conditionalFormatting>
  <conditionalFormatting sqref="AF9:AF23">
    <cfRule type="cellIs" dxfId="171" priority="147" stopIfTrue="1" operator="greaterThan">
      <formula>AE9</formula>
    </cfRule>
  </conditionalFormatting>
  <conditionalFormatting sqref="AF22:AF27">
    <cfRule type="cellIs" dxfId="170" priority="146" stopIfTrue="1" operator="greaterThan">
      <formula>AE22</formula>
    </cfRule>
  </conditionalFormatting>
  <conditionalFormatting sqref="AF27:AF30">
    <cfRule type="cellIs" dxfId="169" priority="139" stopIfTrue="1" operator="greaterThan">
      <formula>AE27</formula>
    </cfRule>
  </conditionalFormatting>
  <conditionalFormatting sqref="AF9:AF23">
    <cfRule type="cellIs" dxfId="168" priority="138" stopIfTrue="1" operator="greaterThan">
      <formula>AE9</formula>
    </cfRule>
  </conditionalFormatting>
  <conditionalFormatting sqref="AF22:AF28">
    <cfRule type="cellIs" dxfId="167" priority="137" stopIfTrue="1" operator="greaterThan">
      <formula>AE22</formula>
    </cfRule>
  </conditionalFormatting>
  <conditionalFormatting sqref="AF29:AF45">
    <cfRule type="cellIs" dxfId="166" priority="136" stopIfTrue="1" operator="greaterThan">
      <formula>AE29</formula>
    </cfRule>
  </conditionalFormatting>
  <conditionalFormatting sqref="AF43:AF46 AF49">
    <cfRule type="cellIs" dxfId="165" priority="135" stopIfTrue="1" operator="greaterThan">
      <formula>AE43</formula>
    </cfRule>
  </conditionalFormatting>
  <conditionalFormatting sqref="AF49">
    <cfRule type="cellIs" dxfId="164" priority="130" stopIfTrue="1" operator="greaterThan">
      <formula>AE49</formula>
    </cfRule>
  </conditionalFormatting>
  <conditionalFormatting sqref="AF52">
    <cfRule type="cellIs" dxfId="163" priority="129" stopIfTrue="1" operator="greaterThan">
      <formula>AE52</formula>
    </cfRule>
  </conditionalFormatting>
  <conditionalFormatting sqref="AF52">
    <cfRule type="cellIs" dxfId="162" priority="128" stopIfTrue="1" operator="greaterThan">
      <formula>AE52</formula>
    </cfRule>
  </conditionalFormatting>
  <conditionalFormatting sqref="AF47:AF48">
    <cfRule type="cellIs" dxfId="161" priority="127" stopIfTrue="1" operator="greaterThan">
      <formula>AE47</formula>
    </cfRule>
  </conditionalFormatting>
  <conditionalFormatting sqref="AF47:AF48">
    <cfRule type="cellIs" dxfId="160" priority="126" stopIfTrue="1" operator="greaterThan">
      <formula>AE47</formula>
    </cfRule>
  </conditionalFormatting>
  <conditionalFormatting sqref="AF47:AF48">
    <cfRule type="cellIs" dxfId="159" priority="125" stopIfTrue="1" operator="greaterThan">
      <formula>AE47</formula>
    </cfRule>
  </conditionalFormatting>
  <conditionalFormatting sqref="AF50:AF52">
    <cfRule type="cellIs" dxfId="158" priority="124" stopIfTrue="1" operator="greaterThan">
      <formula>AE50</formula>
    </cfRule>
  </conditionalFormatting>
  <conditionalFormatting sqref="AF50:AF52">
    <cfRule type="cellIs" dxfId="157" priority="123" stopIfTrue="1" operator="greaterThan">
      <formula>AE50</formula>
    </cfRule>
  </conditionalFormatting>
  <conditionalFormatting sqref="AF50:AF52">
    <cfRule type="cellIs" dxfId="156" priority="122" stopIfTrue="1" operator="greaterThan">
      <formula>AE50</formula>
    </cfRule>
  </conditionalFormatting>
  <conditionalFormatting sqref="T9:T23">
    <cfRule type="cellIs" dxfId="155" priority="118" stopIfTrue="1" operator="greaterThan">
      <formula>S9</formula>
    </cfRule>
  </conditionalFormatting>
  <conditionalFormatting sqref="T22:T27">
    <cfRule type="cellIs" dxfId="154" priority="117" stopIfTrue="1" operator="greaterThan">
      <formula>S22</formula>
    </cfRule>
  </conditionalFormatting>
  <conditionalFormatting sqref="T27:T30">
    <cfRule type="cellIs" dxfId="153" priority="116" stopIfTrue="1" operator="greaterThan">
      <formula>S27</formula>
    </cfRule>
  </conditionalFormatting>
  <conditionalFormatting sqref="T9:T23">
    <cfRule type="cellIs" dxfId="152" priority="115" stopIfTrue="1" operator="greaterThan">
      <formula>S9</formula>
    </cfRule>
  </conditionalFormatting>
  <conditionalFormatting sqref="T22:T28">
    <cfRule type="cellIs" dxfId="151" priority="114" stopIfTrue="1" operator="greaterThan">
      <formula>S22</formula>
    </cfRule>
  </conditionalFormatting>
  <conditionalFormatting sqref="T29:T42 T44:T45">
    <cfRule type="cellIs" dxfId="150" priority="113" stopIfTrue="1" operator="greaterThan">
      <formula>S29</formula>
    </cfRule>
  </conditionalFormatting>
  <conditionalFormatting sqref="T44:T46 T49">
    <cfRule type="cellIs" dxfId="149" priority="112" stopIfTrue="1" operator="greaterThan">
      <formula>S44</formula>
    </cfRule>
  </conditionalFormatting>
  <conditionalFormatting sqref="T49">
    <cfRule type="cellIs" dxfId="148" priority="111" stopIfTrue="1" operator="greaterThan">
      <formula>S49</formula>
    </cfRule>
  </conditionalFormatting>
  <conditionalFormatting sqref="T52">
    <cfRule type="cellIs" dxfId="147" priority="110" stopIfTrue="1" operator="greaterThan">
      <formula>S52</formula>
    </cfRule>
  </conditionalFormatting>
  <conditionalFormatting sqref="T52">
    <cfRule type="cellIs" dxfId="146" priority="109" stopIfTrue="1" operator="greaterThan">
      <formula>S52</formula>
    </cfRule>
  </conditionalFormatting>
  <conditionalFormatting sqref="T47:T48">
    <cfRule type="cellIs" dxfId="145" priority="108" stopIfTrue="1" operator="greaterThan">
      <formula>S47</formula>
    </cfRule>
  </conditionalFormatting>
  <conditionalFormatting sqref="T47:T48">
    <cfRule type="cellIs" dxfId="144" priority="107" stopIfTrue="1" operator="greaterThan">
      <formula>S47</formula>
    </cfRule>
  </conditionalFormatting>
  <conditionalFormatting sqref="T47:T48">
    <cfRule type="cellIs" dxfId="143" priority="106" stopIfTrue="1" operator="greaterThan">
      <formula>S47</formula>
    </cfRule>
  </conditionalFormatting>
  <conditionalFormatting sqref="T50:T52">
    <cfRule type="cellIs" dxfId="142" priority="105" stopIfTrue="1" operator="greaterThan">
      <formula>S50</formula>
    </cfRule>
  </conditionalFormatting>
  <conditionalFormatting sqref="T50:T52">
    <cfRule type="cellIs" dxfId="141" priority="104" stopIfTrue="1" operator="greaterThan">
      <formula>S50</formula>
    </cfRule>
  </conditionalFormatting>
  <conditionalFormatting sqref="T50:T52">
    <cfRule type="cellIs" dxfId="140" priority="103" stopIfTrue="1" operator="greaterThan">
      <formula>S50</formula>
    </cfRule>
  </conditionalFormatting>
  <conditionalFormatting sqref="Z28:Z30">
    <cfRule type="cellIs" dxfId="139" priority="102" stopIfTrue="1" operator="greaterThan">
      <formula>Y28</formula>
    </cfRule>
  </conditionalFormatting>
  <conditionalFormatting sqref="Z9:Z23">
    <cfRule type="cellIs" dxfId="138" priority="101" stopIfTrue="1" operator="greaterThan">
      <formula>Y9</formula>
    </cfRule>
  </conditionalFormatting>
  <conditionalFormatting sqref="Z23:Z28">
    <cfRule type="cellIs" dxfId="137" priority="100" stopIfTrue="1" operator="greaterThan">
      <formula>Y23</formula>
    </cfRule>
  </conditionalFormatting>
  <conditionalFormatting sqref="Z51:Z52">
    <cfRule type="cellIs" dxfId="136" priority="99" stopIfTrue="1" operator="greaterThan">
      <formula>Y51</formula>
    </cfRule>
  </conditionalFormatting>
  <conditionalFormatting sqref="Z30:Z45">
    <cfRule type="cellIs" dxfId="135" priority="98" stopIfTrue="1" operator="greaterThan">
      <formula>Y30</formula>
    </cfRule>
  </conditionalFormatting>
  <conditionalFormatting sqref="Z46:Z50">
    <cfRule type="cellIs" dxfId="134" priority="97" stopIfTrue="1" operator="greaterThan">
      <formula>Y46</formula>
    </cfRule>
  </conditionalFormatting>
  <conditionalFormatting sqref="Z28:Z30">
    <cfRule type="cellIs" dxfId="133" priority="96" stopIfTrue="1" operator="greaterThan">
      <formula>Y28</formula>
    </cfRule>
  </conditionalFormatting>
  <conditionalFormatting sqref="Z9:Z23">
    <cfRule type="cellIs" dxfId="132" priority="95" stopIfTrue="1" operator="greaterThan">
      <formula>Y9</formula>
    </cfRule>
  </conditionalFormatting>
  <conditionalFormatting sqref="Z23:Z28">
    <cfRule type="cellIs" dxfId="131" priority="94" stopIfTrue="1" operator="greaterThan">
      <formula>Y23</formula>
    </cfRule>
  </conditionalFormatting>
  <conditionalFormatting sqref="Z30:Z32">
    <cfRule type="cellIs" dxfId="130" priority="93" stopIfTrue="1" operator="greaterThan">
      <formula>Y30</formula>
    </cfRule>
  </conditionalFormatting>
  <conditionalFormatting sqref="Z33:Z36">
    <cfRule type="cellIs" dxfId="129" priority="92" stopIfTrue="1" operator="greaterThan">
      <formula>Y33</formula>
    </cfRule>
  </conditionalFormatting>
  <conditionalFormatting sqref="Z33:Z36">
    <cfRule type="cellIs" dxfId="128" priority="91" stopIfTrue="1" operator="greaterThan">
      <formula>Y33</formula>
    </cfRule>
  </conditionalFormatting>
  <conditionalFormatting sqref="Z35:Z38">
    <cfRule type="cellIs" dxfId="127" priority="90" stopIfTrue="1" operator="greaterThan">
      <formula>Y35</formula>
    </cfRule>
  </conditionalFormatting>
  <conditionalFormatting sqref="AL9:AL23">
    <cfRule type="cellIs" dxfId="126" priority="89" stopIfTrue="1" operator="greaterThan">
      <formula>AK9</formula>
    </cfRule>
  </conditionalFormatting>
  <conditionalFormatting sqref="AL22:AL27">
    <cfRule type="cellIs" dxfId="125" priority="88" stopIfTrue="1" operator="greaterThan">
      <formula>AK22</formula>
    </cfRule>
  </conditionalFormatting>
  <conditionalFormatting sqref="AL27:AL30">
    <cfRule type="cellIs" dxfId="124" priority="87" stopIfTrue="1" operator="greaterThan">
      <formula>AK27</formula>
    </cfRule>
  </conditionalFormatting>
  <conditionalFormatting sqref="AL9:AL23">
    <cfRule type="cellIs" dxfId="123" priority="86" stopIfTrue="1" operator="greaterThan">
      <formula>AK9</formula>
    </cfRule>
  </conditionalFormatting>
  <conditionalFormatting sqref="AL22:AL28">
    <cfRule type="cellIs" dxfId="122" priority="85" stopIfTrue="1" operator="greaterThan">
      <formula>AK22</formula>
    </cfRule>
  </conditionalFormatting>
  <conditionalFormatting sqref="AL29:AL45">
    <cfRule type="cellIs" dxfId="121" priority="84" stopIfTrue="1" operator="greaterThan">
      <formula>AK29</formula>
    </cfRule>
  </conditionalFormatting>
  <conditionalFormatting sqref="AL43:AL46 AL49">
    <cfRule type="cellIs" dxfId="120" priority="83" stopIfTrue="1" operator="greaterThan">
      <formula>AK43</formula>
    </cfRule>
  </conditionalFormatting>
  <conditionalFormatting sqref="AL49">
    <cfRule type="cellIs" dxfId="119" priority="82" stopIfTrue="1" operator="greaterThan">
      <formula>AK49</formula>
    </cfRule>
  </conditionalFormatting>
  <conditionalFormatting sqref="AL52">
    <cfRule type="cellIs" dxfId="118" priority="81" stopIfTrue="1" operator="greaterThan">
      <formula>AK52</formula>
    </cfRule>
  </conditionalFormatting>
  <conditionalFormatting sqref="AL52">
    <cfRule type="cellIs" dxfId="117" priority="80" stopIfTrue="1" operator="greaterThan">
      <formula>AK52</formula>
    </cfRule>
  </conditionalFormatting>
  <conditionalFormatting sqref="AL47:AL48">
    <cfRule type="cellIs" dxfId="116" priority="79" stopIfTrue="1" operator="greaterThan">
      <formula>AK47</formula>
    </cfRule>
  </conditionalFormatting>
  <conditionalFormatting sqref="AL47:AL48">
    <cfRule type="cellIs" dxfId="115" priority="78" stopIfTrue="1" operator="greaterThan">
      <formula>AK47</formula>
    </cfRule>
  </conditionalFormatting>
  <conditionalFormatting sqref="AL47:AL48">
    <cfRule type="cellIs" dxfId="114" priority="77" stopIfTrue="1" operator="greaterThan">
      <formula>AK47</formula>
    </cfRule>
  </conditionalFormatting>
  <conditionalFormatting sqref="AL50:AL52">
    <cfRule type="cellIs" dxfId="113" priority="76" stopIfTrue="1" operator="greaterThan">
      <formula>AK50</formula>
    </cfRule>
  </conditionalFormatting>
  <conditionalFormatting sqref="AL50:AL52">
    <cfRule type="cellIs" dxfId="112" priority="75" stopIfTrue="1" operator="greaterThan">
      <formula>AK50</formula>
    </cfRule>
  </conditionalFormatting>
  <conditionalFormatting sqref="AL50:AL52">
    <cfRule type="cellIs" dxfId="111" priority="74" stopIfTrue="1" operator="greaterThan">
      <formula>AK50</formula>
    </cfRule>
  </conditionalFormatting>
  <conditionalFormatting sqref="H31:H49">
    <cfRule type="cellIs" dxfId="110" priority="73" stopIfTrue="1" operator="greaterThan">
      <formula>G31</formula>
    </cfRule>
  </conditionalFormatting>
  <conditionalFormatting sqref="H43:H49">
    <cfRule type="cellIs" dxfId="109" priority="72" stopIfTrue="1" operator="greaterThan">
      <formula>G43</formula>
    </cfRule>
  </conditionalFormatting>
  <conditionalFormatting sqref="H31:H49">
    <cfRule type="cellIs" dxfId="108" priority="71" stopIfTrue="1" operator="greaterThan">
      <formula>G31</formula>
    </cfRule>
  </conditionalFormatting>
  <conditionalFormatting sqref="H43:H49">
    <cfRule type="cellIs" dxfId="107" priority="70" stopIfTrue="1" operator="greaterThan">
      <formula>G43</formula>
    </cfRule>
  </conditionalFormatting>
  <conditionalFormatting sqref="Z9:Z23">
    <cfRule type="cellIs" dxfId="106" priority="69" stopIfTrue="1" operator="greaterThan">
      <formula>Y9</formula>
    </cfRule>
  </conditionalFormatting>
  <conditionalFormatting sqref="Z22:Z27">
    <cfRule type="cellIs" dxfId="105" priority="68" stopIfTrue="1" operator="greaterThan">
      <formula>Y22</formula>
    </cfRule>
  </conditionalFormatting>
  <conditionalFormatting sqref="Z27:Z30">
    <cfRule type="cellIs" dxfId="104" priority="67" stopIfTrue="1" operator="greaterThan">
      <formula>Y27</formula>
    </cfRule>
  </conditionalFormatting>
  <conditionalFormatting sqref="Z9:Z23">
    <cfRule type="cellIs" dxfId="103" priority="66" stopIfTrue="1" operator="greaterThan">
      <formula>Y9</formula>
    </cfRule>
  </conditionalFormatting>
  <conditionalFormatting sqref="Z22:Z28">
    <cfRule type="cellIs" dxfId="102" priority="65" stopIfTrue="1" operator="greaterThan">
      <formula>Y22</formula>
    </cfRule>
  </conditionalFormatting>
  <conditionalFormatting sqref="Z29:Z45">
    <cfRule type="cellIs" dxfId="101" priority="64" stopIfTrue="1" operator="greaterThan">
      <formula>Y29</formula>
    </cfRule>
  </conditionalFormatting>
  <conditionalFormatting sqref="Z43:Z46 Z49">
    <cfRule type="cellIs" dxfId="100" priority="63" stopIfTrue="1" operator="greaterThan">
      <formula>Y43</formula>
    </cfRule>
  </conditionalFormatting>
  <conditionalFormatting sqref="Z49">
    <cfRule type="cellIs" dxfId="99" priority="62" stopIfTrue="1" operator="greaterThan">
      <formula>Y49</formula>
    </cfRule>
  </conditionalFormatting>
  <conditionalFormatting sqref="Z52">
    <cfRule type="cellIs" dxfId="98" priority="61" stopIfTrue="1" operator="greaterThan">
      <formula>Y52</formula>
    </cfRule>
  </conditionalFormatting>
  <conditionalFormatting sqref="Z52">
    <cfRule type="cellIs" dxfId="97" priority="60" stopIfTrue="1" operator="greaterThan">
      <formula>Y52</formula>
    </cfRule>
  </conditionalFormatting>
  <conditionalFormatting sqref="Z47:Z48">
    <cfRule type="cellIs" dxfId="96" priority="59" stopIfTrue="1" operator="greaterThan">
      <formula>Y47</formula>
    </cfRule>
  </conditionalFormatting>
  <conditionalFormatting sqref="Z47:Z48">
    <cfRule type="cellIs" dxfId="95" priority="58" stopIfTrue="1" operator="greaterThan">
      <formula>Y47</formula>
    </cfRule>
  </conditionalFormatting>
  <conditionalFormatting sqref="Z47:Z48">
    <cfRule type="cellIs" dxfId="94" priority="57" stopIfTrue="1" operator="greaterThan">
      <formula>Y47</formula>
    </cfRule>
  </conditionalFormatting>
  <conditionalFormatting sqref="Z50:Z52">
    <cfRule type="cellIs" dxfId="93" priority="56" stopIfTrue="1" operator="greaterThan">
      <formula>Y50</formula>
    </cfRule>
  </conditionalFormatting>
  <conditionalFormatting sqref="Z50:Z52">
    <cfRule type="cellIs" dxfId="92" priority="55" stopIfTrue="1" operator="greaterThan">
      <formula>Y50</formula>
    </cfRule>
  </conditionalFormatting>
  <conditionalFormatting sqref="Z50:Z52">
    <cfRule type="cellIs" dxfId="91" priority="54" stopIfTrue="1" operator="greaterThan">
      <formula>Y50</formula>
    </cfRule>
  </conditionalFormatting>
  <conditionalFormatting sqref="N9:N23">
    <cfRule type="cellIs" dxfId="90" priority="53" stopIfTrue="1" operator="greaterThan">
      <formula>M9</formula>
    </cfRule>
  </conditionalFormatting>
  <conditionalFormatting sqref="N21:N27">
    <cfRule type="cellIs" dxfId="89" priority="52" stopIfTrue="1" operator="greaterThan">
      <formula>M21</formula>
    </cfRule>
  </conditionalFormatting>
  <conditionalFormatting sqref="N26:N30">
    <cfRule type="cellIs" dxfId="88" priority="51" stopIfTrue="1" operator="greaterThan">
      <formula>M26</formula>
    </cfRule>
  </conditionalFormatting>
  <conditionalFormatting sqref="N9:N23">
    <cfRule type="cellIs" dxfId="87" priority="50" stopIfTrue="1" operator="greaterThan">
      <formula>M9</formula>
    </cfRule>
  </conditionalFormatting>
  <conditionalFormatting sqref="N21:N28">
    <cfRule type="cellIs" dxfId="86" priority="49" stopIfTrue="1" operator="greaterThan">
      <formula>M21</formula>
    </cfRule>
  </conditionalFormatting>
  <conditionalFormatting sqref="N27:N45">
    <cfRule type="cellIs" dxfId="85" priority="48" stopIfTrue="1" operator="greaterThan">
      <formula>M27</formula>
    </cfRule>
  </conditionalFormatting>
  <conditionalFormatting sqref="N40:N49">
    <cfRule type="cellIs" dxfId="84" priority="47" stopIfTrue="1" operator="greaterThan">
      <formula>M40</formula>
    </cfRule>
  </conditionalFormatting>
  <conditionalFormatting sqref="N47:N49">
    <cfRule type="cellIs" dxfId="83" priority="46" stopIfTrue="1" operator="greaterThan">
      <formula>M47</formula>
    </cfRule>
  </conditionalFormatting>
  <conditionalFormatting sqref="N50:N52">
    <cfRule type="cellIs" dxfId="82" priority="45" stopIfTrue="1" operator="greaterThan">
      <formula>M50</formula>
    </cfRule>
  </conditionalFormatting>
  <conditionalFormatting sqref="N50:N52">
    <cfRule type="cellIs" dxfId="81" priority="44" stopIfTrue="1" operator="greaterThan">
      <formula>M50</formula>
    </cfRule>
  </conditionalFormatting>
  <conditionalFormatting sqref="N44:N48">
    <cfRule type="cellIs" dxfId="80" priority="43" stopIfTrue="1" operator="greaterThan">
      <formula>M44</formula>
    </cfRule>
  </conditionalFormatting>
  <conditionalFormatting sqref="N44:N48">
    <cfRule type="cellIs" dxfId="79" priority="42" stopIfTrue="1" operator="greaterThan">
      <formula>M44</formula>
    </cfRule>
  </conditionalFormatting>
  <conditionalFormatting sqref="N44:N48">
    <cfRule type="cellIs" dxfId="78" priority="41" stopIfTrue="1" operator="greaterThan">
      <formula>M44</formula>
    </cfRule>
  </conditionalFormatting>
  <conditionalFormatting sqref="N48:N52">
    <cfRule type="cellIs" dxfId="77" priority="40" stopIfTrue="1" operator="greaterThan">
      <formula>M48</formula>
    </cfRule>
  </conditionalFormatting>
  <conditionalFormatting sqref="N48:N52">
    <cfRule type="cellIs" dxfId="76" priority="39" stopIfTrue="1" operator="greaterThan">
      <formula>M48</formula>
    </cfRule>
  </conditionalFormatting>
  <conditionalFormatting sqref="N48:N52">
    <cfRule type="cellIs" dxfId="75" priority="38" stopIfTrue="1" operator="greaterThan">
      <formula>M48</formula>
    </cfRule>
  </conditionalFormatting>
  <conditionalFormatting sqref="T28:T30">
    <cfRule type="cellIs" dxfId="74" priority="37" stopIfTrue="1" operator="greaterThan">
      <formula>S28</formula>
    </cfRule>
  </conditionalFormatting>
  <conditionalFormatting sqref="T9:T23">
    <cfRule type="cellIs" dxfId="73" priority="36" stopIfTrue="1" operator="greaterThan">
      <formula>S9</formula>
    </cfRule>
  </conditionalFormatting>
  <conditionalFormatting sqref="T23:T28">
    <cfRule type="cellIs" dxfId="72" priority="35" stopIfTrue="1" operator="greaterThan">
      <formula>S23</formula>
    </cfRule>
  </conditionalFormatting>
  <conditionalFormatting sqref="T51:T52">
    <cfRule type="cellIs" dxfId="71" priority="34" stopIfTrue="1" operator="greaterThan">
      <formula>S51</formula>
    </cfRule>
  </conditionalFormatting>
  <conditionalFormatting sqref="T30:T42 T44:T45">
    <cfRule type="cellIs" dxfId="70" priority="33" stopIfTrue="1" operator="greaterThan">
      <formula>S30</formula>
    </cfRule>
  </conditionalFormatting>
  <conditionalFormatting sqref="T46:T50">
    <cfRule type="cellIs" dxfId="69" priority="32" stopIfTrue="1" operator="greaterThan">
      <formula>S46</formula>
    </cfRule>
  </conditionalFormatting>
  <conditionalFormatting sqref="T28:T30">
    <cfRule type="cellIs" dxfId="68" priority="31" stopIfTrue="1" operator="greaterThan">
      <formula>S28</formula>
    </cfRule>
  </conditionalFormatting>
  <conditionalFormatting sqref="T9:T23">
    <cfRule type="cellIs" dxfId="67" priority="30" stopIfTrue="1" operator="greaterThan">
      <formula>S9</formula>
    </cfRule>
  </conditionalFormatting>
  <conditionalFormatting sqref="T23:T28">
    <cfRule type="cellIs" dxfId="66" priority="29" stopIfTrue="1" operator="greaterThan">
      <formula>S23</formula>
    </cfRule>
  </conditionalFormatting>
  <conditionalFormatting sqref="T30:T32">
    <cfRule type="cellIs" dxfId="65" priority="28" stopIfTrue="1" operator="greaterThan">
      <formula>S30</formula>
    </cfRule>
  </conditionalFormatting>
  <conditionalFormatting sqref="T33:T36">
    <cfRule type="cellIs" dxfId="64" priority="27" stopIfTrue="1" operator="greaterThan">
      <formula>S33</formula>
    </cfRule>
  </conditionalFormatting>
  <conditionalFormatting sqref="T33:T36">
    <cfRule type="cellIs" dxfId="63" priority="26" stopIfTrue="1" operator="greaterThan">
      <formula>S33</formula>
    </cfRule>
  </conditionalFormatting>
  <conditionalFormatting sqref="T35:T38">
    <cfRule type="cellIs" dxfId="62" priority="25" stopIfTrue="1" operator="greaterThan">
      <formula>S35</formula>
    </cfRule>
  </conditionalFormatting>
  <conditionalFormatting sqref="T53">
    <cfRule type="cellIs" dxfId="61" priority="20" stopIfTrue="1" operator="greaterThan">
      <formula>S53</formula>
    </cfRule>
  </conditionalFormatting>
  <conditionalFormatting sqref="T53">
    <cfRule type="cellIs" dxfId="60" priority="19" stopIfTrue="1" operator="greaterThan">
      <formula>S53</formula>
    </cfRule>
  </conditionalFormatting>
  <conditionalFormatting sqref="T53">
    <cfRule type="cellIs" dxfId="59" priority="18" stopIfTrue="1" operator="greaterThan">
      <formula>S53</formula>
    </cfRule>
  </conditionalFormatting>
  <conditionalFormatting sqref="T53">
    <cfRule type="cellIs" dxfId="58" priority="17" stopIfTrue="1" operator="greaterThan">
      <formula>S53</formula>
    </cfRule>
  </conditionalFormatting>
  <conditionalFormatting sqref="T53">
    <cfRule type="cellIs" dxfId="57" priority="16" stopIfTrue="1" operator="greaterThan">
      <formula>S53</formula>
    </cfRule>
  </conditionalFormatting>
  <conditionalFormatting sqref="T53">
    <cfRule type="cellIs" dxfId="56" priority="15" stopIfTrue="1" operator="greaterThan">
      <formula>S53</formula>
    </cfRule>
  </conditionalFormatting>
  <conditionalFormatting sqref="T53">
    <cfRule type="cellIs" dxfId="55" priority="14" stopIfTrue="1" operator="greaterThan">
      <formula>S53</formula>
    </cfRule>
  </conditionalFormatting>
  <conditionalFormatting sqref="T53">
    <cfRule type="cellIs" dxfId="54" priority="13" stopIfTrue="1" operator="greaterThan">
      <formula>S53</formula>
    </cfRule>
  </conditionalFormatting>
  <conditionalFormatting sqref="T53">
    <cfRule type="cellIs" dxfId="53" priority="12" stopIfTrue="1" operator="greaterThan">
      <formula>S53</formula>
    </cfRule>
  </conditionalFormatting>
  <conditionalFormatting sqref="T53">
    <cfRule type="cellIs" dxfId="52" priority="11" stopIfTrue="1" operator="greaterThan">
      <formula>S53</formula>
    </cfRule>
  </conditionalFormatting>
  <conditionalFormatting sqref="N53:N54">
    <cfRule type="cellIs" dxfId="51" priority="10" stopIfTrue="1" operator="greaterThan">
      <formula>M53</formula>
    </cfRule>
  </conditionalFormatting>
  <conditionalFormatting sqref="N53:N54">
    <cfRule type="cellIs" dxfId="50" priority="9" stopIfTrue="1" operator="greaterThan">
      <formula>M53</formula>
    </cfRule>
  </conditionalFormatting>
  <conditionalFormatting sqref="N53:N54">
    <cfRule type="cellIs" dxfId="49" priority="8" stopIfTrue="1" operator="greaterThan">
      <formula>M53</formula>
    </cfRule>
  </conditionalFormatting>
  <conditionalFormatting sqref="N53:N54">
    <cfRule type="cellIs" dxfId="48" priority="7" stopIfTrue="1" operator="greaterThan">
      <formula>M53</formula>
    </cfRule>
  </conditionalFormatting>
  <conditionalFormatting sqref="N53:N54">
    <cfRule type="cellIs" dxfId="47" priority="6" stopIfTrue="1" operator="greaterThan">
      <formula>M53</formula>
    </cfRule>
  </conditionalFormatting>
  <conditionalFormatting sqref="N53:N54">
    <cfRule type="cellIs" dxfId="46" priority="5" stopIfTrue="1" operator="greaterThan">
      <formula>M53</formula>
    </cfRule>
  </conditionalFormatting>
  <conditionalFormatting sqref="N53:N54">
    <cfRule type="cellIs" dxfId="45" priority="4" stopIfTrue="1" operator="greaterThan">
      <formula>M53</formula>
    </cfRule>
  </conditionalFormatting>
  <conditionalFormatting sqref="N53:N54">
    <cfRule type="cellIs" dxfId="44" priority="3" stopIfTrue="1" operator="greaterThan">
      <formula>M53</formula>
    </cfRule>
  </conditionalFormatting>
  <conditionalFormatting sqref="T43">
    <cfRule type="cellIs" dxfId="43" priority="2" stopIfTrue="1" operator="greaterThan">
      <formula>S43</formula>
    </cfRule>
  </conditionalFormatting>
  <conditionalFormatting sqref="T43">
    <cfRule type="cellIs" dxfId="42" priority="1" stopIfTrue="1" operator="greaterThan">
      <formula>S43</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4" orientation="landscape" verticalDpi="3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O515"/>
  <sheetViews>
    <sheetView showGridLines="0" showZeros="0" zoomScale="70" zoomScaleNormal="70" zoomScaleSheetLayoutView="55" workbookViewId="0">
      <pane ySplit="8" topLeftCell="A9" activePane="bottomLeft" state="frozen"/>
      <selection activeCell="F2" sqref="F2:J2"/>
      <selection pane="bottomLeft" activeCell="H9" sqref="H9"/>
    </sheetView>
  </sheetViews>
  <sheetFormatPr defaultColWidth="8.875" defaultRowHeight="15.95" customHeight="1"/>
  <cols>
    <col min="1" max="1" width="0.875" style="78" customWidth="1"/>
    <col min="2" max="2" width="10.375" style="78" customWidth="1"/>
    <col min="3" max="3" width="12.375" style="30" customWidth="1"/>
    <col min="4" max="4" width="4" style="30" customWidth="1"/>
    <col min="5" max="5" width="12.125" style="78" customWidth="1"/>
    <col min="6" max="6" width="12.125" style="78" hidden="1" customWidth="1"/>
    <col min="7" max="8" width="9.125" style="78" customWidth="1"/>
    <col min="9" max="9" width="3.375" style="78" customWidth="1"/>
    <col min="10" max="10" width="4" style="30" customWidth="1"/>
    <col min="11" max="11" width="12.125" style="78" customWidth="1"/>
    <col min="12" max="12" width="12.125" style="78" hidden="1" customWidth="1"/>
    <col min="13" max="14" width="9.125" style="78" customWidth="1"/>
    <col min="15" max="15" width="3.375" style="78" customWidth="1"/>
    <col min="16" max="16" width="4" style="30" customWidth="1"/>
    <col min="17" max="17" width="12.125" style="78" customWidth="1"/>
    <col min="18" max="18" width="9.625" style="78" hidden="1" customWidth="1"/>
    <col min="19" max="20" width="9.125" style="78" customWidth="1"/>
    <col min="21" max="21" width="3" style="78" customWidth="1"/>
    <col min="22" max="22" width="4" style="30" customWidth="1"/>
    <col min="23" max="23" width="12.125" style="78" customWidth="1"/>
    <col min="24" max="24" width="12.125" style="78" hidden="1" customWidth="1"/>
    <col min="25" max="26" width="9.125" style="78" customWidth="1"/>
    <col min="27" max="27" width="3.375" style="78" customWidth="1"/>
    <col min="28" max="28" width="4" style="30" customWidth="1"/>
    <col min="29" max="29" width="12.125" style="78" customWidth="1"/>
    <col min="30" max="30" width="12.125" style="78" hidden="1" customWidth="1"/>
    <col min="31" max="32" width="9.125" style="78" customWidth="1"/>
    <col min="33" max="33" width="3.375" style="78" customWidth="1"/>
    <col min="34" max="34" width="4" style="30" customWidth="1"/>
    <col min="35" max="35" width="12.125" style="78" customWidth="1"/>
    <col min="36" max="36" width="12.125" style="78" hidden="1" customWidth="1"/>
    <col min="37" max="38" width="9.125" style="78" customWidth="1"/>
    <col min="39" max="39" width="3.375" style="78" customWidth="1"/>
    <col min="40" max="41" width="8.875" style="78" customWidth="1"/>
    <col min="42" max="16384" width="8.875" style="78"/>
  </cols>
  <sheetData>
    <row r="1" spans="1:41" s="74" customFormat="1" ht="22.5" customHeight="1">
      <c r="A1" s="70"/>
      <c r="B1" s="71" t="s">
        <v>665</v>
      </c>
      <c r="C1" s="72"/>
      <c r="D1" s="72"/>
      <c r="E1" s="70"/>
      <c r="F1" s="70"/>
      <c r="G1" s="70"/>
      <c r="H1" s="70"/>
      <c r="I1" s="70"/>
      <c r="J1" s="72"/>
      <c r="K1" s="70"/>
      <c r="L1" s="70"/>
      <c r="M1" s="70"/>
      <c r="N1" s="70"/>
      <c r="O1" s="70"/>
      <c r="P1" s="72"/>
      <c r="Q1" s="70"/>
      <c r="R1" s="70"/>
      <c r="S1" s="70"/>
      <c r="T1" s="70"/>
      <c r="U1" s="70"/>
      <c r="V1" s="72"/>
      <c r="W1" s="70"/>
      <c r="X1" s="70"/>
      <c r="Y1" s="70"/>
      <c r="Z1" s="70"/>
      <c r="AA1" s="70"/>
      <c r="AB1" s="72"/>
      <c r="AC1" s="70"/>
      <c r="AD1" s="70"/>
      <c r="AE1" s="70"/>
      <c r="AF1" s="70"/>
      <c r="AG1" s="73"/>
      <c r="AH1" s="72"/>
      <c r="AI1" s="70"/>
      <c r="AJ1" s="70"/>
      <c r="AK1" s="587">
        <v>45748</v>
      </c>
      <c r="AL1" s="587"/>
      <c r="AM1" s="587"/>
    </row>
    <row r="2" spans="1:41" s="75" customFormat="1" ht="17.25" customHeight="1" thickBot="1">
      <c r="B2" s="76"/>
      <c r="C2" s="72"/>
      <c r="D2" s="77"/>
      <c r="E2" s="76"/>
      <c r="F2" s="76"/>
      <c r="G2" s="76"/>
      <c r="H2" s="76"/>
      <c r="I2" s="73"/>
      <c r="J2" s="77"/>
      <c r="K2" s="73"/>
      <c r="L2" s="73"/>
      <c r="M2" s="73"/>
      <c r="N2" s="73"/>
      <c r="O2" s="73"/>
      <c r="P2" s="77"/>
      <c r="Q2" s="73"/>
      <c r="R2" s="73"/>
      <c r="S2" s="73"/>
      <c r="T2" s="73"/>
      <c r="U2" s="73"/>
      <c r="V2" s="77"/>
      <c r="W2" s="73"/>
      <c r="X2" s="73"/>
      <c r="Y2" s="78"/>
      <c r="AA2" s="73"/>
      <c r="AB2" s="77"/>
      <c r="AE2" s="73"/>
      <c r="AG2" s="79"/>
      <c r="AH2" s="77"/>
      <c r="AI2" s="79" t="s">
        <v>154</v>
      </c>
      <c r="AK2" s="158" t="s">
        <v>201</v>
      </c>
      <c r="AL2" s="553">
        <f>+入力!N7</f>
        <v>0</v>
      </c>
      <c r="AM2" s="553"/>
    </row>
    <row r="3" spans="1:41" ht="19.5" customHeight="1">
      <c r="B3" s="80" t="s">
        <v>202</v>
      </c>
      <c r="C3" s="82"/>
      <c r="D3" s="80" t="s">
        <v>203</v>
      </c>
      <c r="E3" s="84"/>
      <c r="F3" s="119"/>
      <c r="G3" s="80" t="s">
        <v>204</v>
      </c>
      <c r="H3" s="83"/>
      <c r="I3" s="83"/>
      <c r="J3" s="83"/>
      <c r="K3" s="81"/>
      <c r="L3" s="81"/>
      <c r="M3" s="83"/>
      <c r="N3" s="83"/>
      <c r="O3" s="83"/>
      <c r="P3" s="83"/>
      <c r="Q3" s="83"/>
      <c r="R3" s="120"/>
      <c r="S3" s="121" t="s">
        <v>205</v>
      </c>
      <c r="T3" s="80" t="s">
        <v>206</v>
      </c>
      <c r="U3" s="84"/>
      <c r="V3" s="80" t="s">
        <v>207</v>
      </c>
      <c r="W3" s="83"/>
      <c r="X3" s="83"/>
      <c r="Y3" s="83"/>
      <c r="Z3" s="81"/>
      <c r="AA3" s="84" t="s">
        <v>208</v>
      </c>
      <c r="AB3" s="122" t="s">
        <v>209</v>
      </c>
      <c r="AC3" s="122"/>
      <c r="AD3" s="122"/>
      <c r="AE3" s="73"/>
      <c r="AF3" s="123"/>
      <c r="AG3" s="123"/>
      <c r="AH3" s="85"/>
      <c r="AK3" s="86"/>
      <c r="AL3" s="86"/>
      <c r="AM3" s="87" t="s">
        <v>210</v>
      </c>
      <c r="AO3" s="88"/>
    </row>
    <row r="4" spans="1:41" ht="15.75" customHeight="1">
      <c r="B4" s="567">
        <f>+入力!F2</f>
        <v>0</v>
      </c>
      <c r="C4" s="568"/>
      <c r="D4" s="571">
        <f>B4</f>
        <v>0</v>
      </c>
      <c r="E4" s="572"/>
      <c r="F4" s="124"/>
      <c r="G4" s="554" t="str">
        <f>CONCATENATE(入力!F3,入力!S3)&amp;"　/　"&amp;入力!F4</f>
        <v>様　/　</v>
      </c>
      <c r="H4" s="555"/>
      <c r="I4" s="555"/>
      <c r="J4" s="555"/>
      <c r="K4" s="555"/>
      <c r="L4" s="555"/>
      <c r="M4" s="555"/>
      <c r="N4" s="555"/>
      <c r="O4" s="555"/>
      <c r="P4" s="555"/>
      <c r="Q4" s="555"/>
      <c r="R4" s="17"/>
      <c r="S4" s="562">
        <f>+入力!F5</f>
        <v>0</v>
      </c>
      <c r="T4" s="558">
        <f>+入力!N5</f>
        <v>0</v>
      </c>
      <c r="U4" s="559"/>
      <c r="V4" s="576">
        <f>+入力!F6</f>
        <v>0</v>
      </c>
      <c r="W4" s="577"/>
      <c r="X4" s="577"/>
      <c r="Y4" s="577"/>
      <c r="Z4" s="577"/>
      <c r="AA4" s="578"/>
      <c r="AB4" s="125"/>
      <c r="AC4" s="125"/>
      <c r="AD4" s="89"/>
      <c r="AE4" s="126"/>
      <c r="AF4" s="126"/>
      <c r="AG4" s="126"/>
      <c r="AH4" s="1"/>
      <c r="AM4" s="87" t="s">
        <v>211</v>
      </c>
      <c r="AN4" s="75"/>
    </row>
    <row r="5" spans="1:41" ht="15.75" customHeight="1" thickBot="1">
      <c r="B5" s="569"/>
      <c r="C5" s="570"/>
      <c r="D5" s="573"/>
      <c r="E5" s="574"/>
      <c r="F5" s="127"/>
      <c r="G5" s="556"/>
      <c r="H5" s="557"/>
      <c r="I5" s="557"/>
      <c r="J5" s="557"/>
      <c r="K5" s="557"/>
      <c r="L5" s="557"/>
      <c r="M5" s="557"/>
      <c r="N5" s="557"/>
      <c r="O5" s="557"/>
      <c r="P5" s="557"/>
      <c r="Q5" s="557"/>
      <c r="R5" s="18"/>
      <c r="S5" s="563"/>
      <c r="T5" s="560"/>
      <c r="U5" s="561"/>
      <c r="V5" s="579"/>
      <c r="W5" s="580"/>
      <c r="X5" s="580"/>
      <c r="Y5" s="580"/>
      <c r="Z5" s="580"/>
      <c r="AA5" s="581"/>
      <c r="AB5" s="88" t="s">
        <v>212</v>
      </c>
      <c r="AC5" s="125"/>
      <c r="AD5" s="89"/>
      <c r="AE5" s="575">
        <f>+入力!M6</f>
        <v>0</v>
      </c>
      <c r="AF5" s="575"/>
      <c r="AG5" s="128" t="s">
        <v>213</v>
      </c>
      <c r="AH5" s="1"/>
      <c r="AM5" s="87" t="s">
        <v>214</v>
      </c>
    </row>
    <row r="6" spans="1:41" ht="9.75" customHeight="1" thickBot="1">
      <c r="M6" s="73"/>
    </row>
    <row r="7" spans="1:41" ht="19.5" customHeight="1">
      <c r="B7" s="90"/>
      <c r="C7" s="91"/>
      <c r="D7" s="92" t="s">
        <v>440</v>
      </c>
      <c r="E7" s="83"/>
      <c r="F7" s="83"/>
      <c r="G7" s="83"/>
      <c r="H7" s="83"/>
      <c r="I7" s="83"/>
      <c r="J7" s="92" t="s">
        <v>441</v>
      </c>
      <c r="K7" s="83"/>
      <c r="L7" s="83"/>
      <c r="M7" s="83"/>
      <c r="N7" s="83"/>
      <c r="O7" s="93"/>
      <c r="P7" s="92" t="s">
        <v>442</v>
      </c>
      <c r="Q7" s="83"/>
      <c r="R7" s="83"/>
      <c r="S7" s="83"/>
      <c r="T7" s="83"/>
      <c r="U7" s="83"/>
      <c r="V7" s="92" t="s">
        <v>666</v>
      </c>
      <c r="W7" s="83"/>
      <c r="X7" s="83"/>
      <c r="Y7" s="83"/>
      <c r="Z7" s="83"/>
      <c r="AA7" s="83"/>
      <c r="AB7" s="92" t="s">
        <v>216</v>
      </c>
      <c r="AC7" s="83"/>
      <c r="AD7" s="83"/>
      <c r="AE7" s="83"/>
      <c r="AF7" s="83"/>
      <c r="AG7" s="83"/>
      <c r="AH7" s="92" t="s">
        <v>217</v>
      </c>
      <c r="AI7" s="83"/>
      <c r="AJ7" s="83"/>
      <c r="AK7" s="83"/>
      <c r="AL7" s="83"/>
      <c r="AM7" s="84"/>
    </row>
    <row r="8" spans="1:41" ht="17.25" customHeight="1" thickBot="1">
      <c r="B8" s="94"/>
      <c r="C8" s="95"/>
      <c r="D8" s="96"/>
      <c r="E8" s="97" t="s">
        <v>218</v>
      </c>
      <c r="F8" s="97" t="s">
        <v>223</v>
      </c>
      <c r="G8" s="98" t="s">
        <v>220</v>
      </c>
      <c r="H8" s="98" t="s">
        <v>221</v>
      </c>
      <c r="I8" s="99" t="s">
        <v>222</v>
      </c>
      <c r="J8" s="96"/>
      <c r="K8" s="97" t="s">
        <v>218</v>
      </c>
      <c r="L8" s="97" t="s">
        <v>223</v>
      </c>
      <c r="M8" s="98" t="s">
        <v>220</v>
      </c>
      <c r="N8" s="98" t="s">
        <v>221</v>
      </c>
      <c r="O8" s="99" t="s">
        <v>222</v>
      </c>
      <c r="P8" s="96"/>
      <c r="Q8" s="97" t="s">
        <v>218</v>
      </c>
      <c r="R8" s="97" t="s">
        <v>223</v>
      </c>
      <c r="S8" s="98" t="s">
        <v>220</v>
      </c>
      <c r="T8" s="98" t="s">
        <v>221</v>
      </c>
      <c r="U8" s="99" t="s">
        <v>222</v>
      </c>
      <c r="V8" s="96"/>
      <c r="W8" s="97" t="s">
        <v>218</v>
      </c>
      <c r="X8" s="97" t="s">
        <v>223</v>
      </c>
      <c r="Y8" s="98" t="s">
        <v>220</v>
      </c>
      <c r="Z8" s="98" t="s">
        <v>221</v>
      </c>
      <c r="AA8" s="100" t="s">
        <v>222</v>
      </c>
      <c r="AB8" s="96"/>
      <c r="AC8" s="97" t="s">
        <v>218</v>
      </c>
      <c r="AD8" s="97" t="s">
        <v>219</v>
      </c>
      <c r="AE8" s="98" t="s">
        <v>220</v>
      </c>
      <c r="AF8" s="98" t="s">
        <v>221</v>
      </c>
      <c r="AG8" s="100" t="s">
        <v>222</v>
      </c>
      <c r="AH8" s="96"/>
      <c r="AI8" s="97" t="s">
        <v>218</v>
      </c>
      <c r="AJ8" s="97" t="s">
        <v>219</v>
      </c>
      <c r="AK8" s="98" t="s">
        <v>220</v>
      </c>
      <c r="AL8" s="98" t="s">
        <v>221</v>
      </c>
      <c r="AM8" s="101" t="s">
        <v>222</v>
      </c>
    </row>
    <row r="9" spans="1:41" ht="15.75" customHeight="1">
      <c r="A9" s="78">
        <v>40131</v>
      </c>
      <c r="B9" s="20" t="s">
        <v>667</v>
      </c>
      <c r="C9" s="21"/>
      <c r="D9" s="22" t="s">
        <v>668</v>
      </c>
      <c r="E9" s="24" t="s">
        <v>669</v>
      </c>
      <c r="F9" s="25" t="s">
        <v>670</v>
      </c>
      <c r="G9" s="271">
        <v>110</v>
      </c>
      <c r="H9" s="250"/>
      <c r="I9" s="23"/>
      <c r="J9" s="22" t="s">
        <v>671</v>
      </c>
      <c r="K9" s="24" t="s">
        <v>672</v>
      </c>
      <c r="L9" s="25" t="s">
        <v>673</v>
      </c>
      <c r="M9" s="271">
        <v>50</v>
      </c>
      <c r="N9" s="250"/>
      <c r="O9" s="23"/>
      <c r="P9" s="22" t="s">
        <v>668</v>
      </c>
      <c r="Q9" s="24" t="s">
        <v>674</v>
      </c>
      <c r="R9" s="25" t="s">
        <v>675</v>
      </c>
      <c r="S9" s="271">
        <v>170</v>
      </c>
      <c r="T9" s="250"/>
      <c r="U9" s="26"/>
      <c r="V9" s="22" t="s">
        <v>671</v>
      </c>
      <c r="W9" s="24" t="s">
        <v>674</v>
      </c>
      <c r="X9" s="25" t="s">
        <v>676</v>
      </c>
      <c r="Y9" s="271">
        <v>2530</v>
      </c>
      <c r="Z9" s="250"/>
      <c r="AA9" s="27"/>
      <c r="AB9" s="22" t="s">
        <v>671</v>
      </c>
      <c r="AC9" s="24" t="s">
        <v>672</v>
      </c>
      <c r="AD9" s="25" t="s">
        <v>677</v>
      </c>
      <c r="AE9" s="271">
        <v>80</v>
      </c>
      <c r="AF9" s="250"/>
      <c r="AG9" s="27"/>
      <c r="AH9" s="22"/>
      <c r="AI9" s="24"/>
      <c r="AJ9" s="25"/>
      <c r="AK9" s="271"/>
      <c r="AL9" s="250"/>
      <c r="AM9" s="29"/>
    </row>
    <row r="10" spans="1:41" ht="16.5" customHeight="1">
      <c r="B10" s="20">
        <v>46210</v>
      </c>
      <c r="D10" s="22" t="s">
        <v>668</v>
      </c>
      <c r="E10" s="118" t="s">
        <v>678</v>
      </c>
      <c r="F10" s="25" t="s">
        <v>679</v>
      </c>
      <c r="G10" s="271">
        <v>30</v>
      </c>
      <c r="H10" s="250"/>
      <c r="I10" s="32"/>
      <c r="J10" s="22" t="s">
        <v>671</v>
      </c>
      <c r="K10" s="118" t="s">
        <v>680</v>
      </c>
      <c r="L10" s="25" t="s">
        <v>681</v>
      </c>
      <c r="M10" s="271">
        <v>10</v>
      </c>
      <c r="N10" s="250"/>
      <c r="O10" s="35"/>
      <c r="P10" s="22" t="s">
        <v>668</v>
      </c>
      <c r="Q10" s="357" t="s">
        <v>682</v>
      </c>
      <c r="R10" s="239" t="s">
        <v>683</v>
      </c>
      <c r="S10" s="271">
        <v>50</v>
      </c>
      <c r="T10" s="250"/>
      <c r="U10" s="27"/>
      <c r="V10" s="22" t="s">
        <v>671</v>
      </c>
      <c r="W10" s="118" t="s">
        <v>684</v>
      </c>
      <c r="X10" s="25" t="s">
        <v>685</v>
      </c>
      <c r="Y10" s="271">
        <v>1570</v>
      </c>
      <c r="Z10" s="250"/>
      <c r="AA10" s="36"/>
      <c r="AB10" s="22" t="s">
        <v>671</v>
      </c>
      <c r="AC10" s="118" t="s">
        <v>680</v>
      </c>
      <c r="AD10" s="25" t="s">
        <v>686</v>
      </c>
      <c r="AE10" s="271">
        <v>30</v>
      </c>
      <c r="AF10" s="250"/>
      <c r="AG10" s="36"/>
      <c r="AH10" s="22"/>
      <c r="AI10" s="118"/>
      <c r="AJ10" s="25"/>
      <c r="AK10" s="271"/>
      <c r="AL10" s="250"/>
      <c r="AM10" s="38"/>
    </row>
    <row r="11" spans="1:41" ht="16.5" customHeight="1">
      <c r="B11" s="39"/>
      <c r="D11" s="22" t="s">
        <v>668</v>
      </c>
      <c r="E11" s="41" t="s">
        <v>687</v>
      </c>
      <c r="F11" s="25" t="s">
        <v>688</v>
      </c>
      <c r="G11" s="271">
        <v>30</v>
      </c>
      <c r="H11" s="250"/>
      <c r="I11" s="35"/>
      <c r="J11" s="22" t="s">
        <v>671</v>
      </c>
      <c r="K11" s="41" t="s">
        <v>689</v>
      </c>
      <c r="L11" s="25" t="s">
        <v>690</v>
      </c>
      <c r="M11" s="271">
        <v>10</v>
      </c>
      <c r="N11" s="250"/>
      <c r="O11" s="35"/>
      <c r="P11" s="22" t="s">
        <v>668</v>
      </c>
      <c r="Q11" s="41" t="s">
        <v>691</v>
      </c>
      <c r="R11" s="25" t="s">
        <v>692</v>
      </c>
      <c r="S11" s="271">
        <v>40</v>
      </c>
      <c r="T11" s="250"/>
      <c r="U11" s="27"/>
      <c r="V11" s="22" t="s">
        <v>671</v>
      </c>
      <c r="W11" s="41" t="s">
        <v>693</v>
      </c>
      <c r="X11" s="25" t="s">
        <v>694</v>
      </c>
      <c r="Y11" s="271">
        <v>1480</v>
      </c>
      <c r="Z11" s="250"/>
      <c r="AA11" s="27"/>
      <c r="AB11" s="22" t="s">
        <v>671</v>
      </c>
      <c r="AC11" s="41" t="s">
        <v>689</v>
      </c>
      <c r="AD11" s="25" t="s">
        <v>695</v>
      </c>
      <c r="AE11" s="271">
        <v>30</v>
      </c>
      <c r="AF11" s="250"/>
      <c r="AG11" s="27"/>
      <c r="AH11" s="22"/>
      <c r="AI11" s="41"/>
      <c r="AJ11" s="25"/>
      <c r="AK11" s="271"/>
      <c r="AL11" s="250"/>
      <c r="AM11" s="29"/>
    </row>
    <row r="12" spans="1:41" ht="16.5" customHeight="1">
      <c r="B12" s="39"/>
      <c r="D12" s="22"/>
      <c r="E12" s="41"/>
      <c r="F12" s="34"/>
      <c r="G12" s="249"/>
      <c r="H12" s="250">
        <f t="shared" ref="H12" si="0">G12</f>
        <v>0</v>
      </c>
      <c r="I12" s="35"/>
      <c r="J12" s="22"/>
      <c r="K12" s="41"/>
      <c r="L12" s="34"/>
      <c r="M12" s="249"/>
      <c r="N12" s="250">
        <f t="shared" ref="N12" si="1">M12</f>
        <v>0</v>
      </c>
      <c r="O12" s="35"/>
      <c r="P12" s="22"/>
      <c r="Q12" s="41" t="s">
        <v>696</v>
      </c>
      <c r="R12" s="25" t="s">
        <v>697</v>
      </c>
      <c r="S12" s="320" t="s">
        <v>698</v>
      </c>
      <c r="T12" s="250"/>
      <c r="U12" s="27"/>
      <c r="V12" s="22"/>
      <c r="W12" s="41"/>
      <c r="X12" s="34"/>
      <c r="Y12" s="249"/>
      <c r="Z12" s="250"/>
      <c r="AA12" s="27"/>
      <c r="AB12" s="37"/>
      <c r="AC12" s="41"/>
      <c r="AD12" s="33" t="s">
        <v>365</v>
      </c>
      <c r="AE12" s="249"/>
      <c r="AF12" s="250"/>
      <c r="AG12" s="27"/>
      <c r="AH12" s="37"/>
      <c r="AI12" s="41"/>
      <c r="AJ12" s="33"/>
      <c r="AK12" s="249"/>
      <c r="AL12" s="250"/>
      <c r="AM12" s="29"/>
    </row>
    <row r="13" spans="1:41" ht="16.5" customHeight="1">
      <c r="B13" s="39"/>
      <c r="D13" s="22"/>
      <c r="E13" s="41"/>
      <c r="F13" s="34"/>
      <c r="G13" s="249"/>
      <c r="H13" s="250"/>
      <c r="I13" s="35"/>
      <c r="J13" s="22"/>
      <c r="K13" s="41"/>
      <c r="L13" s="34"/>
      <c r="M13" s="249"/>
      <c r="N13" s="250"/>
      <c r="O13" s="35"/>
      <c r="P13" s="22"/>
      <c r="Q13" s="118" t="s">
        <v>699</v>
      </c>
      <c r="R13" s="25" t="s">
        <v>700</v>
      </c>
      <c r="S13" s="320" t="s">
        <v>698</v>
      </c>
      <c r="T13" s="250"/>
      <c r="U13" s="27"/>
      <c r="V13" s="22"/>
      <c r="W13" s="41"/>
      <c r="X13" s="34"/>
      <c r="Y13" s="249"/>
      <c r="Z13" s="250"/>
      <c r="AA13" s="27"/>
      <c r="AB13" s="37"/>
      <c r="AC13" s="41"/>
      <c r="AD13" s="33" t="s">
        <v>365</v>
      </c>
      <c r="AE13" s="249"/>
      <c r="AF13" s="250"/>
      <c r="AG13" s="27"/>
      <c r="AH13" s="37"/>
      <c r="AI13" s="41"/>
      <c r="AJ13" s="33" t="s">
        <v>365</v>
      </c>
      <c r="AK13" s="249"/>
      <c r="AL13" s="250"/>
      <c r="AM13" s="29"/>
    </row>
    <row r="14" spans="1:41" ht="16.5" customHeight="1" thickBot="1">
      <c r="B14" s="39"/>
      <c r="D14" s="22"/>
      <c r="E14" s="41"/>
      <c r="F14" s="34"/>
      <c r="G14" s="249"/>
      <c r="H14" s="250"/>
      <c r="I14" s="35"/>
      <c r="J14" s="22"/>
      <c r="K14" s="41"/>
      <c r="L14" s="34"/>
      <c r="M14" s="249"/>
      <c r="N14" s="250"/>
      <c r="O14" s="35"/>
      <c r="P14" s="22"/>
      <c r="Q14" s="41" t="s">
        <v>701</v>
      </c>
      <c r="R14" s="239" t="s">
        <v>702</v>
      </c>
      <c r="S14" s="320" t="s">
        <v>698</v>
      </c>
      <c r="T14" s="250"/>
      <c r="U14" s="27"/>
      <c r="V14" s="31"/>
      <c r="W14" s="41"/>
      <c r="X14" s="33"/>
      <c r="Y14" s="249"/>
      <c r="Z14" s="250"/>
      <c r="AA14" s="36"/>
      <c r="AB14" s="37"/>
      <c r="AC14" s="41"/>
      <c r="AD14" s="33" t="s">
        <v>365</v>
      </c>
      <c r="AE14" s="249"/>
      <c r="AF14" s="250"/>
      <c r="AG14" s="36"/>
      <c r="AH14" s="37"/>
      <c r="AI14" s="41"/>
      <c r="AJ14" s="33" t="s">
        <v>365</v>
      </c>
      <c r="AK14" s="249"/>
      <c r="AL14" s="250"/>
      <c r="AM14" s="38"/>
    </row>
    <row r="15" spans="1:41" ht="15.75" customHeight="1">
      <c r="B15" s="42" t="s">
        <v>425</v>
      </c>
      <c r="C15" s="43">
        <f>SUM(G15,M15,S15,Y15,AE15,AK15)</f>
        <v>6220</v>
      </c>
      <c r="D15" s="44"/>
      <c r="E15" s="260"/>
      <c r="F15" s="260"/>
      <c r="G15" s="261">
        <f>SUM(G9:G14)</f>
        <v>170</v>
      </c>
      <c r="H15" s="261"/>
      <c r="I15" s="45"/>
      <c r="J15" s="44"/>
      <c r="K15" s="260"/>
      <c r="L15" s="260"/>
      <c r="M15" s="261">
        <f>SUM(M9:M14)</f>
        <v>70</v>
      </c>
      <c r="N15" s="261"/>
      <c r="O15" s="45"/>
      <c r="P15" s="44"/>
      <c r="Q15" s="260"/>
      <c r="R15" s="260"/>
      <c r="S15" s="261">
        <f>SUM(S9:S14)</f>
        <v>260</v>
      </c>
      <c r="T15" s="261"/>
      <c r="U15" s="45"/>
      <c r="V15" s="44"/>
      <c r="W15" s="260"/>
      <c r="X15" s="260"/>
      <c r="Y15" s="261">
        <f>SUM(Y9:Y14)</f>
        <v>5580</v>
      </c>
      <c r="Z15" s="261"/>
      <c r="AA15" s="46"/>
      <c r="AB15" s="47"/>
      <c r="AC15" s="260"/>
      <c r="AD15" s="260" t="s">
        <v>365</v>
      </c>
      <c r="AE15" s="261">
        <f>SUM(AE9:AE14)</f>
        <v>140</v>
      </c>
      <c r="AF15" s="261"/>
      <c r="AG15" s="46"/>
      <c r="AH15" s="47"/>
      <c r="AI15" s="260"/>
      <c r="AJ15" s="260" t="s">
        <v>365</v>
      </c>
      <c r="AK15" s="261">
        <f>SUM(AK9:AK14)</f>
        <v>0</v>
      </c>
      <c r="AL15" s="261"/>
      <c r="AM15" s="48"/>
    </row>
    <row r="16" spans="1:41" ht="15.75" customHeight="1" thickBot="1">
      <c r="B16" s="49" t="s">
        <v>426</v>
      </c>
      <c r="C16" s="50">
        <f>SUM(H16,N16,T16,Z16,AF16,AL16)</f>
        <v>0</v>
      </c>
      <c r="D16" s="51"/>
      <c r="E16" s="265"/>
      <c r="F16" s="265"/>
      <c r="G16" s="266"/>
      <c r="H16" s="266">
        <f>SUM(H9:H14)</f>
        <v>0</v>
      </c>
      <c r="I16" s="52"/>
      <c r="J16" s="51"/>
      <c r="K16" s="265"/>
      <c r="L16" s="265"/>
      <c r="M16" s="266"/>
      <c r="N16" s="266">
        <f>SUM(N9:N14)</f>
        <v>0</v>
      </c>
      <c r="O16" s="52"/>
      <c r="P16" s="51"/>
      <c r="Q16" s="265"/>
      <c r="R16" s="265"/>
      <c r="S16" s="266"/>
      <c r="T16" s="266">
        <f>SUM(T9:T14)</f>
        <v>0</v>
      </c>
      <c r="U16" s="52"/>
      <c r="V16" s="51"/>
      <c r="W16" s="265"/>
      <c r="X16" s="265"/>
      <c r="Y16" s="266"/>
      <c r="Z16" s="266">
        <f>SUM(Z9:Z14)</f>
        <v>0</v>
      </c>
      <c r="AA16" s="53"/>
      <c r="AB16" s="54"/>
      <c r="AC16" s="265"/>
      <c r="AD16" s="265" t="s">
        <v>365</v>
      </c>
      <c r="AE16" s="266"/>
      <c r="AF16" s="266">
        <f>SUM(AF9:AF14)</f>
        <v>0</v>
      </c>
      <c r="AG16" s="53"/>
      <c r="AH16" s="54"/>
      <c r="AI16" s="265"/>
      <c r="AJ16" s="265" t="s">
        <v>365</v>
      </c>
      <c r="AK16" s="266"/>
      <c r="AL16" s="266">
        <f>SUM(AL9:AL14)</f>
        <v>0</v>
      </c>
      <c r="AM16" s="55"/>
    </row>
    <row r="17" spans="2:39" ht="16.5" customHeight="1">
      <c r="B17" s="20" t="s">
        <v>173</v>
      </c>
      <c r="D17" s="22" t="s">
        <v>668</v>
      </c>
      <c r="E17" s="41" t="s">
        <v>703</v>
      </c>
      <c r="F17" s="377" t="s">
        <v>704</v>
      </c>
      <c r="G17" s="364">
        <v>30</v>
      </c>
      <c r="H17" s="348"/>
      <c r="I17" s="365"/>
      <c r="J17" s="22" t="s">
        <v>671</v>
      </c>
      <c r="K17" s="41" t="s">
        <v>705</v>
      </c>
      <c r="L17" s="380" t="s">
        <v>706</v>
      </c>
      <c r="M17" s="364">
        <v>10</v>
      </c>
      <c r="N17" s="348"/>
      <c r="O17" s="365"/>
      <c r="P17" s="22" t="s">
        <v>668</v>
      </c>
      <c r="Q17" s="41" t="s">
        <v>707</v>
      </c>
      <c r="R17" s="399" t="s">
        <v>708</v>
      </c>
      <c r="S17" s="364">
        <v>30</v>
      </c>
      <c r="T17" s="348"/>
      <c r="U17" s="400"/>
      <c r="V17" s="22" t="s">
        <v>671</v>
      </c>
      <c r="W17" s="41" t="s">
        <v>709</v>
      </c>
      <c r="X17" s="401" t="s">
        <v>710</v>
      </c>
      <c r="Y17" s="364">
        <v>3060</v>
      </c>
      <c r="Z17" s="348"/>
      <c r="AA17" s="400"/>
      <c r="AB17" s="22" t="s">
        <v>671</v>
      </c>
      <c r="AC17" s="41" t="s">
        <v>711</v>
      </c>
      <c r="AD17" s="377" t="s">
        <v>712</v>
      </c>
      <c r="AE17" s="364">
        <v>30</v>
      </c>
      <c r="AF17" s="250"/>
      <c r="AG17" s="36"/>
      <c r="AH17" s="22"/>
      <c r="AI17" s="41"/>
      <c r="AJ17" s="25"/>
      <c r="AK17" s="271"/>
      <c r="AL17" s="250"/>
      <c r="AM17" s="38"/>
    </row>
    <row r="18" spans="2:39" ht="16.5" customHeight="1">
      <c r="B18" s="20">
        <v>46223</v>
      </c>
      <c r="D18" s="22" t="s">
        <v>668</v>
      </c>
      <c r="E18" s="41" t="s">
        <v>713</v>
      </c>
      <c r="F18" s="377" t="s">
        <v>714</v>
      </c>
      <c r="G18" s="364">
        <v>40</v>
      </c>
      <c r="H18" s="348"/>
      <c r="I18" s="365"/>
      <c r="J18" s="22" t="s">
        <v>671</v>
      </c>
      <c r="K18" s="41" t="s">
        <v>707</v>
      </c>
      <c r="L18" s="399" t="s">
        <v>715</v>
      </c>
      <c r="M18" s="364">
        <v>10</v>
      </c>
      <c r="N18" s="348"/>
      <c r="O18" s="365"/>
      <c r="P18" s="22" t="s">
        <v>568</v>
      </c>
      <c r="Q18" s="41" t="s">
        <v>716</v>
      </c>
      <c r="R18" s="380" t="s">
        <v>717</v>
      </c>
      <c r="S18" s="364">
        <v>10</v>
      </c>
      <c r="T18" s="348"/>
      <c r="U18" s="400"/>
      <c r="V18" s="22" t="s">
        <v>671</v>
      </c>
      <c r="W18" s="41" t="s">
        <v>718</v>
      </c>
      <c r="X18" s="380" t="s">
        <v>719</v>
      </c>
      <c r="Y18" s="364">
        <v>2140</v>
      </c>
      <c r="Z18" s="348"/>
      <c r="AA18" s="400"/>
      <c r="AB18" s="22" t="s">
        <v>671</v>
      </c>
      <c r="AC18" s="41" t="s">
        <v>705</v>
      </c>
      <c r="AD18" s="380" t="s">
        <v>720</v>
      </c>
      <c r="AE18" s="364">
        <v>30</v>
      </c>
      <c r="AF18" s="250"/>
      <c r="AG18" s="36"/>
      <c r="AH18" s="22"/>
      <c r="AI18" s="41"/>
      <c r="AJ18" s="25"/>
      <c r="AK18" s="320"/>
      <c r="AL18" s="250"/>
      <c r="AM18" s="38"/>
    </row>
    <row r="19" spans="2:39" ht="16.5" customHeight="1">
      <c r="B19" s="39"/>
      <c r="D19" s="22" t="s">
        <v>668</v>
      </c>
      <c r="E19" s="41" t="s">
        <v>707</v>
      </c>
      <c r="F19" s="423" t="s">
        <v>721</v>
      </c>
      <c r="G19" s="364">
        <v>50</v>
      </c>
      <c r="H19" s="348"/>
      <c r="I19" s="365"/>
      <c r="J19" s="22"/>
      <c r="K19" s="41" t="s">
        <v>711</v>
      </c>
      <c r="L19" s="377" t="s">
        <v>722</v>
      </c>
      <c r="M19" s="373" t="s">
        <v>698</v>
      </c>
      <c r="N19" s="348"/>
      <c r="O19" s="365"/>
      <c r="P19" s="22" t="s">
        <v>568</v>
      </c>
      <c r="Q19" s="41" t="s">
        <v>723</v>
      </c>
      <c r="R19" s="380" t="s">
        <v>724</v>
      </c>
      <c r="S19" s="364">
        <v>50</v>
      </c>
      <c r="T19" s="348"/>
      <c r="U19" s="400"/>
      <c r="V19" s="22" t="s">
        <v>671</v>
      </c>
      <c r="W19" s="41" t="s">
        <v>725</v>
      </c>
      <c r="X19" s="399" t="s">
        <v>726</v>
      </c>
      <c r="Y19" s="364">
        <v>3170</v>
      </c>
      <c r="Z19" s="348"/>
      <c r="AA19" s="400"/>
      <c r="AB19" s="22" t="s">
        <v>671</v>
      </c>
      <c r="AC19" s="41" t="s">
        <v>727</v>
      </c>
      <c r="AD19" s="399" t="s">
        <v>728</v>
      </c>
      <c r="AE19" s="364">
        <v>50</v>
      </c>
      <c r="AF19" s="250"/>
      <c r="AG19" s="36"/>
      <c r="AH19" s="22"/>
      <c r="AI19" s="118"/>
      <c r="AJ19" s="25"/>
      <c r="AK19" s="320"/>
      <c r="AL19" s="250"/>
      <c r="AM19" s="38"/>
    </row>
    <row r="20" spans="2:39" ht="16.5" customHeight="1">
      <c r="B20" s="39"/>
      <c r="D20" s="22"/>
      <c r="E20" s="41" t="s">
        <v>729</v>
      </c>
      <c r="F20" s="377" t="s">
        <v>730</v>
      </c>
      <c r="G20" s="373" t="s">
        <v>698</v>
      </c>
      <c r="H20" s="348"/>
      <c r="I20" s="365"/>
      <c r="J20" s="22"/>
      <c r="K20" s="41" t="s">
        <v>731</v>
      </c>
      <c r="L20" s="377" t="s">
        <v>732</v>
      </c>
      <c r="M20" s="373" t="s">
        <v>733</v>
      </c>
      <c r="N20" s="348"/>
      <c r="O20" s="365"/>
      <c r="P20" s="22"/>
      <c r="Q20" s="41" t="s">
        <v>734</v>
      </c>
      <c r="R20" s="377" t="s">
        <v>735</v>
      </c>
      <c r="S20" s="350" t="s">
        <v>698</v>
      </c>
      <c r="T20" s="348"/>
      <c r="U20" s="400"/>
      <c r="V20" s="22"/>
      <c r="W20" s="41" t="s">
        <v>736</v>
      </c>
      <c r="X20" s="377" t="s">
        <v>737</v>
      </c>
      <c r="Y20" s="373" t="s">
        <v>698</v>
      </c>
      <c r="Z20" s="348"/>
      <c r="AA20" s="400"/>
      <c r="AB20" s="22"/>
      <c r="AC20" s="41" t="s">
        <v>738</v>
      </c>
      <c r="AD20" s="377" t="s">
        <v>739</v>
      </c>
      <c r="AE20" s="373" t="s">
        <v>698</v>
      </c>
      <c r="AF20" s="250"/>
      <c r="AG20" s="36"/>
      <c r="AH20" s="22"/>
      <c r="AI20" s="41"/>
      <c r="AJ20" s="239"/>
      <c r="AK20" s="271"/>
      <c r="AL20" s="250"/>
      <c r="AM20" s="38"/>
    </row>
    <row r="21" spans="2:39" ht="16.5" customHeight="1">
      <c r="B21" s="39"/>
      <c r="D21" s="22"/>
      <c r="E21" s="41" t="s">
        <v>740</v>
      </c>
      <c r="F21" s="377" t="s">
        <v>741</v>
      </c>
      <c r="G21" s="373" t="s">
        <v>698</v>
      </c>
      <c r="H21" s="348"/>
      <c r="I21" s="365"/>
      <c r="J21" s="22"/>
      <c r="K21" s="41"/>
      <c r="L21" s="377"/>
      <c r="M21" s="368"/>
      <c r="N21" s="348"/>
      <c r="O21" s="365"/>
      <c r="P21" s="22"/>
      <c r="Q21" s="41" t="s">
        <v>736</v>
      </c>
      <c r="R21" s="377" t="s">
        <v>742</v>
      </c>
      <c r="S21" s="373" t="s">
        <v>698</v>
      </c>
      <c r="T21" s="348"/>
      <c r="U21" s="400"/>
      <c r="V21" s="22"/>
      <c r="W21" s="41" t="s">
        <v>743</v>
      </c>
      <c r="X21" s="377" t="s">
        <v>744</v>
      </c>
      <c r="Y21" s="373" t="s">
        <v>698</v>
      </c>
      <c r="Z21" s="348"/>
      <c r="AA21" s="400"/>
      <c r="AB21" s="22"/>
      <c r="AC21" s="41" t="s">
        <v>731</v>
      </c>
      <c r="AD21" s="377" t="s">
        <v>745</v>
      </c>
      <c r="AE21" s="373" t="s">
        <v>698</v>
      </c>
      <c r="AF21" s="250"/>
      <c r="AG21" s="36"/>
      <c r="AH21" s="22"/>
      <c r="AI21" s="41"/>
      <c r="AJ21" s="25"/>
      <c r="AK21" s="271"/>
      <c r="AL21" s="250"/>
      <c r="AM21" s="38"/>
    </row>
    <row r="22" spans="2:39" ht="16.5" customHeight="1">
      <c r="B22" s="39"/>
      <c r="D22" s="22"/>
      <c r="E22" s="41" t="s">
        <v>746</v>
      </c>
      <c r="F22" s="377" t="s">
        <v>747</v>
      </c>
      <c r="G22" s="373" t="s">
        <v>698</v>
      </c>
      <c r="H22" s="348"/>
      <c r="I22" s="365"/>
      <c r="J22" s="22"/>
      <c r="K22" s="41"/>
      <c r="L22" s="378"/>
      <c r="M22" s="347"/>
      <c r="N22" s="348"/>
      <c r="O22" s="365"/>
      <c r="P22" s="22"/>
      <c r="Q22" s="41" t="s">
        <v>748</v>
      </c>
      <c r="R22" s="377" t="s">
        <v>749</v>
      </c>
      <c r="S22" s="373" t="s">
        <v>698</v>
      </c>
      <c r="T22" s="348"/>
      <c r="U22" s="400"/>
      <c r="V22" s="22"/>
      <c r="W22" s="41" t="s">
        <v>750</v>
      </c>
      <c r="X22" s="377" t="s">
        <v>751</v>
      </c>
      <c r="Y22" s="373" t="s">
        <v>698</v>
      </c>
      <c r="Z22" s="348"/>
      <c r="AA22" s="400"/>
      <c r="AB22" s="22"/>
      <c r="AC22" s="41" t="s">
        <v>752</v>
      </c>
      <c r="AD22" s="377" t="s">
        <v>753</v>
      </c>
      <c r="AE22" s="373" t="s">
        <v>698</v>
      </c>
      <c r="AF22" s="250"/>
      <c r="AG22" s="36"/>
      <c r="AH22" s="22"/>
      <c r="AI22" s="41"/>
      <c r="AJ22" s="25"/>
      <c r="AK22" s="320"/>
      <c r="AL22" s="250"/>
      <c r="AM22" s="38"/>
    </row>
    <row r="23" spans="2:39" ht="16.5" customHeight="1">
      <c r="B23" s="39"/>
      <c r="D23" s="31"/>
      <c r="E23" s="41"/>
      <c r="F23" s="354"/>
      <c r="G23" s="350"/>
      <c r="H23" s="348"/>
      <c r="I23" s="365"/>
      <c r="J23" s="22"/>
      <c r="K23" s="41"/>
      <c r="L23" s="378"/>
      <c r="M23" s="347"/>
      <c r="N23" s="348"/>
      <c r="O23" s="365"/>
      <c r="P23" s="22"/>
      <c r="Q23" s="41" t="s">
        <v>754</v>
      </c>
      <c r="R23" s="377" t="s">
        <v>755</v>
      </c>
      <c r="S23" s="373" t="s">
        <v>698</v>
      </c>
      <c r="T23" s="348"/>
      <c r="U23" s="400"/>
      <c r="V23" s="31"/>
      <c r="W23" s="41"/>
      <c r="X23" s="354"/>
      <c r="Y23" s="350"/>
      <c r="Z23" s="348"/>
      <c r="AA23" s="400"/>
      <c r="AB23" s="31"/>
      <c r="AC23" s="41"/>
      <c r="AD23" s="354"/>
      <c r="AE23" s="350"/>
      <c r="AF23" s="250"/>
      <c r="AG23" s="36"/>
      <c r="AH23" s="31"/>
      <c r="AI23" s="41"/>
      <c r="AJ23" s="33"/>
      <c r="AK23" s="321"/>
      <c r="AL23" s="250"/>
      <c r="AM23" s="38"/>
    </row>
    <row r="24" spans="2:39" ht="15.75" customHeight="1" thickBot="1">
      <c r="B24" s="39"/>
      <c r="D24" s="31"/>
      <c r="E24" s="41"/>
      <c r="F24" s="354"/>
      <c r="G24" s="350"/>
      <c r="H24" s="348"/>
      <c r="I24" s="365"/>
      <c r="J24" s="22"/>
      <c r="K24" s="41"/>
      <c r="L24" s="378"/>
      <c r="M24" s="347"/>
      <c r="N24" s="348"/>
      <c r="O24" s="365"/>
      <c r="P24" s="22"/>
      <c r="Q24" s="41"/>
      <c r="R24" s="377"/>
      <c r="S24" s="373"/>
      <c r="T24" s="348"/>
      <c r="U24" s="400"/>
      <c r="V24" s="31"/>
      <c r="W24" s="41"/>
      <c r="X24" s="354"/>
      <c r="Y24" s="350"/>
      <c r="Z24" s="348"/>
      <c r="AA24" s="400"/>
      <c r="AB24" s="31"/>
      <c r="AC24" s="41"/>
      <c r="AD24" s="354"/>
      <c r="AE24" s="350"/>
      <c r="AF24" s="250"/>
      <c r="AG24" s="36"/>
      <c r="AH24" s="31"/>
      <c r="AI24" s="41"/>
      <c r="AJ24" s="33"/>
      <c r="AK24" s="321"/>
      <c r="AL24" s="250"/>
      <c r="AM24" s="38"/>
    </row>
    <row r="25" spans="2:39" ht="15.75" customHeight="1">
      <c r="B25" s="42" t="s">
        <v>425</v>
      </c>
      <c r="C25" s="43">
        <f>SUM(G25,M25,S25,Y25,AE25,AK25)</f>
        <v>8710</v>
      </c>
      <c r="D25" s="44"/>
      <c r="E25" s="260"/>
      <c r="F25" s="260"/>
      <c r="G25" s="261">
        <f>SUM(G17:G24)</f>
        <v>120</v>
      </c>
      <c r="H25" s="261"/>
      <c r="I25" s="45"/>
      <c r="J25" s="44"/>
      <c r="K25" s="260"/>
      <c r="L25" s="260"/>
      <c r="M25" s="261">
        <f>SUM(M17:M24)</f>
        <v>20</v>
      </c>
      <c r="N25" s="261"/>
      <c r="O25" s="45"/>
      <c r="P25" s="44"/>
      <c r="Q25" s="260"/>
      <c r="R25" s="260"/>
      <c r="S25" s="261">
        <f>SUM(S17:S24)</f>
        <v>90</v>
      </c>
      <c r="T25" s="261"/>
      <c r="U25" s="45"/>
      <c r="V25" s="44"/>
      <c r="W25" s="260"/>
      <c r="X25" s="260"/>
      <c r="Y25" s="261">
        <f>SUM(Y17:Y24)</f>
        <v>8370</v>
      </c>
      <c r="Z25" s="261"/>
      <c r="AA25" s="46"/>
      <c r="AB25" s="47"/>
      <c r="AC25" s="260"/>
      <c r="AD25" s="260" t="s">
        <v>365</v>
      </c>
      <c r="AE25" s="261">
        <f>SUM(AE17:AE24)</f>
        <v>110</v>
      </c>
      <c r="AF25" s="261"/>
      <c r="AG25" s="46"/>
      <c r="AH25" s="47"/>
      <c r="AI25" s="260"/>
      <c r="AJ25" s="260" t="s">
        <v>365</v>
      </c>
      <c r="AK25" s="261">
        <f>SUM(AK17:AK24)</f>
        <v>0</v>
      </c>
      <c r="AL25" s="261"/>
      <c r="AM25" s="48"/>
    </row>
    <row r="26" spans="2:39" ht="15.75" customHeight="1" thickBot="1">
      <c r="B26" s="49" t="s">
        <v>426</v>
      </c>
      <c r="C26" s="50">
        <f>SUM(H26,N26,T26,Z26,AF26,AL26)</f>
        <v>0</v>
      </c>
      <c r="D26" s="51"/>
      <c r="E26" s="265"/>
      <c r="F26" s="265"/>
      <c r="G26" s="266"/>
      <c r="H26" s="266">
        <f>SUM(H17:H24)</f>
        <v>0</v>
      </c>
      <c r="I26" s="52"/>
      <c r="J26" s="51"/>
      <c r="K26" s="265"/>
      <c r="L26" s="265"/>
      <c r="M26" s="266"/>
      <c r="N26" s="266">
        <f>SUM(N17:N24)</f>
        <v>0</v>
      </c>
      <c r="O26" s="52"/>
      <c r="P26" s="51"/>
      <c r="Q26" s="265"/>
      <c r="R26" s="265"/>
      <c r="S26" s="266"/>
      <c r="T26" s="266">
        <f>SUM(T17:T24)</f>
        <v>0</v>
      </c>
      <c r="U26" s="52"/>
      <c r="V26" s="51"/>
      <c r="W26" s="265"/>
      <c r="X26" s="265"/>
      <c r="Y26" s="266"/>
      <c r="Z26" s="266">
        <f>SUM(Z17:Z24)</f>
        <v>0</v>
      </c>
      <c r="AA26" s="53"/>
      <c r="AB26" s="54"/>
      <c r="AC26" s="265"/>
      <c r="AD26" s="265" t="s">
        <v>365</v>
      </c>
      <c r="AE26" s="266"/>
      <c r="AF26" s="266">
        <f>SUM(AF17:AF24)</f>
        <v>0</v>
      </c>
      <c r="AG26" s="53"/>
      <c r="AH26" s="54"/>
      <c r="AI26" s="265"/>
      <c r="AJ26" s="265" t="s">
        <v>365</v>
      </c>
      <c r="AK26" s="266"/>
      <c r="AL26" s="266">
        <f>SUM(AL17:AL24)</f>
        <v>0</v>
      </c>
      <c r="AM26" s="55"/>
    </row>
    <row r="27" spans="2:39" ht="16.5" customHeight="1">
      <c r="B27" s="20" t="s">
        <v>174</v>
      </c>
      <c r="D27" s="22" t="s">
        <v>668</v>
      </c>
      <c r="E27" s="356" t="s">
        <v>756</v>
      </c>
      <c r="F27" s="380" t="s">
        <v>757</v>
      </c>
      <c r="G27" s="364">
        <v>50</v>
      </c>
      <c r="H27" s="348"/>
      <c r="I27" s="365"/>
      <c r="J27" s="22" t="s">
        <v>671</v>
      </c>
      <c r="K27" s="356" t="s">
        <v>758</v>
      </c>
      <c r="L27" s="377" t="s">
        <v>759</v>
      </c>
      <c r="M27" s="364">
        <v>20</v>
      </c>
      <c r="N27" s="348"/>
      <c r="O27" s="365"/>
      <c r="P27" s="22" t="s">
        <v>568</v>
      </c>
      <c r="Q27" s="356" t="s">
        <v>760</v>
      </c>
      <c r="R27" s="380" t="s">
        <v>761</v>
      </c>
      <c r="S27" s="372">
        <v>40</v>
      </c>
      <c r="T27" s="348"/>
      <c r="U27" s="400"/>
      <c r="V27" s="22" t="s">
        <v>671</v>
      </c>
      <c r="W27" s="356" t="s">
        <v>762</v>
      </c>
      <c r="X27" s="377" t="s">
        <v>763</v>
      </c>
      <c r="Y27" s="364">
        <v>2340</v>
      </c>
      <c r="Z27" s="348"/>
      <c r="AA27" s="400"/>
      <c r="AB27" s="22" t="s">
        <v>671</v>
      </c>
      <c r="AC27" s="356" t="s">
        <v>758</v>
      </c>
      <c r="AD27" s="377" t="s">
        <v>764</v>
      </c>
      <c r="AE27" s="364">
        <v>50</v>
      </c>
      <c r="AF27" s="348"/>
      <c r="AG27" s="36"/>
      <c r="AH27" s="22"/>
      <c r="AI27" s="24"/>
      <c r="AJ27" s="25"/>
      <c r="AK27" s="271"/>
      <c r="AL27" s="250"/>
      <c r="AM27" s="38"/>
    </row>
    <row r="28" spans="2:39" ht="16.5" customHeight="1">
      <c r="B28" s="20">
        <v>46220</v>
      </c>
      <c r="D28" s="22" t="s">
        <v>668</v>
      </c>
      <c r="E28" s="41" t="s">
        <v>765</v>
      </c>
      <c r="F28" s="380" t="s">
        <v>766</v>
      </c>
      <c r="G28" s="364">
        <v>30</v>
      </c>
      <c r="H28" s="348"/>
      <c r="I28" s="365"/>
      <c r="J28" s="22" t="s">
        <v>671</v>
      </c>
      <c r="K28" s="41" t="s">
        <v>767</v>
      </c>
      <c r="L28" s="377" t="s">
        <v>768</v>
      </c>
      <c r="M28" s="364">
        <v>20</v>
      </c>
      <c r="N28" s="348"/>
      <c r="O28" s="365"/>
      <c r="P28" s="22" t="s">
        <v>568</v>
      </c>
      <c r="Q28" s="356" t="s">
        <v>769</v>
      </c>
      <c r="R28" s="380" t="s">
        <v>770</v>
      </c>
      <c r="S28" s="372">
        <v>30</v>
      </c>
      <c r="T28" s="348"/>
      <c r="U28" s="400"/>
      <c r="V28" s="22" t="s">
        <v>671</v>
      </c>
      <c r="W28" s="41" t="s">
        <v>771</v>
      </c>
      <c r="X28" s="377" t="s">
        <v>772</v>
      </c>
      <c r="Y28" s="364">
        <v>2360</v>
      </c>
      <c r="Z28" s="348"/>
      <c r="AA28" s="400"/>
      <c r="AB28" s="22" t="s">
        <v>671</v>
      </c>
      <c r="AC28" s="41" t="s">
        <v>773</v>
      </c>
      <c r="AD28" s="377" t="s">
        <v>774</v>
      </c>
      <c r="AE28" s="364">
        <v>20</v>
      </c>
      <c r="AF28" s="348"/>
      <c r="AG28" s="36"/>
      <c r="AH28" s="22"/>
      <c r="AI28" s="41"/>
      <c r="AJ28" s="25"/>
      <c r="AK28" s="271"/>
      <c r="AL28" s="250"/>
      <c r="AM28" s="38"/>
    </row>
    <row r="29" spans="2:39" ht="16.5" customHeight="1">
      <c r="B29" s="39"/>
      <c r="D29" s="31" t="s">
        <v>668</v>
      </c>
      <c r="E29" s="41" t="s">
        <v>775</v>
      </c>
      <c r="F29" s="377" t="s">
        <v>776</v>
      </c>
      <c r="G29" s="372">
        <v>20</v>
      </c>
      <c r="H29" s="348"/>
      <c r="I29" s="365"/>
      <c r="J29" s="22" t="s">
        <v>777</v>
      </c>
      <c r="K29" s="41" t="s">
        <v>778</v>
      </c>
      <c r="L29" s="377" t="s">
        <v>779</v>
      </c>
      <c r="M29" s="372">
        <v>10</v>
      </c>
      <c r="N29" s="348"/>
      <c r="O29" s="365"/>
      <c r="P29" s="22" t="s">
        <v>780</v>
      </c>
      <c r="Q29" s="41" t="s">
        <v>781</v>
      </c>
      <c r="R29" s="355" t="s">
        <v>782</v>
      </c>
      <c r="S29" s="369">
        <v>10</v>
      </c>
      <c r="T29" s="348"/>
      <c r="U29" s="400"/>
      <c r="V29" s="22" t="s">
        <v>777</v>
      </c>
      <c r="W29" s="41" t="s">
        <v>783</v>
      </c>
      <c r="X29" s="355" t="s">
        <v>784</v>
      </c>
      <c r="Y29" s="369">
        <v>810</v>
      </c>
      <c r="Z29" s="348"/>
      <c r="AA29" s="400"/>
      <c r="AB29" s="22" t="s">
        <v>671</v>
      </c>
      <c r="AC29" s="41" t="s">
        <v>778</v>
      </c>
      <c r="AD29" s="377" t="s">
        <v>785</v>
      </c>
      <c r="AE29" s="372">
        <v>10</v>
      </c>
      <c r="AF29" s="348"/>
      <c r="AG29" s="36"/>
      <c r="AH29" s="22"/>
      <c r="AI29" s="41"/>
      <c r="AJ29" s="25"/>
      <c r="AK29" s="271"/>
      <c r="AL29" s="250"/>
      <c r="AM29" s="38"/>
    </row>
    <row r="30" spans="2:39" ht="15.75" customHeight="1">
      <c r="B30" s="39"/>
      <c r="D30" s="31"/>
      <c r="E30" s="41" t="s">
        <v>783</v>
      </c>
      <c r="F30" s="377"/>
      <c r="G30" s="373" t="s">
        <v>698</v>
      </c>
      <c r="H30" s="348"/>
      <c r="I30" s="365"/>
      <c r="J30" s="22"/>
      <c r="K30" s="41" t="s">
        <v>778</v>
      </c>
      <c r="L30" s="377"/>
      <c r="M30" s="373" t="s">
        <v>698</v>
      </c>
      <c r="N30" s="348"/>
      <c r="O30" s="365"/>
      <c r="P30" s="22"/>
      <c r="Q30" s="41" t="s">
        <v>783</v>
      </c>
      <c r="R30" s="377"/>
      <c r="S30" s="373" t="s">
        <v>698</v>
      </c>
      <c r="T30" s="348"/>
      <c r="U30" s="400"/>
      <c r="V30" s="22"/>
      <c r="W30" s="41" t="s">
        <v>786</v>
      </c>
      <c r="X30" s="377" t="s">
        <v>787</v>
      </c>
      <c r="Y30" s="368" t="s">
        <v>698</v>
      </c>
      <c r="Z30" s="348"/>
      <c r="AA30" s="400"/>
      <c r="AB30" s="22"/>
      <c r="AC30" s="41" t="s">
        <v>778</v>
      </c>
      <c r="AD30" s="377"/>
      <c r="AE30" s="373" t="s">
        <v>698</v>
      </c>
      <c r="AF30" s="348"/>
      <c r="AG30" s="36"/>
      <c r="AH30" s="22"/>
      <c r="AI30" s="41"/>
      <c r="AJ30" s="25"/>
      <c r="AK30" s="271"/>
      <c r="AL30" s="250"/>
      <c r="AM30" s="38"/>
    </row>
    <row r="31" spans="2:39" ht="15.75" customHeight="1">
      <c r="B31" s="39"/>
      <c r="D31" s="22"/>
      <c r="E31" s="41" t="s">
        <v>788</v>
      </c>
      <c r="F31" s="377" t="s">
        <v>789</v>
      </c>
      <c r="G31" s="403" t="s">
        <v>733</v>
      </c>
      <c r="H31" s="348"/>
      <c r="I31" s="365"/>
      <c r="J31" s="22"/>
      <c r="K31" s="41"/>
      <c r="L31" s="377"/>
      <c r="M31" s="373"/>
      <c r="N31" s="348"/>
      <c r="O31" s="365"/>
      <c r="P31" s="22"/>
      <c r="Q31" s="356"/>
      <c r="R31" s="380"/>
      <c r="S31" s="373"/>
      <c r="T31" s="348"/>
      <c r="U31" s="400"/>
      <c r="V31" s="22"/>
      <c r="W31" s="41" t="s">
        <v>783</v>
      </c>
      <c r="X31" s="377"/>
      <c r="Y31" s="373" t="s">
        <v>698</v>
      </c>
      <c r="Z31" s="348"/>
      <c r="AA31" s="400"/>
      <c r="AB31" s="22"/>
      <c r="AC31" s="41" t="s">
        <v>790</v>
      </c>
      <c r="AD31" s="377" t="s">
        <v>791</v>
      </c>
      <c r="AE31" s="403" t="s">
        <v>733</v>
      </c>
      <c r="AF31" s="348"/>
      <c r="AG31" s="36"/>
      <c r="AH31" s="22"/>
      <c r="AI31" s="41"/>
      <c r="AJ31" s="25"/>
      <c r="AK31" s="271"/>
      <c r="AL31" s="250"/>
      <c r="AM31" s="38"/>
    </row>
    <row r="32" spans="2:39" ht="16.5" customHeight="1">
      <c r="B32" s="39"/>
      <c r="D32" s="22"/>
      <c r="E32" s="41" t="s">
        <v>792</v>
      </c>
      <c r="F32" s="399" t="s">
        <v>793</v>
      </c>
      <c r="G32" s="373" t="s">
        <v>698</v>
      </c>
      <c r="H32" s="348"/>
      <c r="I32" s="365"/>
      <c r="J32" s="22"/>
      <c r="K32" s="41"/>
      <c r="L32" s="378"/>
      <c r="M32" s="347"/>
      <c r="N32" s="348"/>
      <c r="O32" s="365"/>
      <c r="P32" s="22"/>
      <c r="Q32" s="41"/>
      <c r="R32" s="378"/>
      <c r="S32" s="347"/>
      <c r="T32" s="348"/>
      <c r="U32" s="400"/>
      <c r="V32" s="22"/>
      <c r="W32" s="41" t="s">
        <v>794</v>
      </c>
      <c r="X32" s="377" t="s">
        <v>795</v>
      </c>
      <c r="Y32" s="403" t="s">
        <v>733</v>
      </c>
      <c r="Z32" s="348"/>
      <c r="AA32" s="400"/>
      <c r="AB32" s="31"/>
      <c r="AC32" s="41" t="s">
        <v>792</v>
      </c>
      <c r="AD32" s="399" t="s">
        <v>796</v>
      </c>
      <c r="AE32" s="373" t="s">
        <v>698</v>
      </c>
      <c r="AF32" s="348"/>
      <c r="AG32" s="36"/>
      <c r="AH32" s="22"/>
      <c r="AI32" s="41"/>
      <c r="AJ32" s="25"/>
      <c r="AK32" s="271"/>
      <c r="AL32" s="250"/>
      <c r="AM32" s="38"/>
    </row>
    <row r="33" spans="2:39" ht="16.5" customHeight="1">
      <c r="B33" s="39"/>
      <c r="D33" s="22"/>
      <c r="E33" s="41" t="s">
        <v>797</v>
      </c>
      <c r="F33" s="378" t="s">
        <v>798</v>
      </c>
      <c r="G33" s="373" t="s">
        <v>698</v>
      </c>
      <c r="H33" s="348"/>
      <c r="I33" s="365"/>
      <c r="J33" s="22"/>
      <c r="K33" s="41"/>
      <c r="L33" s="377"/>
      <c r="M33" s="373"/>
      <c r="N33" s="348"/>
      <c r="O33" s="365"/>
      <c r="P33" s="22"/>
      <c r="Q33" s="41"/>
      <c r="R33" s="378"/>
      <c r="S33" s="347"/>
      <c r="T33" s="348"/>
      <c r="U33" s="400"/>
      <c r="V33" s="22"/>
      <c r="W33" s="41" t="s">
        <v>799</v>
      </c>
      <c r="X33" s="399" t="s">
        <v>800</v>
      </c>
      <c r="Y33" s="368" t="s">
        <v>698</v>
      </c>
      <c r="Z33" s="348"/>
      <c r="AA33" s="400"/>
      <c r="AB33" s="22"/>
      <c r="AC33" s="41" t="s">
        <v>801</v>
      </c>
      <c r="AD33" s="377" t="s">
        <v>802</v>
      </c>
      <c r="AE33" s="373" t="s">
        <v>698</v>
      </c>
      <c r="AF33" s="348"/>
      <c r="AG33" s="36"/>
      <c r="AH33" s="22"/>
      <c r="AI33" s="41"/>
      <c r="AJ33" s="25"/>
      <c r="AK33" s="320"/>
      <c r="AL33" s="250"/>
      <c r="AM33" s="38"/>
    </row>
    <row r="34" spans="2:39" ht="16.5" customHeight="1">
      <c r="B34" s="39"/>
      <c r="D34" s="22"/>
      <c r="E34" s="356" t="s">
        <v>803</v>
      </c>
      <c r="F34" s="399" t="s">
        <v>804</v>
      </c>
      <c r="G34" s="373" t="s">
        <v>698</v>
      </c>
      <c r="H34" s="348"/>
      <c r="I34" s="365"/>
      <c r="J34" s="22"/>
      <c r="K34" s="41"/>
      <c r="L34" s="378"/>
      <c r="M34" s="347"/>
      <c r="N34" s="348"/>
      <c r="O34" s="365"/>
      <c r="P34" s="22"/>
      <c r="Q34" s="41"/>
      <c r="R34" s="378"/>
      <c r="S34" s="347"/>
      <c r="T34" s="348"/>
      <c r="U34" s="400"/>
      <c r="V34" s="22"/>
      <c r="W34" s="41" t="s">
        <v>805</v>
      </c>
      <c r="X34" s="377" t="s">
        <v>806</v>
      </c>
      <c r="Y34" s="373" t="s">
        <v>698</v>
      </c>
      <c r="Z34" s="348"/>
      <c r="AA34" s="400"/>
      <c r="AB34" s="22"/>
      <c r="AC34" s="356" t="s">
        <v>807</v>
      </c>
      <c r="AD34" s="399" t="s">
        <v>808</v>
      </c>
      <c r="AE34" s="373" t="s">
        <v>698</v>
      </c>
      <c r="AF34" s="348"/>
      <c r="AG34" s="36"/>
      <c r="AH34" s="31"/>
      <c r="AI34" s="41"/>
      <c r="AJ34" s="25"/>
      <c r="AK34" s="330"/>
      <c r="AL34" s="250"/>
      <c r="AM34" s="38"/>
    </row>
    <row r="35" spans="2:39" ht="16.5" customHeight="1">
      <c r="B35" s="40"/>
      <c r="D35" s="31"/>
      <c r="E35" s="41"/>
      <c r="F35" s="354"/>
      <c r="G35" s="347"/>
      <c r="H35" s="348"/>
      <c r="I35" s="365"/>
      <c r="J35" s="31"/>
      <c r="K35" s="41"/>
      <c r="L35" s="354"/>
      <c r="M35" s="347"/>
      <c r="N35" s="348"/>
      <c r="O35" s="365"/>
      <c r="P35" s="31"/>
      <c r="Q35" s="41"/>
      <c r="R35" s="354"/>
      <c r="S35" s="347"/>
      <c r="T35" s="348"/>
      <c r="U35" s="400"/>
      <c r="V35" s="22"/>
      <c r="W35" s="41"/>
      <c r="X35" s="377"/>
      <c r="Y35" s="373"/>
      <c r="Z35" s="348"/>
      <c r="AA35" s="400"/>
      <c r="AB35" s="22"/>
      <c r="AC35" s="356"/>
      <c r="AD35" s="399"/>
      <c r="AE35" s="373"/>
      <c r="AF35" s="348"/>
      <c r="AG35" s="36"/>
      <c r="AH35" s="31"/>
      <c r="AI35" s="41"/>
      <c r="AJ35" s="33" t="s">
        <v>365</v>
      </c>
      <c r="AK35" s="249"/>
      <c r="AL35" s="250"/>
      <c r="AM35" s="38"/>
    </row>
    <row r="36" spans="2:39" ht="16.5" customHeight="1" thickBot="1">
      <c r="B36" s="39"/>
      <c r="D36" s="31"/>
      <c r="E36" s="41"/>
      <c r="F36" s="354"/>
      <c r="G36" s="347"/>
      <c r="H36" s="348"/>
      <c r="I36" s="365"/>
      <c r="J36" s="31"/>
      <c r="K36" s="41"/>
      <c r="L36" s="354"/>
      <c r="M36" s="347"/>
      <c r="N36" s="348"/>
      <c r="O36" s="365"/>
      <c r="P36" s="31"/>
      <c r="Q36" s="41"/>
      <c r="R36" s="354"/>
      <c r="S36" s="347"/>
      <c r="T36" s="348"/>
      <c r="U36" s="400"/>
      <c r="V36" s="31"/>
      <c r="W36" s="41"/>
      <c r="X36" s="377"/>
      <c r="Y36" s="368"/>
      <c r="Z36" s="348"/>
      <c r="AA36" s="400"/>
      <c r="AB36" s="31"/>
      <c r="AC36" s="41"/>
      <c r="AD36" s="354" t="s">
        <v>365</v>
      </c>
      <c r="AE36" s="347"/>
      <c r="AF36" s="250"/>
      <c r="AG36" s="36"/>
      <c r="AH36" s="31"/>
      <c r="AI36" s="41"/>
      <c r="AJ36" s="33" t="s">
        <v>365</v>
      </c>
      <c r="AK36" s="249"/>
      <c r="AL36" s="250"/>
      <c r="AM36" s="38"/>
    </row>
    <row r="37" spans="2:39" ht="16.5" customHeight="1">
      <c r="B37" s="42" t="s">
        <v>425</v>
      </c>
      <c r="C37" s="43">
        <f>SUM(G37,M37,S37,Y37,AE37,AK37)</f>
        <v>5820</v>
      </c>
      <c r="D37" s="44"/>
      <c r="E37" s="411"/>
      <c r="F37" s="411"/>
      <c r="G37" s="412">
        <f>SUM(G27:G36)</f>
        <v>100</v>
      </c>
      <c r="H37" s="412"/>
      <c r="I37" s="413"/>
      <c r="J37" s="414"/>
      <c r="K37" s="411"/>
      <c r="L37" s="411"/>
      <c r="M37" s="412">
        <f>SUM(M27:M36)</f>
        <v>50</v>
      </c>
      <c r="N37" s="412"/>
      <c r="O37" s="413"/>
      <c r="P37" s="414"/>
      <c r="Q37" s="411"/>
      <c r="R37" s="411"/>
      <c r="S37" s="412">
        <f>SUM(S27:S36)</f>
        <v>80</v>
      </c>
      <c r="T37" s="412"/>
      <c r="U37" s="413"/>
      <c r="V37" s="414"/>
      <c r="W37" s="411"/>
      <c r="X37" s="411"/>
      <c r="Y37" s="412">
        <f>SUM(Y27:Y36)</f>
        <v>5510</v>
      </c>
      <c r="Z37" s="412"/>
      <c r="AA37" s="415"/>
      <c r="AB37" s="416"/>
      <c r="AC37" s="411"/>
      <c r="AD37" s="411" t="s">
        <v>365</v>
      </c>
      <c r="AE37" s="412">
        <f>SUM(AE27:AE36)</f>
        <v>80</v>
      </c>
      <c r="AF37" s="261"/>
      <c r="AG37" s="46"/>
      <c r="AH37" s="47"/>
      <c r="AI37" s="260"/>
      <c r="AJ37" s="260" t="s">
        <v>365</v>
      </c>
      <c r="AK37" s="261">
        <f>SUM(AK27:AK36)</f>
        <v>0</v>
      </c>
      <c r="AL37" s="261"/>
      <c r="AM37" s="48"/>
    </row>
    <row r="38" spans="2:39" ht="16.5" customHeight="1" thickBot="1">
      <c r="B38" s="49" t="s">
        <v>426</v>
      </c>
      <c r="C38" s="50">
        <f>SUM(H38,N38,T38,Z38,AF38,AL38)</f>
        <v>0</v>
      </c>
      <c r="D38" s="51"/>
      <c r="E38" s="417"/>
      <c r="F38" s="417"/>
      <c r="G38" s="418"/>
      <c r="H38" s="418">
        <f>SUM(H27:H36)</f>
        <v>0</v>
      </c>
      <c r="I38" s="419"/>
      <c r="J38" s="420"/>
      <c r="K38" s="417"/>
      <c r="L38" s="417"/>
      <c r="M38" s="418"/>
      <c r="N38" s="418">
        <f>SUM(N27:N36)</f>
        <v>0</v>
      </c>
      <c r="O38" s="419"/>
      <c r="P38" s="420"/>
      <c r="Q38" s="417"/>
      <c r="R38" s="417"/>
      <c r="S38" s="418"/>
      <c r="T38" s="418">
        <f>SUM(T27:T36)</f>
        <v>0</v>
      </c>
      <c r="U38" s="419"/>
      <c r="V38" s="420"/>
      <c r="W38" s="417"/>
      <c r="X38" s="417"/>
      <c r="Y38" s="418"/>
      <c r="Z38" s="418">
        <f>SUM(Z27:Z36)</f>
        <v>0</v>
      </c>
      <c r="AA38" s="421"/>
      <c r="AB38" s="422"/>
      <c r="AC38" s="417"/>
      <c r="AD38" s="417" t="s">
        <v>365</v>
      </c>
      <c r="AE38" s="418"/>
      <c r="AF38" s="266">
        <f>SUM(AF27:AF36)</f>
        <v>0</v>
      </c>
      <c r="AG38" s="53"/>
      <c r="AH38" s="54"/>
      <c r="AI38" s="265"/>
      <c r="AJ38" s="265" t="s">
        <v>365</v>
      </c>
      <c r="AK38" s="266"/>
      <c r="AL38" s="266">
        <f>SUM(AL27:AL36)</f>
        <v>0</v>
      </c>
      <c r="AM38" s="55"/>
    </row>
    <row r="39" spans="2:39" ht="16.5" customHeight="1">
      <c r="B39" s="20" t="s">
        <v>809</v>
      </c>
      <c r="D39" s="22"/>
      <c r="E39" s="356" t="s">
        <v>810</v>
      </c>
      <c r="F39" s="399" t="s">
        <v>811</v>
      </c>
      <c r="G39" s="372">
        <v>50</v>
      </c>
      <c r="H39" s="348"/>
      <c r="I39" s="365"/>
      <c r="J39" s="22" t="s">
        <v>671</v>
      </c>
      <c r="K39" s="356" t="s">
        <v>812</v>
      </c>
      <c r="L39" s="377" t="s">
        <v>813</v>
      </c>
      <c r="M39" s="364">
        <v>10</v>
      </c>
      <c r="N39" s="348"/>
      <c r="O39" s="365"/>
      <c r="P39" s="22" t="s">
        <v>668</v>
      </c>
      <c r="Q39" s="356" t="s">
        <v>814</v>
      </c>
      <c r="R39" s="377" t="s">
        <v>815</v>
      </c>
      <c r="S39" s="364">
        <v>180</v>
      </c>
      <c r="T39" s="348"/>
      <c r="U39" s="400"/>
      <c r="V39" s="22" t="s">
        <v>671</v>
      </c>
      <c r="W39" s="356" t="s">
        <v>814</v>
      </c>
      <c r="X39" s="377" t="s">
        <v>816</v>
      </c>
      <c r="Y39" s="364">
        <v>3580</v>
      </c>
      <c r="Z39" s="348"/>
      <c r="AA39" s="400"/>
      <c r="AB39" s="22"/>
      <c r="AC39" s="356" t="s">
        <v>810</v>
      </c>
      <c r="AD39" s="399" t="s">
        <v>817</v>
      </c>
      <c r="AE39" s="372">
        <v>40</v>
      </c>
      <c r="AF39" s="250"/>
      <c r="AG39" s="36"/>
      <c r="AH39" s="22"/>
      <c r="AI39" s="24"/>
      <c r="AJ39" s="25"/>
      <c r="AK39" s="271"/>
      <c r="AL39" s="250"/>
      <c r="AM39" s="38"/>
    </row>
    <row r="40" spans="2:39" ht="16.5" customHeight="1">
      <c r="B40" s="20">
        <v>46204</v>
      </c>
      <c r="D40" s="31"/>
      <c r="E40" s="356" t="s">
        <v>814</v>
      </c>
      <c r="F40" s="377"/>
      <c r="G40" s="373" t="s">
        <v>698</v>
      </c>
      <c r="H40" s="348"/>
      <c r="I40" s="365"/>
      <c r="J40" s="31"/>
      <c r="K40" s="356"/>
      <c r="L40" s="354"/>
      <c r="M40" s="347"/>
      <c r="N40" s="348"/>
      <c r="O40" s="365"/>
      <c r="P40" s="31"/>
      <c r="Q40" s="356"/>
      <c r="R40" s="354"/>
      <c r="S40" s="347"/>
      <c r="T40" s="348"/>
      <c r="U40" s="400"/>
      <c r="V40" s="31"/>
      <c r="W40" s="356"/>
      <c r="X40" s="354"/>
      <c r="Y40" s="347"/>
      <c r="Z40" s="348"/>
      <c r="AA40" s="400"/>
      <c r="AB40" s="31"/>
      <c r="AC40" s="356" t="s">
        <v>818</v>
      </c>
      <c r="AD40" s="377"/>
      <c r="AE40" s="373" t="s">
        <v>698</v>
      </c>
      <c r="AF40" s="250"/>
      <c r="AG40" s="36"/>
      <c r="AH40" s="31"/>
      <c r="AI40" s="24"/>
      <c r="AJ40" s="33"/>
      <c r="AK40" s="249"/>
      <c r="AL40" s="250"/>
      <c r="AM40" s="38"/>
    </row>
    <row r="41" spans="2:39" ht="16.5" customHeight="1">
      <c r="B41" s="20"/>
      <c r="D41" s="31"/>
      <c r="E41" s="356"/>
      <c r="F41" s="354"/>
      <c r="G41" s="347"/>
      <c r="H41" s="348"/>
      <c r="I41" s="365"/>
      <c r="J41" s="31"/>
      <c r="K41" s="356"/>
      <c r="L41" s="354"/>
      <c r="M41" s="347"/>
      <c r="N41" s="348"/>
      <c r="O41" s="365"/>
      <c r="P41" s="31"/>
      <c r="Q41" s="356"/>
      <c r="R41" s="354"/>
      <c r="S41" s="347"/>
      <c r="T41" s="348"/>
      <c r="U41" s="400"/>
      <c r="V41" s="31"/>
      <c r="W41" s="356"/>
      <c r="X41" s="354"/>
      <c r="Y41" s="347"/>
      <c r="Z41" s="348"/>
      <c r="AA41" s="400"/>
      <c r="AB41" s="31"/>
      <c r="AC41" s="356"/>
      <c r="AD41" s="354" t="s">
        <v>365</v>
      </c>
      <c r="AE41" s="347"/>
      <c r="AF41" s="250"/>
      <c r="AG41" s="36"/>
      <c r="AH41" s="31"/>
      <c r="AI41" s="24"/>
      <c r="AJ41" s="33" t="s">
        <v>365</v>
      </c>
      <c r="AK41" s="249"/>
      <c r="AL41" s="250"/>
      <c r="AM41" s="38"/>
    </row>
    <row r="42" spans="2:39" ht="16.5" customHeight="1" thickBot="1">
      <c r="B42" s="39"/>
      <c r="D42" s="31"/>
      <c r="E42" s="24"/>
      <c r="F42" s="33"/>
      <c r="G42" s="249"/>
      <c r="H42" s="250"/>
      <c r="I42" s="32"/>
      <c r="J42" s="31"/>
      <c r="K42" s="24"/>
      <c r="L42" s="33"/>
      <c r="M42" s="249"/>
      <c r="N42" s="250"/>
      <c r="O42" s="32"/>
      <c r="P42" s="31"/>
      <c r="Q42" s="24"/>
      <c r="R42" s="33"/>
      <c r="S42" s="249"/>
      <c r="T42" s="250"/>
      <c r="U42" s="36"/>
      <c r="V42" s="31"/>
      <c r="W42" s="24"/>
      <c r="X42" s="33"/>
      <c r="Y42" s="249"/>
      <c r="Z42" s="250"/>
      <c r="AA42" s="36"/>
      <c r="AB42" s="31"/>
      <c r="AC42" s="24"/>
      <c r="AD42" s="33" t="s">
        <v>365</v>
      </c>
      <c r="AE42" s="249"/>
      <c r="AF42" s="250"/>
      <c r="AG42" s="36"/>
      <c r="AH42" s="31"/>
      <c r="AI42" s="24"/>
      <c r="AJ42" s="33" t="s">
        <v>365</v>
      </c>
      <c r="AK42" s="249"/>
      <c r="AL42" s="250"/>
      <c r="AM42" s="38"/>
    </row>
    <row r="43" spans="2:39" ht="16.5" customHeight="1">
      <c r="B43" s="42" t="s">
        <v>425</v>
      </c>
      <c r="C43" s="43">
        <f>SUM(G43,M43,S43,Y43,AE43,AK43)</f>
        <v>3860</v>
      </c>
      <c r="D43" s="44"/>
      <c r="E43" s="260"/>
      <c r="F43" s="260"/>
      <c r="G43" s="261">
        <f>SUM(G39:G42)</f>
        <v>50</v>
      </c>
      <c r="H43" s="261"/>
      <c r="I43" s="45"/>
      <c r="J43" s="44"/>
      <c r="K43" s="260"/>
      <c r="L43" s="260"/>
      <c r="M43" s="261">
        <f>SUM(M39:M42)</f>
        <v>10</v>
      </c>
      <c r="N43" s="261"/>
      <c r="O43" s="45"/>
      <c r="P43" s="44"/>
      <c r="Q43" s="260"/>
      <c r="R43" s="260"/>
      <c r="S43" s="261">
        <f>SUM(S39:S42)</f>
        <v>180</v>
      </c>
      <c r="T43" s="261"/>
      <c r="U43" s="45"/>
      <c r="V43" s="44"/>
      <c r="W43" s="260"/>
      <c r="X43" s="260"/>
      <c r="Y43" s="261">
        <f>SUM(Y39:Y42)</f>
        <v>3580</v>
      </c>
      <c r="Z43" s="261"/>
      <c r="AA43" s="46"/>
      <c r="AB43" s="47"/>
      <c r="AC43" s="260"/>
      <c r="AD43" s="260" t="s">
        <v>365</v>
      </c>
      <c r="AE43" s="261">
        <f>SUM(AE39:AE42)</f>
        <v>40</v>
      </c>
      <c r="AF43" s="261"/>
      <c r="AG43" s="46"/>
      <c r="AH43" s="47"/>
      <c r="AI43" s="260"/>
      <c r="AJ43" s="260" t="s">
        <v>365</v>
      </c>
      <c r="AK43" s="261">
        <f>SUM(AK39:AK42)</f>
        <v>0</v>
      </c>
      <c r="AL43" s="261"/>
      <c r="AM43" s="48"/>
    </row>
    <row r="44" spans="2:39" ht="16.5" customHeight="1" thickBot="1">
      <c r="B44" s="49" t="s">
        <v>426</v>
      </c>
      <c r="C44" s="50">
        <f>SUM(H44,N44,T44,Z44,AF44,AL44)</f>
        <v>0</v>
      </c>
      <c r="D44" s="51"/>
      <c r="E44" s="265"/>
      <c r="F44" s="265"/>
      <c r="G44" s="266"/>
      <c r="H44" s="266">
        <f>SUM(H39:H42)</f>
        <v>0</v>
      </c>
      <c r="I44" s="52"/>
      <c r="J44" s="51"/>
      <c r="K44" s="265"/>
      <c r="L44" s="265"/>
      <c r="M44" s="266"/>
      <c r="N44" s="266">
        <f>SUM(N39:N42)</f>
        <v>0</v>
      </c>
      <c r="O44" s="52"/>
      <c r="P44" s="51"/>
      <c r="Q44" s="265"/>
      <c r="R44" s="265"/>
      <c r="S44" s="266"/>
      <c r="T44" s="266">
        <f>SUM(T39:T42)</f>
        <v>0</v>
      </c>
      <c r="U44" s="52"/>
      <c r="V44" s="51"/>
      <c r="W44" s="265"/>
      <c r="X44" s="265"/>
      <c r="Y44" s="266"/>
      <c r="Z44" s="266">
        <f>SUM(Z39:Z42)</f>
        <v>0</v>
      </c>
      <c r="AA44" s="53"/>
      <c r="AB44" s="54"/>
      <c r="AC44" s="265"/>
      <c r="AD44" s="265" t="s">
        <v>365</v>
      </c>
      <c r="AE44" s="266"/>
      <c r="AF44" s="266">
        <f>SUM(AF39:AF42)</f>
        <v>0</v>
      </c>
      <c r="AG44" s="53"/>
      <c r="AH44" s="54"/>
      <c r="AI44" s="265"/>
      <c r="AJ44" s="265" t="s">
        <v>365</v>
      </c>
      <c r="AK44" s="266"/>
      <c r="AL44" s="266">
        <f>SUM(AL39:AL42)</f>
        <v>0</v>
      </c>
      <c r="AM44" s="55"/>
    </row>
    <row r="45" spans="2:39" ht="16.5" customHeight="1">
      <c r="B45" s="20" t="s">
        <v>176</v>
      </c>
      <c r="C45" s="21"/>
      <c r="D45" s="22" t="s">
        <v>668</v>
      </c>
      <c r="E45" s="24" t="s">
        <v>1815</v>
      </c>
      <c r="F45" s="241" t="s">
        <v>820</v>
      </c>
      <c r="G45" s="271">
        <v>70</v>
      </c>
      <c r="H45" s="250"/>
      <c r="I45" s="32"/>
      <c r="J45" s="22" t="s">
        <v>671</v>
      </c>
      <c r="K45" s="24" t="s">
        <v>1815</v>
      </c>
      <c r="L45" s="25" t="s">
        <v>822</v>
      </c>
      <c r="M45" s="271">
        <v>20</v>
      </c>
      <c r="N45" s="250"/>
      <c r="O45" s="32"/>
      <c r="P45" s="22" t="s">
        <v>568</v>
      </c>
      <c r="Q45" s="24" t="s">
        <v>823</v>
      </c>
      <c r="R45" s="239" t="s">
        <v>824</v>
      </c>
      <c r="S45" s="339">
        <v>90</v>
      </c>
      <c r="T45" s="250"/>
      <c r="U45" s="36"/>
      <c r="V45" s="22" t="s">
        <v>671</v>
      </c>
      <c r="W45" s="24" t="s">
        <v>819</v>
      </c>
      <c r="X45" s="25" t="s">
        <v>825</v>
      </c>
      <c r="Y45" s="271">
        <v>2480</v>
      </c>
      <c r="Z45" s="250"/>
      <c r="AA45" s="36"/>
      <c r="AB45" s="22" t="s">
        <v>671</v>
      </c>
      <c r="AC45" s="24" t="s">
        <v>821</v>
      </c>
      <c r="AD45" s="25" t="s">
        <v>826</v>
      </c>
      <c r="AE45" s="271">
        <v>50</v>
      </c>
      <c r="AF45" s="250"/>
      <c r="AG45" s="36"/>
      <c r="AH45" s="22"/>
      <c r="AI45" s="24"/>
      <c r="AJ45" s="25"/>
      <c r="AK45" s="271"/>
      <c r="AL45" s="250"/>
      <c r="AM45" s="38"/>
    </row>
    <row r="46" spans="2:39" ht="16.5" customHeight="1">
      <c r="B46" s="20">
        <v>46219</v>
      </c>
      <c r="D46" s="22" t="s">
        <v>668</v>
      </c>
      <c r="E46" s="24" t="s">
        <v>1816</v>
      </c>
      <c r="F46" s="241" t="s">
        <v>828</v>
      </c>
      <c r="G46" s="271">
        <v>20</v>
      </c>
      <c r="H46" s="250"/>
      <c r="I46" s="32"/>
      <c r="J46" s="22" t="s">
        <v>671</v>
      </c>
      <c r="K46" s="24" t="s">
        <v>829</v>
      </c>
      <c r="L46" s="25" t="s">
        <v>830</v>
      </c>
      <c r="M46" s="271">
        <v>10</v>
      </c>
      <c r="N46" s="250"/>
      <c r="O46" s="32"/>
      <c r="P46" s="31" t="s">
        <v>568</v>
      </c>
      <c r="Q46" s="24" t="s">
        <v>831</v>
      </c>
      <c r="R46" s="241" t="s">
        <v>832</v>
      </c>
      <c r="S46" s="338">
        <v>30</v>
      </c>
      <c r="T46" s="250"/>
      <c r="U46" s="36"/>
      <c r="V46" s="22" t="s">
        <v>671</v>
      </c>
      <c r="W46" s="24" t="s">
        <v>827</v>
      </c>
      <c r="X46" s="25" t="s">
        <v>833</v>
      </c>
      <c r="Y46" s="271">
        <v>860</v>
      </c>
      <c r="Z46" s="250"/>
      <c r="AA46" s="36"/>
      <c r="AB46" s="22" t="s">
        <v>671</v>
      </c>
      <c r="AC46" s="24" t="s">
        <v>834</v>
      </c>
      <c r="AD46" s="25" t="s">
        <v>835</v>
      </c>
      <c r="AE46" s="271">
        <v>20</v>
      </c>
      <c r="AF46" s="250"/>
      <c r="AG46" s="36"/>
      <c r="AH46" s="22"/>
      <c r="AI46" s="24"/>
      <c r="AJ46" s="25"/>
      <c r="AK46" s="271"/>
      <c r="AL46" s="250"/>
      <c r="AM46" s="38"/>
    </row>
    <row r="47" spans="2:39" ht="16.5" customHeight="1">
      <c r="B47" s="39"/>
      <c r="D47" s="22" t="s">
        <v>668</v>
      </c>
      <c r="E47" s="24" t="s">
        <v>1817</v>
      </c>
      <c r="F47" s="33" t="s">
        <v>837</v>
      </c>
      <c r="G47" s="271">
        <v>40</v>
      </c>
      <c r="H47" s="250"/>
      <c r="I47" s="32"/>
      <c r="J47" s="31"/>
      <c r="K47" s="24"/>
      <c r="L47" s="33"/>
      <c r="M47" s="249"/>
      <c r="N47" s="250"/>
      <c r="O47" s="32"/>
      <c r="P47" s="31" t="s">
        <v>568</v>
      </c>
      <c r="Q47" s="24" t="s">
        <v>838</v>
      </c>
      <c r="R47" s="241" t="s">
        <v>839</v>
      </c>
      <c r="S47" s="338">
        <v>30</v>
      </c>
      <c r="T47" s="250"/>
      <c r="U47" s="36"/>
      <c r="V47" s="22" t="s">
        <v>671</v>
      </c>
      <c r="W47" s="24" t="s">
        <v>836</v>
      </c>
      <c r="X47" s="25" t="s">
        <v>840</v>
      </c>
      <c r="Y47" s="271">
        <v>1380</v>
      </c>
      <c r="Z47" s="250"/>
      <c r="AA47" s="36"/>
      <c r="AB47" s="22" t="s">
        <v>671</v>
      </c>
      <c r="AC47" s="24" t="s">
        <v>829</v>
      </c>
      <c r="AD47" s="25" t="s">
        <v>841</v>
      </c>
      <c r="AE47" s="271">
        <v>20</v>
      </c>
      <c r="AF47" s="250"/>
      <c r="AG47" s="36"/>
      <c r="AH47" s="22"/>
      <c r="AI47" s="24"/>
      <c r="AJ47" s="25"/>
      <c r="AK47" s="271"/>
      <c r="AL47" s="250"/>
      <c r="AM47" s="38"/>
    </row>
    <row r="48" spans="2:39" ht="16.5" customHeight="1">
      <c r="B48" s="39"/>
      <c r="D48" s="31"/>
      <c r="E48" s="24" t="s">
        <v>819</v>
      </c>
      <c r="F48" s="33" t="s">
        <v>842</v>
      </c>
      <c r="G48" s="314" t="s">
        <v>698</v>
      </c>
      <c r="H48" s="250"/>
      <c r="I48" s="32"/>
      <c r="J48" s="31"/>
      <c r="K48" s="24"/>
      <c r="L48" s="33"/>
      <c r="M48" s="249"/>
      <c r="N48" s="250"/>
      <c r="O48" s="32"/>
      <c r="P48" s="31"/>
      <c r="Q48" s="24"/>
      <c r="R48" s="33"/>
      <c r="S48" s="321"/>
      <c r="T48" s="250"/>
      <c r="U48" s="36"/>
      <c r="V48" s="31"/>
      <c r="W48" s="24"/>
      <c r="X48" s="33"/>
      <c r="Y48" s="249"/>
      <c r="Z48" s="250"/>
      <c r="AA48" s="36"/>
      <c r="AB48" s="31"/>
      <c r="AC48" s="24"/>
      <c r="AD48" s="33" t="s">
        <v>365</v>
      </c>
      <c r="AE48" s="249"/>
      <c r="AF48" s="250"/>
      <c r="AG48" s="36"/>
      <c r="AH48" s="31"/>
      <c r="AI48" s="24"/>
      <c r="AJ48" s="33"/>
      <c r="AK48" s="249"/>
      <c r="AL48" s="250"/>
      <c r="AM48" s="38"/>
    </row>
    <row r="49" spans="2:39" ht="16.5" customHeight="1">
      <c r="B49" s="39"/>
      <c r="D49" s="31"/>
      <c r="E49" s="24"/>
      <c r="F49" s="33"/>
      <c r="G49" s="314"/>
      <c r="H49" s="250"/>
      <c r="I49" s="32"/>
      <c r="J49" s="31"/>
      <c r="K49" s="24"/>
      <c r="L49" s="33"/>
      <c r="M49" s="249"/>
      <c r="N49" s="250"/>
      <c r="O49" s="32"/>
      <c r="P49" s="31"/>
      <c r="Q49" s="24"/>
      <c r="R49" s="33"/>
      <c r="S49" s="249"/>
      <c r="T49" s="250"/>
      <c r="U49" s="36"/>
      <c r="V49" s="31"/>
      <c r="W49" s="24"/>
      <c r="X49" s="33"/>
      <c r="Y49" s="249"/>
      <c r="Z49" s="250"/>
      <c r="AA49" s="36"/>
      <c r="AB49" s="31"/>
      <c r="AC49" s="24"/>
      <c r="AD49" s="33" t="s">
        <v>365</v>
      </c>
      <c r="AE49" s="249"/>
      <c r="AF49" s="250"/>
      <c r="AG49" s="36"/>
      <c r="AH49" s="31"/>
      <c r="AI49" s="24"/>
      <c r="AJ49" s="33"/>
      <c r="AK49" s="249"/>
      <c r="AL49" s="250"/>
      <c r="AM49" s="38"/>
    </row>
    <row r="50" spans="2:39" ht="16.5" customHeight="1">
      <c r="B50" s="39"/>
      <c r="D50" s="31"/>
      <c r="E50" s="24"/>
      <c r="F50" s="33"/>
      <c r="G50" s="249"/>
      <c r="H50" s="250"/>
      <c r="I50" s="32"/>
      <c r="J50" s="31"/>
      <c r="K50" s="24"/>
      <c r="L50" s="33"/>
      <c r="M50" s="249"/>
      <c r="N50" s="250"/>
      <c r="O50" s="32"/>
      <c r="P50" s="31"/>
      <c r="Q50" s="24"/>
      <c r="R50" s="33"/>
      <c r="S50" s="249"/>
      <c r="T50" s="250"/>
      <c r="U50" s="36"/>
      <c r="V50" s="31"/>
      <c r="W50" s="24"/>
      <c r="X50" s="33"/>
      <c r="Y50" s="249"/>
      <c r="Z50" s="250"/>
      <c r="AA50" s="36"/>
      <c r="AB50" s="31"/>
      <c r="AC50" s="24"/>
      <c r="AD50" s="33" t="s">
        <v>365</v>
      </c>
      <c r="AE50" s="249"/>
      <c r="AF50" s="250"/>
      <c r="AG50" s="36"/>
      <c r="AH50" s="31"/>
      <c r="AI50" s="24"/>
      <c r="AJ50" s="33" t="s">
        <v>365</v>
      </c>
      <c r="AK50" s="249"/>
      <c r="AL50" s="250"/>
      <c r="AM50" s="38"/>
    </row>
    <row r="51" spans="2:39" ht="16.5" customHeight="1">
      <c r="B51" s="39"/>
      <c r="D51" s="31"/>
      <c r="E51" s="24"/>
      <c r="F51" s="33"/>
      <c r="G51" s="249"/>
      <c r="H51" s="250"/>
      <c r="I51" s="32"/>
      <c r="J51" s="31"/>
      <c r="K51" s="24"/>
      <c r="L51" s="33"/>
      <c r="M51" s="249"/>
      <c r="N51" s="250"/>
      <c r="O51" s="32"/>
      <c r="P51" s="31"/>
      <c r="Q51" s="24"/>
      <c r="R51" s="33"/>
      <c r="S51" s="249"/>
      <c r="T51" s="250"/>
      <c r="U51" s="36"/>
      <c r="V51" s="31"/>
      <c r="W51" s="24"/>
      <c r="X51" s="33"/>
      <c r="Y51" s="249"/>
      <c r="Z51" s="250"/>
      <c r="AA51" s="36"/>
      <c r="AB51" s="31"/>
      <c r="AC51" s="24"/>
      <c r="AD51" s="33" t="s">
        <v>365</v>
      </c>
      <c r="AE51" s="249"/>
      <c r="AF51" s="250"/>
      <c r="AG51" s="36"/>
      <c r="AH51" s="31"/>
      <c r="AI51" s="24"/>
      <c r="AJ51" s="33" t="s">
        <v>365</v>
      </c>
      <c r="AK51" s="249"/>
      <c r="AL51" s="250"/>
      <c r="AM51" s="38"/>
    </row>
    <row r="52" spans="2:39" ht="16.5" customHeight="1">
      <c r="B52" s="39"/>
      <c r="D52" s="31"/>
      <c r="E52" s="24"/>
      <c r="F52" s="33"/>
      <c r="G52" s="249"/>
      <c r="H52" s="250"/>
      <c r="I52" s="32"/>
      <c r="J52" s="31"/>
      <c r="K52" s="24"/>
      <c r="L52" s="33"/>
      <c r="M52" s="249"/>
      <c r="N52" s="250"/>
      <c r="O52" s="32"/>
      <c r="P52" s="31"/>
      <c r="Q52" s="24"/>
      <c r="R52" s="33"/>
      <c r="S52" s="249"/>
      <c r="T52" s="250"/>
      <c r="U52" s="36"/>
      <c r="V52" s="31"/>
      <c r="W52" s="24"/>
      <c r="X52" s="33"/>
      <c r="Y52" s="249"/>
      <c r="Z52" s="250"/>
      <c r="AA52" s="36"/>
      <c r="AB52" s="31"/>
      <c r="AC52" s="24"/>
      <c r="AD52" s="33" t="s">
        <v>365</v>
      </c>
      <c r="AE52" s="249"/>
      <c r="AF52" s="250"/>
      <c r="AG52" s="36"/>
      <c r="AH52" s="31"/>
      <c r="AI52" s="24"/>
      <c r="AJ52" s="33" t="s">
        <v>365</v>
      </c>
      <c r="AK52" s="249"/>
      <c r="AL52" s="250"/>
      <c r="AM52" s="38"/>
    </row>
    <row r="53" spans="2:39" ht="16.5" customHeight="1">
      <c r="B53" s="39"/>
      <c r="D53" s="31"/>
      <c r="E53" s="24"/>
      <c r="F53" s="33"/>
      <c r="G53" s="249"/>
      <c r="H53" s="250"/>
      <c r="I53" s="32"/>
      <c r="J53" s="31"/>
      <c r="K53" s="24"/>
      <c r="L53" s="33"/>
      <c r="M53" s="249"/>
      <c r="N53" s="250"/>
      <c r="O53" s="32"/>
      <c r="P53" s="31"/>
      <c r="Q53" s="24"/>
      <c r="R53" s="33"/>
      <c r="S53" s="249"/>
      <c r="T53" s="250"/>
      <c r="U53" s="36"/>
      <c r="V53" s="31"/>
      <c r="W53" s="24"/>
      <c r="X53" s="33"/>
      <c r="Y53" s="249"/>
      <c r="Z53" s="250"/>
      <c r="AA53" s="36"/>
      <c r="AB53" s="31"/>
      <c r="AC53" s="24"/>
      <c r="AD53" s="33" t="s">
        <v>365</v>
      </c>
      <c r="AE53" s="249"/>
      <c r="AF53" s="250"/>
      <c r="AG53" s="36"/>
      <c r="AH53" s="31"/>
      <c r="AI53" s="24"/>
      <c r="AJ53" s="33" t="s">
        <v>365</v>
      </c>
      <c r="AK53" s="249"/>
      <c r="AL53" s="250"/>
      <c r="AM53" s="38"/>
    </row>
    <row r="54" spans="2:39" ht="16.5" customHeight="1" thickBot="1">
      <c r="B54" s="39"/>
      <c r="D54" s="31"/>
      <c r="E54" s="24"/>
      <c r="F54" s="33"/>
      <c r="G54" s="249"/>
      <c r="H54" s="250"/>
      <c r="I54" s="32"/>
      <c r="J54" s="31"/>
      <c r="K54" s="24"/>
      <c r="L54" s="33"/>
      <c r="M54" s="249"/>
      <c r="N54" s="250"/>
      <c r="O54" s="32"/>
      <c r="P54" s="31"/>
      <c r="Q54" s="24"/>
      <c r="R54" s="33"/>
      <c r="S54" s="249"/>
      <c r="T54" s="250"/>
      <c r="U54" s="36"/>
      <c r="V54" s="31"/>
      <c r="W54" s="24"/>
      <c r="X54" s="33"/>
      <c r="Y54" s="249"/>
      <c r="Z54" s="250"/>
      <c r="AA54" s="36"/>
      <c r="AB54" s="31"/>
      <c r="AC54" s="24"/>
      <c r="AD54" s="33" t="s">
        <v>365</v>
      </c>
      <c r="AE54" s="249"/>
      <c r="AF54" s="250"/>
      <c r="AG54" s="36"/>
      <c r="AH54" s="31"/>
      <c r="AI54" s="24"/>
      <c r="AJ54" s="33" t="s">
        <v>365</v>
      </c>
      <c r="AK54" s="249"/>
      <c r="AL54" s="250"/>
      <c r="AM54" s="38"/>
    </row>
    <row r="55" spans="2:39" ht="15.75" customHeight="1">
      <c r="B55" s="42" t="s">
        <v>425</v>
      </c>
      <c r="C55" s="43">
        <f>SUM(G55,M55,S55,Y55,AE55:AF55,AK55)</f>
        <v>5120</v>
      </c>
      <c r="D55" s="47"/>
      <c r="E55" s="260"/>
      <c r="F55" s="260"/>
      <c r="G55" s="261">
        <f>SUM(G45:G54)</f>
        <v>130</v>
      </c>
      <c r="H55" s="261"/>
      <c r="I55" s="45"/>
      <c r="J55" s="47"/>
      <c r="K55" s="260"/>
      <c r="L55" s="260"/>
      <c r="M55" s="261">
        <f>SUM(M45:M54)</f>
        <v>30</v>
      </c>
      <c r="N55" s="261"/>
      <c r="O55" s="45"/>
      <c r="P55" s="47"/>
      <c r="Q55" s="260"/>
      <c r="R55" s="260"/>
      <c r="S55" s="261">
        <f>SUM(S45:S54)</f>
        <v>150</v>
      </c>
      <c r="T55" s="261"/>
      <c r="U55" s="45"/>
      <c r="V55" s="47"/>
      <c r="W55" s="260"/>
      <c r="X55" s="260"/>
      <c r="Y55" s="261">
        <f>SUM(Y45:Y54)</f>
        <v>4720</v>
      </c>
      <c r="Z55" s="261"/>
      <c r="AA55" s="46"/>
      <c r="AB55" s="47"/>
      <c r="AC55" s="260"/>
      <c r="AD55" s="260" t="s">
        <v>365</v>
      </c>
      <c r="AE55" s="261">
        <f>SUM(AE45:AE54)</f>
        <v>90</v>
      </c>
      <c r="AF55" s="261"/>
      <c r="AG55" s="46"/>
      <c r="AH55" s="47"/>
      <c r="AI55" s="260"/>
      <c r="AJ55" s="260" t="s">
        <v>365</v>
      </c>
      <c r="AK55" s="261">
        <f>SUM(AK45:AK54)</f>
        <v>0</v>
      </c>
      <c r="AL55" s="261"/>
      <c r="AM55" s="48"/>
    </row>
    <row r="56" spans="2:39" ht="15.75" customHeight="1" thickBot="1">
      <c r="B56" s="57" t="s">
        <v>426</v>
      </c>
      <c r="C56" s="58">
        <f>SUM(H56,N56,T56,Z56,AF56,AL56)</f>
        <v>0</v>
      </c>
      <c r="D56" s="59"/>
      <c r="E56" s="277"/>
      <c r="F56" s="277"/>
      <c r="G56" s="315"/>
      <c r="H56" s="315">
        <f>SUM(H45:H54)</f>
        <v>0</v>
      </c>
      <c r="I56" s="60"/>
      <c r="J56" s="59"/>
      <c r="K56" s="277"/>
      <c r="L56" s="277"/>
      <c r="M56" s="315"/>
      <c r="N56" s="315">
        <f>SUM(N45:N54)</f>
        <v>0</v>
      </c>
      <c r="O56" s="60"/>
      <c r="P56" s="59"/>
      <c r="Q56" s="277"/>
      <c r="R56" s="277"/>
      <c r="S56" s="315"/>
      <c r="T56" s="315">
        <f>SUM(T45:T54)</f>
        <v>0</v>
      </c>
      <c r="U56" s="60"/>
      <c r="V56" s="59"/>
      <c r="W56" s="277"/>
      <c r="X56" s="277"/>
      <c r="Y56" s="315"/>
      <c r="Z56" s="315">
        <f>SUM(Z45:Z54)</f>
        <v>0</v>
      </c>
      <c r="AA56" s="61"/>
      <c r="AB56" s="59"/>
      <c r="AC56" s="277"/>
      <c r="AD56" s="277" t="s">
        <v>365</v>
      </c>
      <c r="AE56" s="315"/>
      <c r="AF56" s="315">
        <f>SUM(AF45:AF54)</f>
        <v>0</v>
      </c>
      <c r="AG56" s="61"/>
      <c r="AH56" s="59"/>
      <c r="AI56" s="277"/>
      <c r="AJ56" s="277" t="s">
        <v>365</v>
      </c>
      <c r="AK56" s="315"/>
      <c r="AL56" s="315">
        <f>SUM(AL45:AL54)</f>
        <v>0</v>
      </c>
      <c r="AM56" s="62"/>
    </row>
    <row r="57" spans="2:39" s="103" customFormat="1" ht="15.75" customHeight="1" thickTop="1" thickBot="1">
      <c r="B57" s="63" t="s">
        <v>427</v>
      </c>
      <c r="C57" s="64">
        <f>SUM(H57,N57,T57,Z57,AF57,AL57)</f>
        <v>0</v>
      </c>
      <c r="D57" s="65"/>
      <c r="E57" s="281"/>
      <c r="F57" s="281"/>
      <c r="G57" s="282">
        <f>SUM(G15,G25,G37,G43,G55)</f>
        <v>570</v>
      </c>
      <c r="H57" s="282">
        <f>SUM(H56,H44,H38,H26,H16)</f>
        <v>0</v>
      </c>
      <c r="I57" s="66"/>
      <c r="J57" s="65"/>
      <c r="K57" s="281"/>
      <c r="L57" s="281"/>
      <c r="M57" s="282">
        <f>SUM(M15,M25,M37,M43,M55)</f>
        <v>180</v>
      </c>
      <c r="N57" s="282">
        <f>SUM(N56,N44,N38,N26,N16)</f>
        <v>0</v>
      </c>
      <c r="O57" s="66"/>
      <c r="P57" s="65"/>
      <c r="Q57" s="281"/>
      <c r="R57" s="281"/>
      <c r="S57" s="282">
        <f>SUM(S15,S25,S37,S43,S55)</f>
        <v>760</v>
      </c>
      <c r="T57" s="282">
        <f>SUM(T56,T44,T38,T26,T16)</f>
        <v>0</v>
      </c>
      <c r="U57" s="66"/>
      <c r="V57" s="65"/>
      <c r="W57" s="281"/>
      <c r="X57" s="281"/>
      <c r="Y57" s="282">
        <f>SUM(Y15,Y25,Y37,Y43,Y55)</f>
        <v>27760</v>
      </c>
      <c r="Z57" s="282">
        <f>SUM(Z56,Z44,Z38,Z26,Z16)</f>
        <v>0</v>
      </c>
      <c r="AA57" s="67"/>
      <c r="AB57" s="65"/>
      <c r="AC57" s="281"/>
      <c r="AD57" s="281" t="s">
        <v>365</v>
      </c>
      <c r="AE57" s="282">
        <f>SUM(AE15,AE25,AE37,AE43,AE55)</f>
        <v>460</v>
      </c>
      <c r="AF57" s="282">
        <f>SUM(AF16,AF26,AF38,AF44,AF56)</f>
        <v>0</v>
      </c>
      <c r="AG57" s="67"/>
      <c r="AH57" s="65"/>
      <c r="AI57" s="281"/>
      <c r="AJ57" s="281" t="s">
        <v>365</v>
      </c>
      <c r="AK57" s="282">
        <f>SUM(AK15,AK25,AK37,AK43,AK55)</f>
        <v>0</v>
      </c>
      <c r="AL57" s="282">
        <f>SUM(AL16,AL26,AL38,AL44,AL56)</f>
        <v>0</v>
      </c>
      <c r="AM57" s="68"/>
    </row>
    <row r="58" spans="2:39" ht="15" customHeight="1" thickBot="1">
      <c r="B58" s="104"/>
      <c r="C58" s="105"/>
      <c r="D58" s="105"/>
      <c r="F58" s="78" t="s">
        <v>365</v>
      </c>
      <c r="G58" s="106"/>
      <c r="H58" s="106"/>
      <c r="I58" s="106"/>
      <c r="J58" s="105"/>
      <c r="K58" s="106"/>
      <c r="L58" s="106"/>
      <c r="M58" s="106"/>
      <c r="N58" s="106"/>
      <c r="O58" s="106"/>
      <c r="P58" s="105"/>
      <c r="Q58" s="106"/>
      <c r="R58" s="106"/>
      <c r="S58" s="106"/>
      <c r="T58" s="106"/>
      <c r="U58" s="106"/>
      <c r="V58" s="105"/>
      <c r="W58" s="106"/>
      <c r="X58" s="106"/>
      <c r="Y58" s="106"/>
      <c r="Z58" s="106"/>
      <c r="AA58" s="106"/>
      <c r="AB58" s="105"/>
      <c r="AC58" s="106"/>
      <c r="AD58" s="106"/>
      <c r="AE58" s="106"/>
      <c r="AF58" s="106"/>
      <c r="AG58" s="106"/>
      <c r="AH58" s="105"/>
      <c r="AI58" s="106"/>
      <c r="AJ58" s="106" t="s">
        <v>365</v>
      </c>
      <c r="AK58" s="106"/>
      <c r="AL58" s="106"/>
      <c r="AM58" s="159" t="s">
        <v>428</v>
      </c>
    </row>
    <row r="59" spans="2:39" ht="15" customHeight="1">
      <c r="B59" s="107" t="s">
        <v>429</v>
      </c>
      <c r="C59" s="221"/>
      <c r="D59" s="222"/>
      <c r="E59" s="109"/>
      <c r="F59" s="109"/>
      <c r="G59" s="223"/>
      <c r="H59" s="223"/>
      <c r="I59" s="223"/>
      <c r="J59" s="224"/>
      <c r="K59" s="223"/>
      <c r="L59" s="223"/>
      <c r="M59" s="223"/>
      <c r="N59" s="223"/>
      <c r="O59" s="223"/>
      <c r="P59" s="222"/>
      <c r="Q59" s="109"/>
      <c r="R59" s="109"/>
      <c r="S59" s="223"/>
      <c r="T59" s="223"/>
      <c r="U59" s="223"/>
      <c r="V59" s="224"/>
      <c r="W59" s="223"/>
      <c r="X59" s="223"/>
      <c r="Y59" s="223"/>
      <c r="Z59" s="223"/>
      <c r="AA59" s="225"/>
      <c r="AB59" s="224"/>
      <c r="AC59" s="223"/>
      <c r="AD59" s="223"/>
      <c r="AE59" s="223"/>
      <c r="AF59" s="223"/>
      <c r="AG59" s="223"/>
      <c r="AH59" s="224"/>
      <c r="AI59" s="223"/>
      <c r="AJ59" s="223" t="s">
        <v>365</v>
      </c>
      <c r="AK59" s="223"/>
      <c r="AL59" s="223"/>
      <c r="AM59" s="226"/>
    </row>
    <row r="60" spans="2:39" ht="15" customHeight="1">
      <c r="B60" s="110" t="s">
        <v>430</v>
      </c>
      <c r="C60" s="227"/>
      <c r="D60" s="228"/>
      <c r="E60" s="112"/>
      <c r="F60" s="112"/>
      <c r="G60" s="229"/>
      <c r="H60" s="229"/>
      <c r="I60" s="229"/>
      <c r="J60" s="230"/>
      <c r="K60" s="229"/>
      <c r="L60" s="229"/>
      <c r="M60" s="229"/>
      <c r="N60" s="229"/>
      <c r="O60" s="229"/>
      <c r="P60" s="228"/>
      <c r="Q60" s="112"/>
      <c r="R60" s="112"/>
      <c r="S60" s="229"/>
      <c r="T60" s="229"/>
      <c r="U60" s="229"/>
      <c r="V60" s="230"/>
      <c r="W60" s="229"/>
      <c r="X60" s="229"/>
      <c r="Y60" s="229"/>
      <c r="Z60" s="229"/>
      <c r="AA60" s="231"/>
      <c r="AB60" s="230"/>
      <c r="AC60" s="229"/>
      <c r="AD60" s="229"/>
      <c r="AE60" s="229"/>
      <c r="AF60" s="229"/>
      <c r="AG60" s="229"/>
      <c r="AH60" s="230"/>
      <c r="AI60" s="229"/>
      <c r="AJ60" s="229" t="s">
        <v>365</v>
      </c>
      <c r="AK60" s="229"/>
      <c r="AL60" s="229"/>
      <c r="AM60" s="232"/>
    </row>
    <row r="61" spans="2:39" ht="15" customHeight="1">
      <c r="B61" s="113"/>
      <c r="C61" s="227"/>
      <c r="D61" s="228"/>
      <c r="E61" s="112"/>
      <c r="F61" s="112"/>
      <c r="G61" s="229"/>
      <c r="H61" s="229"/>
      <c r="I61" s="229"/>
      <c r="J61" s="230"/>
      <c r="K61" s="229"/>
      <c r="L61" s="229"/>
      <c r="M61" s="229"/>
      <c r="N61" s="229"/>
      <c r="O61" s="229"/>
      <c r="P61" s="228"/>
      <c r="Q61" s="112"/>
      <c r="R61" s="112"/>
      <c r="S61" s="229"/>
      <c r="T61" s="229"/>
      <c r="U61" s="229"/>
      <c r="V61" s="230"/>
      <c r="W61" s="229"/>
      <c r="X61" s="229"/>
      <c r="Y61" s="229"/>
      <c r="Z61" s="229"/>
      <c r="AA61" s="231"/>
      <c r="AB61" s="230"/>
      <c r="AC61" s="229"/>
      <c r="AD61" s="229"/>
      <c r="AE61" s="229"/>
      <c r="AF61" s="229"/>
      <c r="AG61" s="229"/>
      <c r="AH61" s="230"/>
      <c r="AI61" s="229"/>
      <c r="AJ61" s="229" t="s">
        <v>365</v>
      </c>
      <c r="AK61" s="229"/>
      <c r="AL61" s="229"/>
      <c r="AM61" s="232"/>
    </row>
    <row r="62" spans="2:39" ht="15" customHeight="1">
      <c r="B62" s="113"/>
      <c r="C62" s="227"/>
      <c r="D62" s="228"/>
      <c r="E62" s="112"/>
      <c r="F62" s="112"/>
      <c r="G62" s="229"/>
      <c r="H62" s="229"/>
      <c r="I62" s="229"/>
      <c r="J62" s="230"/>
      <c r="K62" s="229"/>
      <c r="L62" s="229"/>
      <c r="M62" s="229"/>
      <c r="N62" s="229"/>
      <c r="O62" s="229"/>
      <c r="P62" s="228"/>
      <c r="Q62" s="112"/>
      <c r="R62" s="112"/>
      <c r="S62" s="229"/>
      <c r="T62" s="229"/>
      <c r="U62" s="229"/>
      <c r="V62" s="230"/>
      <c r="W62" s="229"/>
      <c r="X62" s="229"/>
      <c r="Y62" s="229"/>
      <c r="Z62" s="229"/>
      <c r="AA62" s="231"/>
      <c r="AB62" s="230"/>
      <c r="AC62" s="229"/>
      <c r="AD62" s="229"/>
      <c r="AE62" s="229"/>
      <c r="AF62" s="229"/>
      <c r="AG62" s="229"/>
      <c r="AH62" s="230"/>
      <c r="AI62" s="229"/>
      <c r="AJ62" s="229" t="s">
        <v>365</v>
      </c>
      <c r="AK62" s="229"/>
      <c r="AL62" s="229"/>
      <c r="AM62" s="232"/>
    </row>
    <row r="63" spans="2:39" ht="15" customHeight="1">
      <c r="B63" s="113"/>
      <c r="C63" s="227"/>
      <c r="D63" s="228"/>
      <c r="E63" s="112"/>
      <c r="F63" s="112"/>
      <c r="G63" s="229"/>
      <c r="H63" s="229"/>
      <c r="I63" s="229"/>
      <c r="J63" s="230"/>
      <c r="K63" s="229"/>
      <c r="L63" s="229"/>
      <c r="M63" s="229"/>
      <c r="N63" s="229"/>
      <c r="O63" s="229"/>
      <c r="P63" s="228"/>
      <c r="Q63" s="112"/>
      <c r="R63" s="112"/>
      <c r="S63" s="229"/>
      <c r="T63" s="229"/>
      <c r="U63" s="229"/>
      <c r="V63" s="230"/>
      <c r="W63" s="229"/>
      <c r="X63" s="229"/>
      <c r="Y63" s="229"/>
      <c r="Z63" s="229"/>
      <c r="AA63" s="231"/>
      <c r="AB63" s="230"/>
      <c r="AC63" s="229"/>
      <c r="AD63" s="229"/>
      <c r="AE63" s="229"/>
      <c r="AF63" s="229"/>
      <c r="AG63" s="229"/>
      <c r="AH63" s="230"/>
      <c r="AI63" s="229"/>
      <c r="AJ63" s="229" t="s">
        <v>365</v>
      </c>
      <c r="AK63" s="229"/>
      <c r="AL63" s="229"/>
      <c r="AM63" s="232"/>
    </row>
    <row r="64" spans="2:39" ht="15" customHeight="1">
      <c r="B64" s="113"/>
      <c r="C64" s="227"/>
      <c r="D64" s="228"/>
      <c r="E64" s="112"/>
      <c r="F64" s="112"/>
      <c r="G64" s="229"/>
      <c r="H64" s="229"/>
      <c r="I64" s="229"/>
      <c r="J64" s="230"/>
      <c r="K64" s="229"/>
      <c r="L64" s="229"/>
      <c r="M64" s="229"/>
      <c r="N64" s="229"/>
      <c r="O64" s="229"/>
      <c r="P64" s="228"/>
      <c r="Q64" s="112"/>
      <c r="R64" s="112"/>
      <c r="S64" s="229"/>
      <c r="T64" s="229"/>
      <c r="U64" s="229"/>
      <c r="V64" s="230"/>
      <c r="W64" s="229"/>
      <c r="X64" s="229"/>
      <c r="Y64" s="229"/>
      <c r="Z64" s="229"/>
      <c r="AA64" s="231"/>
      <c r="AB64" s="230"/>
      <c r="AC64" s="229"/>
      <c r="AD64" s="229"/>
      <c r="AE64" s="229"/>
      <c r="AF64" s="229"/>
      <c r="AG64" s="229"/>
      <c r="AH64" s="230"/>
      <c r="AI64" s="229"/>
      <c r="AJ64" s="229" t="s">
        <v>365</v>
      </c>
      <c r="AK64" s="229"/>
      <c r="AL64" s="229"/>
      <c r="AM64" s="232"/>
    </row>
    <row r="65" spans="2:39" ht="15" customHeight="1">
      <c r="B65" s="113"/>
      <c r="C65" s="227"/>
      <c r="D65" s="228"/>
      <c r="E65" s="112"/>
      <c r="F65" s="112"/>
      <c r="G65" s="229"/>
      <c r="H65" s="229"/>
      <c r="I65" s="229"/>
      <c r="J65" s="230"/>
      <c r="K65" s="229"/>
      <c r="L65" s="229"/>
      <c r="M65" s="229"/>
      <c r="N65" s="229"/>
      <c r="O65" s="229"/>
      <c r="P65" s="228"/>
      <c r="Q65" s="112"/>
      <c r="R65" s="112"/>
      <c r="S65" s="229"/>
      <c r="T65" s="229"/>
      <c r="U65" s="229"/>
      <c r="V65" s="230"/>
      <c r="W65" s="229"/>
      <c r="X65" s="229"/>
      <c r="Y65" s="229"/>
      <c r="Z65" s="229"/>
      <c r="AA65" s="231"/>
      <c r="AB65" s="230"/>
      <c r="AC65" s="229"/>
      <c r="AD65" s="229"/>
      <c r="AE65" s="229"/>
      <c r="AF65" s="229"/>
      <c r="AG65" s="229"/>
      <c r="AH65" s="230"/>
      <c r="AI65" s="229"/>
      <c r="AJ65" s="229" t="s">
        <v>365</v>
      </c>
      <c r="AK65" s="229"/>
      <c r="AL65" s="229"/>
      <c r="AM65" s="232"/>
    </row>
    <row r="66" spans="2:39" ht="15" customHeight="1" thickBot="1">
      <c r="B66" s="114"/>
      <c r="C66" s="233"/>
      <c r="D66" s="234"/>
      <c r="E66" s="116"/>
      <c r="F66" s="116"/>
      <c r="G66" s="235"/>
      <c r="H66" s="235"/>
      <c r="I66" s="235"/>
      <c r="J66" s="236"/>
      <c r="K66" s="235"/>
      <c r="L66" s="235"/>
      <c r="M66" s="235"/>
      <c r="N66" s="235"/>
      <c r="O66" s="235"/>
      <c r="P66" s="234"/>
      <c r="Q66" s="116"/>
      <c r="R66" s="116"/>
      <c r="S66" s="235"/>
      <c r="T66" s="235"/>
      <c r="U66" s="235"/>
      <c r="V66" s="236"/>
      <c r="W66" s="235"/>
      <c r="X66" s="235"/>
      <c r="Y66" s="235"/>
      <c r="Z66" s="235"/>
      <c r="AA66" s="237"/>
      <c r="AB66" s="236"/>
      <c r="AC66" s="235"/>
      <c r="AD66" s="235"/>
      <c r="AE66" s="235"/>
      <c r="AF66" s="235"/>
      <c r="AG66" s="235"/>
      <c r="AH66" s="236"/>
      <c r="AI66" s="235"/>
      <c r="AJ66" s="235" t="s">
        <v>365</v>
      </c>
      <c r="AK66" s="235"/>
      <c r="AL66" s="235"/>
      <c r="AM66" s="238"/>
    </row>
    <row r="67" spans="2:39" ht="16.5" customHeight="1">
      <c r="C67" s="30" t="s">
        <v>431</v>
      </c>
      <c r="D67" s="336" t="s">
        <v>843</v>
      </c>
      <c r="E67" s="75"/>
      <c r="F67" s="75" t="s">
        <v>365</v>
      </c>
      <c r="J67" s="78"/>
      <c r="P67" s="367" t="s">
        <v>844</v>
      </c>
      <c r="V67" s="78"/>
      <c r="Y67" s="336"/>
      <c r="AB67" s="367" t="s">
        <v>845</v>
      </c>
      <c r="AG67" s="117"/>
      <c r="AH67" s="78"/>
      <c r="AJ67" s="78" t="s">
        <v>365</v>
      </c>
      <c r="AM67" s="117"/>
    </row>
    <row r="68" spans="2:39" ht="15.75" customHeight="1">
      <c r="D68" s="336" t="s">
        <v>846</v>
      </c>
      <c r="F68" s="78" t="s">
        <v>365</v>
      </c>
      <c r="J68" s="78"/>
      <c r="P68" s="367" t="s">
        <v>847</v>
      </c>
      <c r="V68" s="78"/>
      <c r="Y68" s="336"/>
      <c r="Z68" s="336"/>
      <c r="AA68" s="336"/>
      <c r="AB68" s="367" t="s">
        <v>848</v>
      </c>
      <c r="AC68" s="336"/>
      <c r="AD68" s="336"/>
      <c r="AE68" s="336"/>
      <c r="AF68" s="336"/>
      <c r="AH68" s="78"/>
      <c r="AJ68" s="78" t="s">
        <v>365</v>
      </c>
    </row>
    <row r="69" spans="2:39" ht="15.75" customHeight="1">
      <c r="D69" s="367" t="s">
        <v>849</v>
      </c>
      <c r="F69" s="78" t="s">
        <v>365</v>
      </c>
      <c r="J69" s="78"/>
      <c r="P69" s="367" t="s">
        <v>850</v>
      </c>
      <c r="V69" s="78"/>
      <c r="Y69" s="336"/>
      <c r="AB69" s="367"/>
      <c r="AC69" s="336"/>
      <c r="AD69" s="336"/>
      <c r="AE69" s="336"/>
      <c r="AF69" s="336"/>
      <c r="AG69" s="336"/>
      <c r="AH69" s="336"/>
      <c r="AI69" s="336"/>
      <c r="AJ69" s="78" t="s">
        <v>365</v>
      </c>
    </row>
    <row r="70" spans="2:39" ht="15.95" customHeight="1">
      <c r="D70" s="367" t="s">
        <v>851</v>
      </c>
      <c r="F70" s="78" t="s">
        <v>365</v>
      </c>
      <c r="J70" s="78"/>
      <c r="P70" s="367" t="s">
        <v>852</v>
      </c>
      <c r="V70" s="78"/>
      <c r="AB70" s="367"/>
      <c r="AH70" s="78"/>
      <c r="AJ70" s="78" t="s">
        <v>365</v>
      </c>
    </row>
    <row r="71" spans="2:39" ht="15.95" customHeight="1">
      <c r="D71" s="367" t="s">
        <v>853</v>
      </c>
      <c r="F71" s="78" t="s">
        <v>365</v>
      </c>
      <c r="P71" s="367" t="s">
        <v>854</v>
      </c>
      <c r="AB71" s="367"/>
      <c r="AJ71" s="78" t="s">
        <v>365</v>
      </c>
    </row>
    <row r="72" spans="2:39" ht="15.95" customHeight="1">
      <c r="F72" s="78" t="s">
        <v>365</v>
      </c>
      <c r="AJ72" s="78" t="s">
        <v>365</v>
      </c>
    </row>
    <row r="73" spans="2:39" ht="15.95" customHeight="1">
      <c r="F73" s="78" t="s">
        <v>365</v>
      </c>
      <c r="AJ73" s="78" t="s">
        <v>365</v>
      </c>
    </row>
    <row r="74" spans="2:39" ht="15.95" customHeight="1">
      <c r="F74" s="78" t="s">
        <v>365</v>
      </c>
      <c r="AJ74" s="78" t="s">
        <v>365</v>
      </c>
    </row>
    <row r="75" spans="2:39" ht="15.95" customHeight="1">
      <c r="F75" s="78" t="s">
        <v>365</v>
      </c>
      <c r="AJ75" s="78" t="s">
        <v>365</v>
      </c>
    </row>
    <row r="76" spans="2:39" ht="15.95" customHeight="1">
      <c r="F76" s="78" t="s">
        <v>365</v>
      </c>
      <c r="AJ76" s="78" t="s">
        <v>365</v>
      </c>
    </row>
    <row r="77" spans="2:39" ht="15.95" customHeight="1">
      <c r="F77" s="78" t="s">
        <v>365</v>
      </c>
      <c r="AJ77" s="78" t="s">
        <v>365</v>
      </c>
    </row>
    <row r="78" spans="2:39" ht="15.95" customHeight="1">
      <c r="F78" s="78" t="s">
        <v>365</v>
      </c>
      <c r="AJ78" s="78" t="s">
        <v>365</v>
      </c>
    </row>
    <row r="79" spans="2:39" ht="15.95" customHeight="1">
      <c r="F79" s="78" t="s">
        <v>365</v>
      </c>
      <c r="AJ79" s="78" t="s">
        <v>365</v>
      </c>
    </row>
    <row r="80" spans="2:39" ht="15.95" customHeight="1">
      <c r="F80" s="78" t="s">
        <v>365</v>
      </c>
      <c r="AJ80" s="78" t="s">
        <v>365</v>
      </c>
    </row>
    <row r="81" spans="6:36" ht="15.95" customHeight="1">
      <c r="F81" s="78" t="s">
        <v>365</v>
      </c>
      <c r="AJ81" s="78" t="s">
        <v>365</v>
      </c>
    </row>
    <row r="82" spans="6:36" ht="15.95" customHeight="1">
      <c r="F82" s="78" t="s">
        <v>365</v>
      </c>
      <c r="AJ82" s="78" t="s">
        <v>365</v>
      </c>
    </row>
    <row r="83" spans="6:36" ht="15.95" customHeight="1">
      <c r="F83" s="78" t="s">
        <v>365</v>
      </c>
      <c r="AJ83" s="78" t="s">
        <v>365</v>
      </c>
    </row>
    <row r="84" spans="6:36" ht="15.95" customHeight="1">
      <c r="F84" s="78" t="s">
        <v>365</v>
      </c>
      <c r="AJ84" s="78" t="s">
        <v>365</v>
      </c>
    </row>
    <row r="85" spans="6:36" ht="15.95" customHeight="1">
      <c r="F85" s="78" t="s">
        <v>365</v>
      </c>
      <c r="AJ85" s="78" t="s">
        <v>365</v>
      </c>
    </row>
    <row r="86" spans="6:36" ht="15.95" customHeight="1">
      <c r="F86" s="78" t="s">
        <v>365</v>
      </c>
      <c r="AJ86" s="78" t="s">
        <v>365</v>
      </c>
    </row>
    <row r="87" spans="6:36" ht="15.95" customHeight="1">
      <c r="F87" s="78" t="s">
        <v>365</v>
      </c>
      <c r="AJ87" s="78" t="s">
        <v>365</v>
      </c>
    </row>
    <row r="88" spans="6:36" ht="15.95" customHeight="1">
      <c r="F88" s="78" t="s">
        <v>365</v>
      </c>
      <c r="AJ88" s="78" t="s">
        <v>365</v>
      </c>
    </row>
    <row r="89" spans="6:36" ht="15.95" customHeight="1">
      <c r="F89" s="78" t="s">
        <v>365</v>
      </c>
      <c r="AJ89" s="78" t="s">
        <v>365</v>
      </c>
    </row>
    <row r="90" spans="6:36" ht="15.95" customHeight="1">
      <c r="F90" s="78" t="s">
        <v>365</v>
      </c>
      <c r="AJ90" s="78" t="s">
        <v>365</v>
      </c>
    </row>
    <row r="91" spans="6:36" ht="15.95" customHeight="1">
      <c r="F91" s="78" t="s">
        <v>365</v>
      </c>
      <c r="AJ91" s="78" t="s">
        <v>365</v>
      </c>
    </row>
    <row r="92" spans="6:36" ht="15.95" customHeight="1">
      <c r="F92" s="78" t="s">
        <v>365</v>
      </c>
      <c r="AJ92" s="78" t="s">
        <v>365</v>
      </c>
    </row>
    <row r="93" spans="6:36" ht="15.95" customHeight="1">
      <c r="F93" s="78" t="s">
        <v>365</v>
      </c>
      <c r="AJ93" s="78" t="s">
        <v>365</v>
      </c>
    </row>
    <row r="94" spans="6:36" ht="15.95" customHeight="1">
      <c r="F94" s="78" t="s">
        <v>365</v>
      </c>
      <c r="AJ94" s="78" t="s">
        <v>365</v>
      </c>
    </row>
    <row r="95" spans="6:36" ht="15.95" customHeight="1">
      <c r="F95" s="78" t="s">
        <v>365</v>
      </c>
      <c r="AJ95" s="78" t="s">
        <v>365</v>
      </c>
    </row>
    <row r="96" spans="6:36" ht="15.95" customHeight="1">
      <c r="F96" s="78" t="s">
        <v>365</v>
      </c>
      <c r="AJ96" s="78" t="s">
        <v>365</v>
      </c>
    </row>
    <row r="97" spans="6:36" ht="15.95" customHeight="1">
      <c r="F97" s="78" t="s">
        <v>365</v>
      </c>
      <c r="AJ97" s="78" t="s">
        <v>365</v>
      </c>
    </row>
    <row r="98" spans="6:36" ht="15.95" customHeight="1">
      <c r="F98" s="78" t="s">
        <v>365</v>
      </c>
      <c r="AJ98" s="78" t="s">
        <v>365</v>
      </c>
    </row>
    <row r="99" spans="6:36" ht="15.95" customHeight="1">
      <c r="F99" s="78" t="s">
        <v>365</v>
      </c>
      <c r="AJ99" s="78" t="s">
        <v>365</v>
      </c>
    </row>
    <row r="100" spans="6:36" ht="15.95" customHeight="1">
      <c r="F100" s="78" t="s">
        <v>365</v>
      </c>
      <c r="AJ100" s="78" t="s">
        <v>365</v>
      </c>
    </row>
    <row r="101" spans="6:36" ht="15.95" customHeight="1">
      <c r="F101" s="78" t="s">
        <v>365</v>
      </c>
      <c r="AJ101" s="78" t="s">
        <v>365</v>
      </c>
    </row>
    <row r="102" spans="6:36" ht="15.95" customHeight="1">
      <c r="F102" s="78" t="s">
        <v>365</v>
      </c>
      <c r="AJ102" s="78" t="s">
        <v>365</v>
      </c>
    </row>
    <row r="103" spans="6:36" ht="15.95" customHeight="1">
      <c r="F103" s="78" t="s">
        <v>365</v>
      </c>
      <c r="AJ103" s="78" t="s">
        <v>365</v>
      </c>
    </row>
    <row r="104" spans="6:36" ht="15.95" customHeight="1">
      <c r="F104" s="78" t="s">
        <v>365</v>
      </c>
      <c r="AJ104" s="78" t="s">
        <v>365</v>
      </c>
    </row>
    <row r="105" spans="6:36" ht="15.95" customHeight="1">
      <c r="F105" s="78" t="s">
        <v>365</v>
      </c>
      <c r="AJ105" s="78" t="s">
        <v>365</v>
      </c>
    </row>
    <row r="106" spans="6:36" ht="15.95" customHeight="1">
      <c r="F106" s="78" t="s">
        <v>365</v>
      </c>
      <c r="AJ106" s="78" t="s">
        <v>365</v>
      </c>
    </row>
    <row r="107" spans="6:36" ht="15.95" customHeight="1">
      <c r="F107" s="78" t="s">
        <v>365</v>
      </c>
      <c r="AJ107" s="78" t="s">
        <v>365</v>
      </c>
    </row>
    <row r="108" spans="6:36" ht="15.95" customHeight="1">
      <c r="F108" s="78" t="s">
        <v>365</v>
      </c>
      <c r="AJ108" s="78" t="s">
        <v>365</v>
      </c>
    </row>
    <row r="109" spans="6:36" ht="15.95" customHeight="1">
      <c r="F109" s="78" t="s">
        <v>365</v>
      </c>
      <c r="AJ109" s="78" t="s">
        <v>365</v>
      </c>
    </row>
    <row r="110" spans="6:36" ht="15.95" customHeight="1">
      <c r="F110" s="78" t="s">
        <v>365</v>
      </c>
      <c r="AJ110" s="78" t="s">
        <v>365</v>
      </c>
    </row>
    <row r="111" spans="6:36" ht="15.95" customHeight="1">
      <c r="F111" s="78" t="s">
        <v>365</v>
      </c>
      <c r="AJ111" s="78" t="s">
        <v>365</v>
      </c>
    </row>
    <row r="112" spans="6:36" ht="15.95" customHeight="1">
      <c r="F112" s="78" t="s">
        <v>365</v>
      </c>
      <c r="AJ112" s="78" t="s">
        <v>365</v>
      </c>
    </row>
    <row r="113" spans="6:36" ht="15.95" customHeight="1">
      <c r="F113" s="78" t="s">
        <v>365</v>
      </c>
      <c r="AJ113" s="78" t="s">
        <v>365</v>
      </c>
    </row>
    <row r="114" spans="6:36" ht="15.95" customHeight="1">
      <c r="F114" s="78" t="s">
        <v>365</v>
      </c>
      <c r="AJ114" s="78" t="s">
        <v>365</v>
      </c>
    </row>
    <row r="115" spans="6:36" ht="15.95" customHeight="1">
      <c r="F115" s="78" t="s">
        <v>365</v>
      </c>
      <c r="AJ115" s="78" t="s">
        <v>365</v>
      </c>
    </row>
    <row r="116" spans="6:36" ht="15.95" customHeight="1">
      <c r="F116" s="78" t="s">
        <v>365</v>
      </c>
      <c r="AJ116" s="78" t="s">
        <v>365</v>
      </c>
    </row>
    <row r="117" spans="6:36" ht="15.95" customHeight="1">
      <c r="F117" s="78" t="s">
        <v>365</v>
      </c>
      <c r="AJ117" s="78" t="s">
        <v>365</v>
      </c>
    </row>
    <row r="118" spans="6:36" ht="15.95" customHeight="1">
      <c r="F118" s="78" t="s">
        <v>365</v>
      </c>
      <c r="AJ118" s="78" t="s">
        <v>365</v>
      </c>
    </row>
    <row r="119" spans="6:36" ht="15.95" customHeight="1">
      <c r="F119" s="78" t="s">
        <v>365</v>
      </c>
      <c r="AJ119" s="78" t="s">
        <v>365</v>
      </c>
    </row>
    <row r="120" spans="6:36" ht="15.95" customHeight="1">
      <c r="F120" s="78" t="s">
        <v>365</v>
      </c>
      <c r="AJ120" s="78" t="s">
        <v>365</v>
      </c>
    </row>
    <row r="121" spans="6:36" ht="15.95" customHeight="1">
      <c r="F121" s="78" t="s">
        <v>365</v>
      </c>
      <c r="AJ121" s="78" t="s">
        <v>365</v>
      </c>
    </row>
    <row r="122" spans="6:36" ht="15.95" customHeight="1">
      <c r="F122" s="78" t="s">
        <v>365</v>
      </c>
      <c r="AJ122" s="78" t="s">
        <v>365</v>
      </c>
    </row>
    <row r="123" spans="6:36" ht="15.95" customHeight="1">
      <c r="F123" s="78" t="s">
        <v>365</v>
      </c>
      <c r="AJ123" s="78" t="s">
        <v>365</v>
      </c>
    </row>
    <row r="124" spans="6:36" ht="15.95" customHeight="1">
      <c r="F124" s="78" t="s">
        <v>365</v>
      </c>
      <c r="AJ124" s="78" t="s">
        <v>365</v>
      </c>
    </row>
    <row r="125" spans="6:36" ht="15.95" customHeight="1">
      <c r="F125" s="78" t="s">
        <v>365</v>
      </c>
      <c r="AJ125" s="78" t="s">
        <v>365</v>
      </c>
    </row>
    <row r="126" spans="6:36" ht="15.95" customHeight="1">
      <c r="F126" s="78" t="s">
        <v>365</v>
      </c>
      <c r="AJ126" s="78" t="s">
        <v>365</v>
      </c>
    </row>
    <row r="127" spans="6:36" ht="15.95" customHeight="1">
      <c r="F127" s="78" t="s">
        <v>365</v>
      </c>
      <c r="AJ127" s="78" t="s">
        <v>365</v>
      </c>
    </row>
    <row r="128" spans="6:36" ht="15.95" customHeight="1">
      <c r="F128" s="78" t="s">
        <v>365</v>
      </c>
      <c r="AJ128" s="78" t="s">
        <v>365</v>
      </c>
    </row>
    <row r="129" spans="6:36" ht="15.95" customHeight="1">
      <c r="F129" s="78" t="s">
        <v>365</v>
      </c>
      <c r="AJ129" s="78" t="s">
        <v>365</v>
      </c>
    </row>
    <row r="130" spans="6:36" ht="15.95" customHeight="1">
      <c r="F130" s="78" t="s">
        <v>365</v>
      </c>
      <c r="AJ130" s="78" t="s">
        <v>365</v>
      </c>
    </row>
    <row r="131" spans="6:36" ht="15.95" customHeight="1">
      <c r="F131" s="78" t="s">
        <v>365</v>
      </c>
      <c r="AJ131" s="78" t="s">
        <v>365</v>
      </c>
    </row>
    <row r="132" spans="6:36" ht="15.95" customHeight="1">
      <c r="F132" s="78" t="s">
        <v>365</v>
      </c>
      <c r="AJ132" s="78" t="s">
        <v>365</v>
      </c>
    </row>
    <row r="133" spans="6:36" ht="15.95" customHeight="1">
      <c r="F133" s="78" t="s">
        <v>365</v>
      </c>
      <c r="AJ133" s="78" t="s">
        <v>365</v>
      </c>
    </row>
    <row r="134" spans="6:36" ht="15.95" customHeight="1">
      <c r="F134" s="78" t="s">
        <v>365</v>
      </c>
      <c r="AJ134" s="78" t="s">
        <v>365</v>
      </c>
    </row>
    <row r="135" spans="6:36" ht="15.95" customHeight="1">
      <c r="F135" s="78" t="s">
        <v>365</v>
      </c>
      <c r="AJ135" s="78" t="s">
        <v>365</v>
      </c>
    </row>
    <row r="136" spans="6:36" ht="15.95" customHeight="1">
      <c r="F136" s="78" t="s">
        <v>365</v>
      </c>
      <c r="AJ136" s="78" t="s">
        <v>365</v>
      </c>
    </row>
    <row r="137" spans="6:36" ht="15.95" customHeight="1">
      <c r="F137" s="78" t="s">
        <v>365</v>
      </c>
      <c r="AJ137" s="78" t="s">
        <v>365</v>
      </c>
    </row>
    <row r="138" spans="6:36" ht="15.95" customHeight="1">
      <c r="F138" s="78" t="s">
        <v>365</v>
      </c>
      <c r="AJ138" s="78" t="s">
        <v>365</v>
      </c>
    </row>
    <row r="139" spans="6:36" ht="15.95" customHeight="1">
      <c r="F139" s="78" t="s">
        <v>365</v>
      </c>
      <c r="AJ139" s="78" t="s">
        <v>365</v>
      </c>
    </row>
    <row r="140" spans="6:36" ht="15.95" customHeight="1">
      <c r="F140" s="78" t="s">
        <v>365</v>
      </c>
      <c r="AJ140" s="78" t="s">
        <v>365</v>
      </c>
    </row>
    <row r="141" spans="6:36" ht="15.95" customHeight="1">
      <c r="F141" s="78" t="s">
        <v>365</v>
      </c>
      <c r="AJ141" s="78" t="s">
        <v>365</v>
      </c>
    </row>
    <row r="142" spans="6:36" ht="15.95" customHeight="1">
      <c r="F142" s="78" t="s">
        <v>365</v>
      </c>
      <c r="AJ142" s="78" t="s">
        <v>365</v>
      </c>
    </row>
    <row r="143" spans="6:36" ht="15.95" customHeight="1">
      <c r="F143" s="78" t="s">
        <v>365</v>
      </c>
      <c r="AJ143" s="78" t="s">
        <v>365</v>
      </c>
    </row>
    <row r="144" spans="6:36" ht="15.95" customHeight="1">
      <c r="F144" s="78" t="s">
        <v>365</v>
      </c>
      <c r="AJ144" s="78" t="s">
        <v>365</v>
      </c>
    </row>
    <row r="145" spans="6:36" ht="15.95" customHeight="1">
      <c r="F145" s="78" t="s">
        <v>365</v>
      </c>
      <c r="AJ145" s="78" t="s">
        <v>365</v>
      </c>
    </row>
    <row r="146" spans="6:36" ht="15.95" customHeight="1">
      <c r="F146" s="78" t="s">
        <v>365</v>
      </c>
      <c r="AJ146" s="78" t="s">
        <v>365</v>
      </c>
    </row>
    <row r="147" spans="6:36" ht="15.95" customHeight="1">
      <c r="F147" s="78" t="s">
        <v>365</v>
      </c>
      <c r="AJ147" s="78" t="s">
        <v>365</v>
      </c>
    </row>
    <row r="148" spans="6:36" ht="15.95" customHeight="1">
      <c r="F148" s="78" t="s">
        <v>365</v>
      </c>
      <c r="AJ148" s="78" t="s">
        <v>365</v>
      </c>
    </row>
    <row r="149" spans="6:36" ht="15.95" customHeight="1">
      <c r="F149" s="78" t="s">
        <v>365</v>
      </c>
      <c r="AJ149" s="78" t="s">
        <v>365</v>
      </c>
    </row>
    <row r="150" spans="6:36" ht="15.95" customHeight="1">
      <c r="F150" s="78" t="s">
        <v>365</v>
      </c>
      <c r="AJ150" s="78" t="s">
        <v>365</v>
      </c>
    </row>
    <row r="151" spans="6:36" ht="15.95" customHeight="1">
      <c r="F151" s="78" t="s">
        <v>365</v>
      </c>
      <c r="AJ151" s="78" t="s">
        <v>365</v>
      </c>
    </row>
    <row r="152" spans="6:36" ht="15.95" customHeight="1">
      <c r="F152" s="78" t="s">
        <v>365</v>
      </c>
      <c r="AJ152" s="78" t="s">
        <v>365</v>
      </c>
    </row>
    <row r="153" spans="6:36" ht="15.95" customHeight="1">
      <c r="F153" s="78" t="s">
        <v>365</v>
      </c>
      <c r="AJ153" s="78" t="s">
        <v>365</v>
      </c>
    </row>
    <row r="154" spans="6:36" ht="15.95" customHeight="1">
      <c r="F154" s="78" t="s">
        <v>365</v>
      </c>
      <c r="AJ154" s="78" t="s">
        <v>365</v>
      </c>
    </row>
    <row r="155" spans="6:36" ht="15.95" customHeight="1">
      <c r="F155" s="78" t="s">
        <v>365</v>
      </c>
      <c r="AJ155" s="78" t="s">
        <v>365</v>
      </c>
    </row>
    <row r="156" spans="6:36" ht="15.95" customHeight="1">
      <c r="F156" s="78" t="s">
        <v>365</v>
      </c>
      <c r="AJ156" s="78" t="s">
        <v>365</v>
      </c>
    </row>
    <row r="157" spans="6:36" ht="15.95" customHeight="1">
      <c r="F157" s="78" t="s">
        <v>365</v>
      </c>
      <c r="AJ157" s="78" t="s">
        <v>365</v>
      </c>
    </row>
    <row r="158" spans="6:36" ht="15.95" customHeight="1">
      <c r="F158" s="78" t="s">
        <v>365</v>
      </c>
      <c r="AJ158" s="78" t="s">
        <v>365</v>
      </c>
    </row>
    <row r="159" spans="6:36" ht="15.95" customHeight="1">
      <c r="F159" s="78" t="s">
        <v>365</v>
      </c>
      <c r="AJ159" s="78" t="s">
        <v>365</v>
      </c>
    </row>
    <row r="160" spans="6:36" ht="15.95" customHeight="1">
      <c r="F160" s="78" t="s">
        <v>365</v>
      </c>
      <c r="AJ160" s="78" t="s">
        <v>365</v>
      </c>
    </row>
    <row r="161" spans="6:36" ht="15.95" customHeight="1">
      <c r="F161" s="78" t="s">
        <v>365</v>
      </c>
      <c r="AJ161" s="78" t="s">
        <v>365</v>
      </c>
    </row>
    <row r="162" spans="6:36" ht="15.95" customHeight="1">
      <c r="F162" s="78" t="s">
        <v>365</v>
      </c>
      <c r="AJ162" s="78" t="s">
        <v>365</v>
      </c>
    </row>
    <row r="163" spans="6:36" ht="15.95" customHeight="1">
      <c r="F163" s="78" t="s">
        <v>365</v>
      </c>
      <c r="AJ163" s="78" t="s">
        <v>365</v>
      </c>
    </row>
    <row r="164" spans="6:36" ht="15.95" customHeight="1">
      <c r="F164" s="78" t="s">
        <v>365</v>
      </c>
      <c r="AJ164" s="78" t="s">
        <v>365</v>
      </c>
    </row>
    <row r="165" spans="6:36" ht="15.95" customHeight="1">
      <c r="F165" s="78" t="s">
        <v>365</v>
      </c>
      <c r="AJ165" s="78" t="s">
        <v>365</v>
      </c>
    </row>
    <row r="166" spans="6:36" ht="15.95" customHeight="1">
      <c r="F166" s="78" t="s">
        <v>365</v>
      </c>
      <c r="AJ166" s="78" t="s">
        <v>365</v>
      </c>
    </row>
    <row r="167" spans="6:36" ht="15.95" customHeight="1">
      <c r="F167" s="78" t="s">
        <v>365</v>
      </c>
      <c r="AJ167" s="78" t="s">
        <v>365</v>
      </c>
    </row>
    <row r="168" spans="6:36" ht="15.95" customHeight="1">
      <c r="F168" s="78" t="s">
        <v>365</v>
      </c>
      <c r="AJ168" s="78" t="s">
        <v>365</v>
      </c>
    </row>
    <row r="169" spans="6:36" ht="15.95" customHeight="1">
      <c r="F169" s="78" t="s">
        <v>365</v>
      </c>
      <c r="AJ169" s="78" t="s">
        <v>365</v>
      </c>
    </row>
    <row r="170" spans="6:36" ht="15.95" customHeight="1">
      <c r="F170" s="78" t="s">
        <v>365</v>
      </c>
      <c r="AJ170" s="78" t="s">
        <v>365</v>
      </c>
    </row>
    <row r="171" spans="6:36" ht="15.95" customHeight="1">
      <c r="F171" s="78" t="s">
        <v>365</v>
      </c>
      <c r="AJ171" s="78" t="s">
        <v>365</v>
      </c>
    </row>
    <row r="172" spans="6:36" ht="15.95" customHeight="1">
      <c r="F172" s="78" t="s">
        <v>365</v>
      </c>
      <c r="AJ172" s="78" t="s">
        <v>365</v>
      </c>
    </row>
    <row r="173" spans="6:36" ht="15.95" customHeight="1">
      <c r="F173" s="78" t="s">
        <v>365</v>
      </c>
      <c r="AJ173" s="78" t="s">
        <v>365</v>
      </c>
    </row>
    <row r="174" spans="6:36" ht="15.95" customHeight="1">
      <c r="F174" s="78" t="s">
        <v>365</v>
      </c>
      <c r="AJ174" s="78" t="s">
        <v>365</v>
      </c>
    </row>
    <row r="175" spans="6:36" ht="15.95" customHeight="1">
      <c r="F175" s="78" t="s">
        <v>365</v>
      </c>
      <c r="AJ175" s="78" t="s">
        <v>365</v>
      </c>
    </row>
    <row r="176" spans="6:36" ht="15.95" customHeight="1">
      <c r="F176" s="78" t="s">
        <v>365</v>
      </c>
      <c r="AJ176" s="78" t="s">
        <v>365</v>
      </c>
    </row>
    <row r="177" spans="6:36" ht="15.95" customHeight="1">
      <c r="F177" s="78" t="s">
        <v>365</v>
      </c>
      <c r="AJ177" s="78" t="s">
        <v>365</v>
      </c>
    </row>
    <row r="178" spans="6:36" ht="15.95" customHeight="1">
      <c r="F178" s="78" t="s">
        <v>365</v>
      </c>
      <c r="AJ178" s="78" t="s">
        <v>365</v>
      </c>
    </row>
    <row r="179" spans="6:36" ht="15.95" customHeight="1">
      <c r="F179" s="78" t="s">
        <v>365</v>
      </c>
      <c r="AJ179" s="78" t="s">
        <v>365</v>
      </c>
    </row>
    <row r="180" spans="6:36" ht="15.95" customHeight="1">
      <c r="F180" s="78" t="s">
        <v>365</v>
      </c>
      <c r="AJ180" s="78" t="s">
        <v>365</v>
      </c>
    </row>
    <row r="181" spans="6:36" ht="15.95" customHeight="1">
      <c r="F181" s="78" t="s">
        <v>365</v>
      </c>
      <c r="AJ181" s="78" t="s">
        <v>365</v>
      </c>
    </row>
    <row r="182" spans="6:36" ht="15.95" customHeight="1">
      <c r="F182" s="78" t="s">
        <v>365</v>
      </c>
      <c r="AJ182" s="78" t="s">
        <v>365</v>
      </c>
    </row>
    <row r="183" spans="6:36" ht="15.95" customHeight="1">
      <c r="F183" s="78" t="s">
        <v>365</v>
      </c>
      <c r="AJ183" s="78" t="s">
        <v>365</v>
      </c>
    </row>
    <row r="184" spans="6:36" ht="15.95" customHeight="1">
      <c r="F184" s="78" t="s">
        <v>365</v>
      </c>
      <c r="AJ184" s="78" t="s">
        <v>365</v>
      </c>
    </row>
    <row r="185" spans="6:36" ht="15.95" customHeight="1">
      <c r="F185" s="78" t="s">
        <v>365</v>
      </c>
      <c r="AJ185" s="78" t="s">
        <v>365</v>
      </c>
    </row>
    <row r="186" spans="6:36" ht="15.95" customHeight="1">
      <c r="F186" s="78" t="s">
        <v>365</v>
      </c>
      <c r="AJ186" s="78" t="s">
        <v>365</v>
      </c>
    </row>
    <row r="187" spans="6:36" ht="15.95" customHeight="1">
      <c r="F187" s="78" t="s">
        <v>365</v>
      </c>
      <c r="AJ187" s="78" t="s">
        <v>365</v>
      </c>
    </row>
    <row r="188" spans="6:36" ht="15.95" customHeight="1">
      <c r="F188" s="78" t="s">
        <v>365</v>
      </c>
      <c r="AJ188" s="78" t="s">
        <v>365</v>
      </c>
    </row>
    <row r="189" spans="6:36" ht="15.95" customHeight="1">
      <c r="F189" s="78" t="s">
        <v>365</v>
      </c>
      <c r="AJ189" s="78" t="s">
        <v>365</v>
      </c>
    </row>
    <row r="190" spans="6:36" ht="15.95" customHeight="1">
      <c r="F190" s="78" t="s">
        <v>365</v>
      </c>
      <c r="AJ190" s="78" t="s">
        <v>365</v>
      </c>
    </row>
    <row r="191" spans="6:36" ht="15.95" customHeight="1">
      <c r="F191" s="78" t="s">
        <v>365</v>
      </c>
      <c r="AJ191" s="78" t="s">
        <v>365</v>
      </c>
    </row>
    <row r="192" spans="6:36" ht="15.95" customHeight="1">
      <c r="F192" s="78" t="s">
        <v>365</v>
      </c>
      <c r="AJ192" s="78" t="s">
        <v>365</v>
      </c>
    </row>
    <row r="193" spans="6:36" ht="15.95" customHeight="1">
      <c r="F193" s="78" t="s">
        <v>365</v>
      </c>
      <c r="AJ193" s="78" t="s">
        <v>365</v>
      </c>
    </row>
    <row r="194" spans="6:36" ht="15.95" customHeight="1">
      <c r="F194" s="78" t="s">
        <v>365</v>
      </c>
      <c r="AJ194" s="78" t="s">
        <v>365</v>
      </c>
    </row>
    <row r="195" spans="6:36" ht="15.95" customHeight="1">
      <c r="F195" s="78" t="s">
        <v>365</v>
      </c>
      <c r="AJ195" s="78" t="s">
        <v>365</v>
      </c>
    </row>
    <row r="196" spans="6:36" ht="15.95" customHeight="1">
      <c r="F196" s="78" t="s">
        <v>365</v>
      </c>
      <c r="AJ196" s="78" t="s">
        <v>365</v>
      </c>
    </row>
    <row r="197" spans="6:36" ht="15.95" customHeight="1">
      <c r="F197" s="78" t="s">
        <v>365</v>
      </c>
      <c r="AJ197" s="78" t="s">
        <v>365</v>
      </c>
    </row>
    <row r="198" spans="6:36" ht="15.95" customHeight="1">
      <c r="F198" s="78" t="s">
        <v>365</v>
      </c>
      <c r="AJ198" s="78" t="s">
        <v>365</v>
      </c>
    </row>
    <row r="199" spans="6:36" ht="15.95" customHeight="1">
      <c r="F199" s="78" t="s">
        <v>365</v>
      </c>
      <c r="AJ199" s="78" t="s">
        <v>365</v>
      </c>
    </row>
    <row r="200" spans="6:36" ht="15.95" customHeight="1">
      <c r="F200" s="78" t="s">
        <v>365</v>
      </c>
      <c r="AJ200" s="78" t="s">
        <v>365</v>
      </c>
    </row>
    <row r="201" spans="6:36" ht="15.95" customHeight="1">
      <c r="F201" s="78" t="s">
        <v>365</v>
      </c>
      <c r="AJ201" s="78" t="s">
        <v>365</v>
      </c>
    </row>
    <row r="202" spans="6:36" ht="15.95" customHeight="1">
      <c r="F202" s="78" t="s">
        <v>365</v>
      </c>
      <c r="AJ202" s="78" t="s">
        <v>365</v>
      </c>
    </row>
    <row r="203" spans="6:36" ht="15.95" customHeight="1">
      <c r="F203" s="78" t="s">
        <v>365</v>
      </c>
      <c r="AJ203" s="78" t="s">
        <v>365</v>
      </c>
    </row>
    <row r="204" spans="6:36" ht="15.95" customHeight="1">
      <c r="F204" s="78" t="s">
        <v>365</v>
      </c>
      <c r="AJ204" s="78" t="s">
        <v>365</v>
      </c>
    </row>
    <row r="205" spans="6:36" ht="15.95" customHeight="1">
      <c r="F205" s="78" t="s">
        <v>365</v>
      </c>
      <c r="AJ205" s="78" t="s">
        <v>365</v>
      </c>
    </row>
    <row r="206" spans="6:36" ht="15.95" customHeight="1">
      <c r="F206" s="78" t="s">
        <v>365</v>
      </c>
      <c r="AJ206" s="78" t="s">
        <v>365</v>
      </c>
    </row>
    <row r="207" spans="6:36" ht="15.95" customHeight="1">
      <c r="F207" s="78" t="s">
        <v>365</v>
      </c>
      <c r="AJ207" s="78" t="s">
        <v>365</v>
      </c>
    </row>
    <row r="208" spans="6:36" ht="15.95" customHeight="1">
      <c r="F208" s="78" t="s">
        <v>365</v>
      </c>
      <c r="AJ208" s="78" t="s">
        <v>365</v>
      </c>
    </row>
    <row r="209" spans="6:36" ht="15.95" customHeight="1">
      <c r="F209" s="78" t="s">
        <v>365</v>
      </c>
      <c r="AJ209" s="78" t="s">
        <v>365</v>
      </c>
    </row>
    <row r="210" spans="6:36" ht="15.95" customHeight="1">
      <c r="F210" s="78" t="s">
        <v>365</v>
      </c>
      <c r="AJ210" s="78" t="s">
        <v>365</v>
      </c>
    </row>
    <row r="211" spans="6:36" ht="15.95" customHeight="1">
      <c r="F211" s="78" t="s">
        <v>365</v>
      </c>
      <c r="AJ211" s="78" t="s">
        <v>365</v>
      </c>
    </row>
    <row r="212" spans="6:36" ht="15.95" customHeight="1">
      <c r="F212" s="78" t="s">
        <v>365</v>
      </c>
      <c r="AJ212" s="78" t="s">
        <v>365</v>
      </c>
    </row>
    <row r="213" spans="6:36" ht="15.95" customHeight="1">
      <c r="F213" s="78" t="s">
        <v>365</v>
      </c>
      <c r="AJ213" s="78" t="s">
        <v>365</v>
      </c>
    </row>
    <row r="214" spans="6:36" ht="15.95" customHeight="1">
      <c r="F214" s="78" t="s">
        <v>365</v>
      </c>
      <c r="AJ214" s="78" t="s">
        <v>365</v>
      </c>
    </row>
    <row r="215" spans="6:36" ht="15.95" customHeight="1">
      <c r="F215" s="78" t="s">
        <v>365</v>
      </c>
      <c r="AJ215" s="78" t="s">
        <v>365</v>
      </c>
    </row>
    <row r="216" spans="6:36" ht="15.95" customHeight="1">
      <c r="F216" s="78" t="s">
        <v>365</v>
      </c>
      <c r="AJ216" s="78" t="s">
        <v>365</v>
      </c>
    </row>
    <row r="217" spans="6:36" ht="15.95" customHeight="1">
      <c r="F217" s="78" t="s">
        <v>365</v>
      </c>
      <c r="AJ217" s="78" t="s">
        <v>365</v>
      </c>
    </row>
    <row r="218" spans="6:36" ht="15.95" customHeight="1">
      <c r="F218" s="78" t="s">
        <v>365</v>
      </c>
      <c r="AJ218" s="78" t="s">
        <v>365</v>
      </c>
    </row>
    <row r="219" spans="6:36" ht="15.95" customHeight="1">
      <c r="F219" s="78" t="s">
        <v>365</v>
      </c>
      <c r="AJ219" s="78" t="s">
        <v>365</v>
      </c>
    </row>
    <row r="220" spans="6:36" ht="15.95" customHeight="1">
      <c r="F220" s="78" t="s">
        <v>365</v>
      </c>
      <c r="AJ220" s="78" t="s">
        <v>365</v>
      </c>
    </row>
    <row r="221" spans="6:36" ht="15.95" customHeight="1">
      <c r="F221" s="78" t="s">
        <v>365</v>
      </c>
      <c r="AJ221" s="78" t="s">
        <v>365</v>
      </c>
    </row>
    <row r="222" spans="6:36" ht="15.95" customHeight="1">
      <c r="F222" s="78" t="s">
        <v>365</v>
      </c>
      <c r="AJ222" s="78" t="s">
        <v>365</v>
      </c>
    </row>
    <row r="223" spans="6:36" ht="15.95" customHeight="1">
      <c r="F223" s="78" t="s">
        <v>365</v>
      </c>
      <c r="AJ223" s="78" t="s">
        <v>365</v>
      </c>
    </row>
    <row r="224" spans="6:36" ht="15.95" customHeight="1">
      <c r="F224" s="78" t="s">
        <v>365</v>
      </c>
      <c r="AJ224" s="78" t="s">
        <v>365</v>
      </c>
    </row>
    <row r="225" spans="6:36" ht="15.95" customHeight="1">
      <c r="F225" s="78" t="s">
        <v>365</v>
      </c>
      <c r="AJ225" s="78" t="s">
        <v>365</v>
      </c>
    </row>
    <row r="226" spans="6:36" ht="15.95" customHeight="1">
      <c r="F226" s="78" t="s">
        <v>365</v>
      </c>
      <c r="AJ226" s="78" t="s">
        <v>365</v>
      </c>
    </row>
    <row r="227" spans="6:36" ht="15.95" customHeight="1">
      <c r="F227" s="78" t="s">
        <v>365</v>
      </c>
      <c r="AJ227" s="78" t="s">
        <v>365</v>
      </c>
    </row>
    <row r="228" spans="6:36" ht="15.95" customHeight="1">
      <c r="F228" s="78" t="s">
        <v>365</v>
      </c>
      <c r="AJ228" s="78" t="s">
        <v>365</v>
      </c>
    </row>
    <row r="229" spans="6:36" ht="15.95" customHeight="1">
      <c r="F229" s="78" t="s">
        <v>365</v>
      </c>
      <c r="AJ229" s="78" t="s">
        <v>365</v>
      </c>
    </row>
    <row r="230" spans="6:36" ht="15.95" customHeight="1">
      <c r="F230" s="78" t="s">
        <v>365</v>
      </c>
      <c r="AJ230" s="78" t="s">
        <v>365</v>
      </c>
    </row>
    <row r="231" spans="6:36" ht="15.95" customHeight="1">
      <c r="F231" s="78" t="s">
        <v>365</v>
      </c>
      <c r="AJ231" s="78" t="s">
        <v>365</v>
      </c>
    </row>
    <row r="232" spans="6:36" ht="15.95" customHeight="1">
      <c r="F232" s="78" t="s">
        <v>365</v>
      </c>
      <c r="AJ232" s="78" t="s">
        <v>365</v>
      </c>
    </row>
    <row r="233" spans="6:36" ht="15.95" customHeight="1">
      <c r="F233" s="78" t="s">
        <v>365</v>
      </c>
      <c r="AJ233" s="78" t="s">
        <v>365</v>
      </c>
    </row>
    <row r="234" spans="6:36" ht="15.95" customHeight="1">
      <c r="F234" s="78" t="s">
        <v>365</v>
      </c>
      <c r="AJ234" s="78" t="s">
        <v>365</v>
      </c>
    </row>
    <row r="235" spans="6:36" ht="15.95" customHeight="1">
      <c r="F235" s="78" t="s">
        <v>365</v>
      </c>
      <c r="AJ235" s="78" t="s">
        <v>365</v>
      </c>
    </row>
    <row r="236" spans="6:36" ht="15.95" customHeight="1">
      <c r="F236" s="78" t="s">
        <v>365</v>
      </c>
      <c r="AJ236" s="78" t="s">
        <v>365</v>
      </c>
    </row>
    <row r="237" spans="6:36" ht="15.95" customHeight="1">
      <c r="F237" s="78" t="s">
        <v>365</v>
      </c>
      <c r="AJ237" s="78" t="s">
        <v>365</v>
      </c>
    </row>
    <row r="238" spans="6:36" ht="15.95" customHeight="1">
      <c r="F238" s="78" t="s">
        <v>365</v>
      </c>
      <c r="AJ238" s="78" t="s">
        <v>365</v>
      </c>
    </row>
    <row r="239" spans="6:36" ht="15.95" customHeight="1">
      <c r="F239" s="78" t="s">
        <v>365</v>
      </c>
      <c r="AJ239" s="78" t="s">
        <v>365</v>
      </c>
    </row>
    <row r="240" spans="6:36" ht="15.95" customHeight="1">
      <c r="F240" s="78" t="s">
        <v>365</v>
      </c>
      <c r="AJ240" s="78" t="s">
        <v>365</v>
      </c>
    </row>
    <row r="241" spans="6:36" ht="15.95" customHeight="1">
      <c r="F241" s="78" t="s">
        <v>365</v>
      </c>
      <c r="AJ241" s="78" t="s">
        <v>365</v>
      </c>
    </row>
    <row r="242" spans="6:36" ht="15.95" customHeight="1">
      <c r="F242" s="78" t="s">
        <v>365</v>
      </c>
      <c r="AJ242" s="78" t="s">
        <v>365</v>
      </c>
    </row>
    <row r="243" spans="6:36" ht="15.95" customHeight="1">
      <c r="F243" s="78" t="s">
        <v>365</v>
      </c>
      <c r="AJ243" s="78" t="s">
        <v>365</v>
      </c>
    </row>
    <row r="244" spans="6:36" ht="15.95" customHeight="1">
      <c r="F244" s="78" t="s">
        <v>365</v>
      </c>
      <c r="AJ244" s="78" t="s">
        <v>365</v>
      </c>
    </row>
    <row r="245" spans="6:36" ht="15.95" customHeight="1">
      <c r="F245" s="78" t="s">
        <v>365</v>
      </c>
      <c r="AJ245" s="78" t="s">
        <v>365</v>
      </c>
    </row>
    <row r="246" spans="6:36" ht="15.95" customHeight="1">
      <c r="F246" s="78" t="s">
        <v>365</v>
      </c>
      <c r="AJ246" s="78" t="s">
        <v>365</v>
      </c>
    </row>
    <row r="247" spans="6:36" ht="15.95" customHeight="1">
      <c r="F247" s="78" t="s">
        <v>365</v>
      </c>
      <c r="AJ247" s="78" t="s">
        <v>365</v>
      </c>
    </row>
    <row r="248" spans="6:36" ht="15.95" customHeight="1">
      <c r="F248" s="78" t="s">
        <v>365</v>
      </c>
      <c r="AJ248" s="78" t="s">
        <v>365</v>
      </c>
    </row>
    <row r="249" spans="6:36" ht="15.95" customHeight="1">
      <c r="F249" s="78" t="s">
        <v>365</v>
      </c>
      <c r="AJ249" s="78" t="s">
        <v>365</v>
      </c>
    </row>
    <row r="250" spans="6:36" ht="15.95" customHeight="1">
      <c r="F250" s="78" t="s">
        <v>365</v>
      </c>
      <c r="AJ250" s="78" t="s">
        <v>365</v>
      </c>
    </row>
    <row r="251" spans="6:36" ht="15.95" customHeight="1">
      <c r="F251" s="78" t="s">
        <v>365</v>
      </c>
      <c r="AJ251" s="78" t="s">
        <v>365</v>
      </c>
    </row>
    <row r="252" spans="6:36" ht="15.95" customHeight="1">
      <c r="F252" s="78" t="s">
        <v>365</v>
      </c>
      <c r="AJ252" s="78" t="s">
        <v>365</v>
      </c>
    </row>
    <row r="253" spans="6:36" ht="15.95" customHeight="1">
      <c r="F253" s="78" t="s">
        <v>365</v>
      </c>
      <c r="AJ253" s="78" t="s">
        <v>365</v>
      </c>
    </row>
    <row r="254" spans="6:36" ht="15.95" customHeight="1">
      <c r="F254" s="78" t="s">
        <v>365</v>
      </c>
      <c r="AJ254" s="78" t="s">
        <v>365</v>
      </c>
    </row>
    <row r="255" spans="6:36" ht="15.95" customHeight="1">
      <c r="F255" s="78" t="s">
        <v>365</v>
      </c>
      <c r="AJ255" s="78" t="s">
        <v>365</v>
      </c>
    </row>
    <row r="256" spans="6:36" ht="15.95" customHeight="1">
      <c r="F256" s="78" t="s">
        <v>365</v>
      </c>
      <c r="AJ256" s="78" t="s">
        <v>365</v>
      </c>
    </row>
    <row r="257" spans="6:36" ht="15.95" customHeight="1">
      <c r="F257" s="78" t="s">
        <v>365</v>
      </c>
      <c r="AJ257" s="78" t="s">
        <v>365</v>
      </c>
    </row>
    <row r="258" spans="6:36" ht="15.95" customHeight="1">
      <c r="F258" s="78" t="s">
        <v>365</v>
      </c>
      <c r="AJ258" s="78" t="s">
        <v>365</v>
      </c>
    </row>
    <row r="259" spans="6:36" ht="15.95" customHeight="1">
      <c r="F259" s="78" t="s">
        <v>365</v>
      </c>
      <c r="AJ259" s="78" t="s">
        <v>365</v>
      </c>
    </row>
    <row r="260" spans="6:36" ht="15.95" customHeight="1">
      <c r="F260" s="78" t="s">
        <v>365</v>
      </c>
      <c r="AJ260" s="78" t="s">
        <v>365</v>
      </c>
    </row>
    <row r="261" spans="6:36" ht="15.95" customHeight="1">
      <c r="F261" s="78" t="s">
        <v>365</v>
      </c>
      <c r="AJ261" s="78" t="s">
        <v>365</v>
      </c>
    </row>
    <row r="262" spans="6:36" ht="15.95" customHeight="1">
      <c r="F262" s="78" t="s">
        <v>365</v>
      </c>
      <c r="AJ262" s="78" t="s">
        <v>365</v>
      </c>
    </row>
    <row r="263" spans="6:36" ht="15.95" customHeight="1">
      <c r="F263" s="78" t="s">
        <v>365</v>
      </c>
      <c r="AJ263" s="78" t="s">
        <v>365</v>
      </c>
    </row>
    <row r="264" spans="6:36" ht="15.95" customHeight="1">
      <c r="F264" s="78" t="s">
        <v>365</v>
      </c>
      <c r="AJ264" s="78" t="s">
        <v>365</v>
      </c>
    </row>
    <row r="265" spans="6:36" ht="15.95" customHeight="1">
      <c r="F265" s="78" t="s">
        <v>365</v>
      </c>
      <c r="AJ265" s="78" t="s">
        <v>365</v>
      </c>
    </row>
    <row r="266" spans="6:36" ht="15.95" customHeight="1">
      <c r="F266" s="78" t="s">
        <v>365</v>
      </c>
      <c r="AJ266" s="78" t="s">
        <v>365</v>
      </c>
    </row>
    <row r="267" spans="6:36" ht="15.95" customHeight="1">
      <c r="F267" s="78" t="s">
        <v>365</v>
      </c>
      <c r="AJ267" s="78" t="s">
        <v>365</v>
      </c>
    </row>
    <row r="268" spans="6:36" ht="15.95" customHeight="1">
      <c r="F268" s="78" t="s">
        <v>365</v>
      </c>
      <c r="AJ268" s="78" t="s">
        <v>365</v>
      </c>
    </row>
    <row r="269" spans="6:36" ht="15.95" customHeight="1">
      <c r="F269" s="78" t="s">
        <v>365</v>
      </c>
      <c r="AJ269" s="78" t="s">
        <v>365</v>
      </c>
    </row>
    <row r="270" spans="6:36" ht="15.95" customHeight="1">
      <c r="F270" s="78" t="s">
        <v>365</v>
      </c>
      <c r="AJ270" s="78" t="s">
        <v>365</v>
      </c>
    </row>
    <row r="271" spans="6:36" ht="15.95" customHeight="1">
      <c r="F271" s="78" t="s">
        <v>365</v>
      </c>
      <c r="AJ271" s="78" t="s">
        <v>365</v>
      </c>
    </row>
    <row r="272" spans="6:36" ht="15.95" customHeight="1">
      <c r="F272" s="78" t="s">
        <v>365</v>
      </c>
      <c r="AJ272" s="78" t="s">
        <v>365</v>
      </c>
    </row>
    <row r="273" spans="6:36" ht="15.95" customHeight="1">
      <c r="F273" s="78" t="s">
        <v>365</v>
      </c>
      <c r="AJ273" s="78" t="s">
        <v>365</v>
      </c>
    </row>
    <row r="274" spans="6:36" ht="15.95" customHeight="1">
      <c r="F274" s="78" t="s">
        <v>365</v>
      </c>
      <c r="AJ274" s="78" t="s">
        <v>365</v>
      </c>
    </row>
    <row r="275" spans="6:36" ht="15.95" customHeight="1">
      <c r="F275" s="78" t="s">
        <v>365</v>
      </c>
      <c r="AJ275" s="78" t="s">
        <v>365</v>
      </c>
    </row>
    <row r="276" spans="6:36" ht="15.95" customHeight="1">
      <c r="F276" s="78" t="s">
        <v>365</v>
      </c>
      <c r="AJ276" s="78" t="s">
        <v>365</v>
      </c>
    </row>
    <row r="277" spans="6:36" ht="15.95" customHeight="1">
      <c r="F277" s="78" t="s">
        <v>365</v>
      </c>
      <c r="AJ277" s="78" t="s">
        <v>365</v>
      </c>
    </row>
    <row r="278" spans="6:36" ht="15.95" customHeight="1">
      <c r="F278" s="78" t="s">
        <v>365</v>
      </c>
      <c r="AJ278" s="78" t="s">
        <v>365</v>
      </c>
    </row>
    <row r="279" spans="6:36" ht="15.95" customHeight="1">
      <c r="F279" s="78" t="s">
        <v>365</v>
      </c>
      <c r="AJ279" s="78" t="s">
        <v>365</v>
      </c>
    </row>
    <row r="280" spans="6:36" ht="15.95" customHeight="1">
      <c r="F280" s="78" t="s">
        <v>365</v>
      </c>
      <c r="AJ280" s="78" t="s">
        <v>365</v>
      </c>
    </row>
    <row r="281" spans="6:36" ht="15.95" customHeight="1">
      <c r="F281" s="78" t="s">
        <v>365</v>
      </c>
      <c r="AJ281" s="78" t="s">
        <v>365</v>
      </c>
    </row>
    <row r="282" spans="6:36" ht="15.95" customHeight="1">
      <c r="F282" s="78" t="s">
        <v>365</v>
      </c>
      <c r="AJ282" s="78" t="s">
        <v>365</v>
      </c>
    </row>
    <row r="283" spans="6:36" ht="15.95" customHeight="1">
      <c r="F283" s="78" t="s">
        <v>365</v>
      </c>
      <c r="AJ283" s="78" t="s">
        <v>365</v>
      </c>
    </row>
    <row r="284" spans="6:36" ht="15.95" customHeight="1">
      <c r="F284" s="78" t="s">
        <v>365</v>
      </c>
      <c r="AJ284" s="78" t="s">
        <v>365</v>
      </c>
    </row>
    <row r="285" spans="6:36" ht="15.95" customHeight="1">
      <c r="F285" s="78" t="s">
        <v>365</v>
      </c>
      <c r="AJ285" s="78" t="s">
        <v>365</v>
      </c>
    </row>
    <row r="286" spans="6:36" ht="15.95" customHeight="1">
      <c r="F286" s="78" t="s">
        <v>365</v>
      </c>
      <c r="AJ286" s="78" t="s">
        <v>365</v>
      </c>
    </row>
    <row r="287" spans="6:36" ht="15.95" customHeight="1">
      <c r="F287" s="78" t="s">
        <v>365</v>
      </c>
      <c r="AJ287" s="78" t="s">
        <v>365</v>
      </c>
    </row>
    <row r="288" spans="6:36" ht="15.95" customHeight="1">
      <c r="F288" s="78" t="s">
        <v>365</v>
      </c>
      <c r="AJ288" s="78" t="s">
        <v>365</v>
      </c>
    </row>
    <row r="289" spans="6:36" ht="15.95" customHeight="1">
      <c r="F289" s="78" t="s">
        <v>365</v>
      </c>
      <c r="AJ289" s="78" t="s">
        <v>365</v>
      </c>
    </row>
    <row r="290" spans="6:36" ht="15.95" customHeight="1">
      <c r="F290" s="78" t="s">
        <v>365</v>
      </c>
      <c r="AJ290" s="78" t="s">
        <v>365</v>
      </c>
    </row>
    <row r="291" spans="6:36" ht="15.95" customHeight="1">
      <c r="F291" s="78" t="s">
        <v>365</v>
      </c>
      <c r="AJ291" s="78" t="s">
        <v>365</v>
      </c>
    </row>
    <row r="292" spans="6:36" ht="15.95" customHeight="1">
      <c r="F292" s="78" t="s">
        <v>365</v>
      </c>
      <c r="AJ292" s="78" t="s">
        <v>365</v>
      </c>
    </row>
    <row r="293" spans="6:36" ht="15.95" customHeight="1">
      <c r="F293" s="78" t="s">
        <v>365</v>
      </c>
      <c r="AJ293" s="78" t="s">
        <v>365</v>
      </c>
    </row>
    <row r="294" spans="6:36" ht="15.95" customHeight="1">
      <c r="F294" s="78" t="s">
        <v>365</v>
      </c>
      <c r="AJ294" s="78" t="s">
        <v>365</v>
      </c>
    </row>
    <row r="295" spans="6:36" ht="15.95" customHeight="1">
      <c r="F295" s="78" t="s">
        <v>365</v>
      </c>
      <c r="AJ295" s="78" t="s">
        <v>365</v>
      </c>
    </row>
    <row r="296" spans="6:36" ht="15.95" customHeight="1">
      <c r="F296" s="78" t="s">
        <v>365</v>
      </c>
      <c r="AJ296" s="78" t="s">
        <v>365</v>
      </c>
    </row>
    <row r="297" spans="6:36" ht="15.95" customHeight="1">
      <c r="F297" s="78" t="s">
        <v>365</v>
      </c>
      <c r="AJ297" s="78" t="s">
        <v>365</v>
      </c>
    </row>
    <row r="298" spans="6:36" ht="15.95" customHeight="1">
      <c r="F298" s="78" t="s">
        <v>365</v>
      </c>
      <c r="AJ298" s="78" t="s">
        <v>365</v>
      </c>
    </row>
    <row r="299" spans="6:36" ht="15.95" customHeight="1">
      <c r="F299" s="78" t="s">
        <v>365</v>
      </c>
      <c r="AJ299" s="78" t="s">
        <v>365</v>
      </c>
    </row>
    <row r="300" spans="6:36" ht="15.95" customHeight="1">
      <c r="F300" s="78" t="s">
        <v>365</v>
      </c>
      <c r="AJ300" s="78" t="s">
        <v>365</v>
      </c>
    </row>
    <row r="301" spans="6:36" ht="15.95" customHeight="1">
      <c r="F301" s="78" t="s">
        <v>365</v>
      </c>
      <c r="AJ301" s="78" t="s">
        <v>365</v>
      </c>
    </row>
    <row r="302" spans="6:36" ht="15.95" customHeight="1">
      <c r="F302" s="78" t="s">
        <v>365</v>
      </c>
      <c r="AJ302" s="78" t="s">
        <v>365</v>
      </c>
    </row>
    <row r="303" spans="6:36" ht="15.95" customHeight="1">
      <c r="F303" s="78" t="s">
        <v>365</v>
      </c>
      <c r="AJ303" s="78" t="s">
        <v>365</v>
      </c>
    </row>
    <row r="304" spans="6:36" ht="15.95" customHeight="1">
      <c r="F304" s="78" t="s">
        <v>365</v>
      </c>
      <c r="AJ304" s="78" t="s">
        <v>365</v>
      </c>
    </row>
    <row r="305" spans="6:36" ht="15.95" customHeight="1">
      <c r="F305" s="78" t="s">
        <v>365</v>
      </c>
      <c r="AJ305" s="78" t="s">
        <v>365</v>
      </c>
    </row>
    <row r="306" spans="6:36" ht="15.95" customHeight="1">
      <c r="F306" s="78" t="s">
        <v>365</v>
      </c>
      <c r="AJ306" s="78" t="s">
        <v>365</v>
      </c>
    </row>
    <row r="307" spans="6:36" ht="15.95" customHeight="1">
      <c r="F307" s="78" t="s">
        <v>365</v>
      </c>
      <c r="AJ307" s="78" t="s">
        <v>365</v>
      </c>
    </row>
    <row r="308" spans="6:36" ht="15.95" customHeight="1">
      <c r="F308" s="78" t="s">
        <v>365</v>
      </c>
      <c r="AJ308" s="78" t="s">
        <v>365</v>
      </c>
    </row>
    <row r="309" spans="6:36" ht="15.95" customHeight="1">
      <c r="F309" s="78" t="s">
        <v>365</v>
      </c>
      <c r="AJ309" s="78" t="s">
        <v>365</v>
      </c>
    </row>
    <row r="310" spans="6:36" ht="15.95" customHeight="1">
      <c r="F310" s="78" t="s">
        <v>365</v>
      </c>
      <c r="AJ310" s="78" t="s">
        <v>365</v>
      </c>
    </row>
    <row r="311" spans="6:36" ht="15.95" customHeight="1">
      <c r="F311" s="78" t="s">
        <v>365</v>
      </c>
      <c r="AJ311" s="78" t="s">
        <v>365</v>
      </c>
    </row>
    <row r="312" spans="6:36" ht="15.95" customHeight="1">
      <c r="F312" s="78" t="s">
        <v>365</v>
      </c>
      <c r="AJ312" s="78" t="s">
        <v>365</v>
      </c>
    </row>
    <row r="313" spans="6:36" ht="15.95" customHeight="1">
      <c r="F313" s="78" t="s">
        <v>365</v>
      </c>
      <c r="AJ313" s="78" t="s">
        <v>365</v>
      </c>
    </row>
    <row r="314" spans="6:36" ht="15.95" customHeight="1">
      <c r="F314" s="78" t="s">
        <v>365</v>
      </c>
      <c r="AJ314" s="78" t="s">
        <v>365</v>
      </c>
    </row>
    <row r="315" spans="6:36" ht="15.95" customHeight="1">
      <c r="F315" s="78" t="s">
        <v>365</v>
      </c>
      <c r="AJ315" s="78" t="s">
        <v>365</v>
      </c>
    </row>
    <row r="316" spans="6:36" ht="15.95" customHeight="1">
      <c r="F316" s="78" t="s">
        <v>365</v>
      </c>
      <c r="AJ316" s="78" t="s">
        <v>365</v>
      </c>
    </row>
    <row r="317" spans="6:36" ht="15.95" customHeight="1">
      <c r="F317" s="78" t="s">
        <v>365</v>
      </c>
      <c r="AJ317" s="78" t="s">
        <v>365</v>
      </c>
    </row>
    <row r="318" spans="6:36" ht="15.95" customHeight="1">
      <c r="F318" s="78" t="s">
        <v>365</v>
      </c>
      <c r="AJ318" s="78" t="s">
        <v>365</v>
      </c>
    </row>
    <row r="319" spans="6:36" ht="15.95" customHeight="1">
      <c r="F319" s="78" t="s">
        <v>365</v>
      </c>
      <c r="AJ319" s="78" t="s">
        <v>365</v>
      </c>
    </row>
    <row r="320" spans="6:36" ht="15.95" customHeight="1">
      <c r="F320" s="78" t="s">
        <v>365</v>
      </c>
      <c r="AJ320" s="78" t="s">
        <v>365</v>
      </c>
    </row>
    <row r="321" spans="6:36" ht="15.95" customHeight="1">
      <c r="F321" s="78" t="s">
        <v>365</v>
      </c>
      <c r="AJ321" s="78" t="s">
        <v>365</v>
      </c>
    </row>
    <row r="322" spans="6:36" ht="15.95" customHeight="1">
      <c r="F322" s="78" t="s">
        <v>365</v>
      </c>
      <c r="AJ322" s="78" t="s">
        <v>365</v>
      </c>
    </row>
    <row r="323" spans="6:36" ht="15.95" customHeight="1">
      <c r="F323" s="78" t="s">
        <v>365</v>
      </c>
      <c r="AJ323" s="78" t="s">
        <v>365</v>
      </c>
    </row>
    <row r="324" spans="6:36" ht="15.95" customHeight="1">
      <c r="F324" s="78" t="s">
        <v>365</v>
      </c>
      <c r="AJ324" s="78" t="s">
        <v>365</v>
      </c>
    </row>
    <row r="325" spans="6:36" ht="15.95" customHeight="1">
      <c r="F325" s="78" t="s">
        <v>365</v>
      </c>
      <c r="AJ325" s="78" t="s">
        <v>365</v>
      </c>
    </row>
    <row r="326" spans="6:36" ht="15.95" customHeight="1">
      <c r="F326" s="78" t="s">
        <v>365</v>
      </c>
      <c r="AJ326" s="78" t="s">
        <v>365</v>
      </c>
    </row>
    <row r="327" spans="6:36" ht="15.95" customHeight="1">
      <c r="F327" s="78" t="s">
        <v>365</v>
      </c>
      <c r="AJ327" s="78" t="s">
        <v>365</v>
      </c>
    </row>
    <row r="328" spans="6:36" ht="15.95" customHeight="1">
      <c r="F328" s="78" t="s">
        <v>365</v>
      </c>
      <c r="AJ328" s="78" t="s">
        <v>365</v>
      </c>
    </row>
    <row r="329" spans="6:36" ht="15.95" customHeight="1">
      <c r="F329" s="78" t="s">
        <v>365</v>
      </c>
      <c r="AJ329" s="78" t="s">
        <v>365</v>
      </c>
    </row>
    <row r="330" spans="6:36" ht="15.95" customHeight="1">
      <c r="F330" s="78" t="s">
        <v>365</v>
      </c>
      <c r="AJ330" s="78" t="s">
        <v>365</v>
      </c>
    </row>
    <row r="331" spans="6:36" ht="15.95" customHeight="1">
      <c r="F331" s="78" t="s">
        <v>365</v>
      </c>
      <c r="AJ331" s="78" t="s">
        <v>365</v>
      </c>
    </row>
    <row r="332" spans="6:36" ht="15.95" customHeight="1">
      <c r="F332" s="78" t="s">
        <v>365</v>
      </c>
      <c r="AJ332" s="78" t="s">
        <v>365</v>
      </c>
    </row>
    <row r="333" spans="6:36" ht="15.95" customHeight="1">
      <c r="F333" s="78" t="s">
        <v>365</v>
      </c>
      <c r="AJ333" s="78" t="s">
        <v>365</v>
      </c>
    </row>
    <row r="334" spans="6:36" ht="15.95" customHeight="1">
      <c r="F334" s="78" t="s">
        <v>365</v>
      </c>
      <c r="AJ334" s="78" t="s">
        <v>365</v>
      </c>
    </row>
    <row r="335" spans="6:36" ht="15.95" customHeight="1">
      <c r="F335" s="78" t="s">
        <v>365</v>
      </c>
      <c r="AJ335" s="78" t="s">
        <v>365</v>
      </c>
    </row>
    <row r="336" spans="6:36" ht="15.95" customHeight="1">
      <c r="F336" s="78" t="s">
        <v>365</v>
      </c>
      <c r="AJ336" s="78" t="s">
        <v>365</v>
      </c>
    </row>
    <row r="337" spans="6:36" ht="15.95" customHeight="1">
      <c r="F337" s="78" t="s">
        <v>365</v>
      </c>
      <c r="AJ337" s="78" t="s">
        <v>365</v>
      </c>
    </row>
    <row r="338" spans="6:36" ht="15.95" customHeight="1">
      <c r="F338" s="78" t="s">
        <v>365</v>
      </c>
      <c r="AJ338" s="78" t="s">
        <v>365</v>
      </c>
    </row>
    <row r="339" spans="6:36" ht="15.95" customHeight="1">
      <c r="F339" s="78" t="s">
        <v>365</v>
      </c>
      <c r="AJ339" s="78" t="s">
        <v>365</v>
      </c>
    </row>
    <row r="340" spans="6:36" ht="15.95" customHeight="1">
      <c r="F340" s="78" t="s">
        <v>365</v>
      </c>
      <c r="AJ340" s="78" t="s">
        <v>365</v>
      </c>
    </row>
    <row r="341" spans="6:36" ht="15.95" customHeight="1">
      <c r="F341" s="78" t="s">
        <v>365</v>
      </c>
      <c r="AJ341" s="78" t="s">
        <v>365</v>
      </c>
    </row>
    <row r="342" spans="6:36" ht="15.95" customHeight="1">
      <c r="F342" s="78" t="s">
        <v>365</v>
      </c>
      <c r="AJ342" s="78" t="s">
        <v>365</v>
      </c>
    </row>
    <row r="343" spans="6:36" ht="15.95" customHeight="1">
      <c r="F343" s="78" t="s">
        <v>365</v>
      </c>
      <c r="AJ343" s="78" t="s">
        <v>365</v>
      </c>
    </row>
    <row r="344" spans="6:36" ht="15.95" customHeight="1">
      <c r="F344" s="78" t="s">
        <v>365</v>
      </c>
      <c r="AJ344" s="78" t="s">
        <v>365</v>
      </c>
    </row>
    <row r="345" spans="6:36" ht="15.95" customHeight="1">
      <c r="F345" s="78" t="s">
        <v>365</v>
      </c>
      <c r="AJ345" s="78" t="s">
        <v>365</v>
      </c>
    </row>
    <row r="346" spans="6:36" ht="15.95" customHeight="1">
      <c r="F346" s="78" t="s">
        <v>365</v>
      </c>
      <c r="AJ346" s="78" t="s">
        <v>365</v>
      </c>
    </row>
    <row r="347" spans="6:36" ht="15.95" customHeight="1">
      <c r="F347" s="78" t="s">
        <v>365</v>
      </c>
      <c r="AJ347" s="78" t="s">
        <v>365</v>
      </c>
    </row>
    <row r="348" spans="6:36" ht="15.95" customHeight="1">
      <c r="F348" s="78" t="s">
        <v>365</v>
      </c>
      <c r="AJ348" s="78" t="s">
        <v>365</v>
      </c>
    </row>
    <row r="349" spans="6:36" ht="15.95" customHeight="1">
      <c r="F349" s="78" t="s">
        <v>365</v>
      </c>
      <c r="AJ349" s="78" t="s">
        <v>365</v>
      </c>
    </row>
    <row r="350" spans="6:36" ht="15.95" customHeight="1">
      <c r="F350" s="78" t="s">
        <v>365</v>
      </c>
      <c r="AJ350" s="78" t="s">
        <v>365</v>
      </c>
    </row>
    <row r="351" spans="6:36" ht="15.95" customHeight="1">
      <c r="F351" s="78" t="s">
        <v>365</v>
      </c>
      <c r="AJ351" s="78" t="s">
        <v>365</v>
      </c>
    </row>
    <row r="352" spans="6:36" ht="15.95" customHeight="1">
      <c r="F352" s="78" t="s">
        <v>365</v>
      </c>
      <c r="AJ352" s="78" t="s">
        <v>365</v>
      </c>
    </row>
    <row r="353" spans="6:36" ht="15.95" customHeight="1">
      <c r="F353" s="78" t="s">
        <v>365</v>
      </c>
      <c r="AJ353" s="78" t="s">
        <v>365</v>
      </c>
    </row>
    <row r="354" spans="6:36" ht="15.95" customHeight="1">
      <c r="F354" s="78" t="s">
        <v>365</v>
      </c>
      <c r="AJ354" s="78" t="s">
        <v>365</v>
      </c>
    </row>
    <row r="355" spans="6:36" ht="15.95" customHeight="1">
      <c r="F355" s="78" t="s">
        <v>365</v>
      </c>
      <c r="AJ355" s="78" t="s">
        <v>365</v>
      </c>
    </row>
    <row r="356" spans="6:36" ht="15.95" customHeight="1">
      <c r="F356" s="78" t="s">
        <v>365</v>
      </c>
      <c r="AJ356" s="78" t="s">
        <v>365</v>
      </c>
    </row>
    <row r="357" spans="6:36" ht="15.95" customHeight="1">
      <c r="F357" s="78" t="s">
        <v>365</v>
      </c>
      <c r="AJ357" s="78" t="s">
        <v>365</v>
      </c>
    </row>
    <row r="358" spans="6:36" ht="15.95" customHeight="1">
      <c r="F358" s="78" t="s">
        <v>365</v>
      </c>
      <c r="AJ358" s="78" t="s">
        <v>365</v>
      </c>
    </row>
    <row r="359" spans="6:36" ht="15.95" customHeight="1">
      <c r="F359" s="78" t="s">
        <v>365</v>
      </c>
      <c r="AJ359" s="78" t="s">
        <v>365</v>
      </c>
    </row>
    <row r="360" spans="6:36" ht="15.95" customHeight="1">
      <c r="F360" s="78" t="s">
        <v>365</v>
      </c>
      <c r="AJ360" s="78" t="s">
        <v>365</v>
      </c>
    </row>
    <row r="361" spans="6:36" ht="15.95" customHeight="1">
      <c r="F361" s="78" t="s">
        <v>365</v>
      </c>
      <c r="AJ361" s="78" t="s">
        <v>365</v>
      </c>
    </row>
    <row r="362" spans="6:36" ht="15.95" customHeight="1">
      <c r="F362" s="78" t="s">
        <v>365</v>
      </c>
      <c r="AJ362" s="78" t="s">
        <v>365</v>
      </c>
    </row>
    <row r="363" spans="6:36" ht="15.95" customHeight="1">
      <c r="F363" s="78" t="s">
        <v>365</v>
      </c>
      <c r="AJ363" s="78" t="s">
        <v>365</v>
      </c>
    </row>
    <row r="364" spans="6:36" ht="15.95" customHeight="1">
      <c r="F364" s="78" t="s">
        <v>365</v>
      </c>
      <c r="AJ364" s="78" t="s">
        <v>365</v>
      </c>
    </row>
    <row r="365" spans="6:36" ht="15.95" customHeight="1">
      <c r="F365" s="78" t="s">
        <v>365</v>
      </c>
      <c r="AJ365" s="78" t="s">
        <v>365</v>
      </c>
    </row>
    <row r="366" spans="6:36" ht="15.95" customHeight="1">
      <c r="F366" s="78" t="s">
        <v>365</v>
      </c>
      <c r="AJ366" s="78" t="s">
        <v>365</v>
      </c>
    </row>
    <row r="367" spans="6:36" ht="15.95" customHeight="1">
      <c r="F367" s="78" t="s">
        <v>365</v>
      </c>
      <c r="AJ367" s="78" t="s">
        <v>365</v>
      </c>
    </row>
    <row r="368" spans="6:36" ht="15.95" customHeight="1">
      <c r="F368" s="78" t="s">
        <v>365</v>
      </c>
      <c r="AJ368" s="78" t="s">
        <v>365</v>
      </c>
    </row>
    <row r="369" spans="6:36" ht="15.95" customHeight="1">
      <c r="F369" s="78" t="s">
        <v>365</v>
      </c>
      <c r="AJ369" s="78" t="s">
        <v>365</v>
      </c>
    </row>
    <row r="370" spans="6:36" ht="15.95" customHeight="1">
      <c r="F370" s="78" t="s">
        <v>365</v>
      </c>
      <c r="AJ370" s="78" t="s">
        <v>365</v>
      </c>
    </row>
    <row r="371" spans="6:36" ht="15.95" customHeight="1">
      <c r="F371" s="78" t="s">
        <v>365</v>
      </c>
      <c r="AJ371" s="78" t="s">
        <v>365</v>
      </c>
    </row>
    <row r="372" spans="6:36" ht="15.95" customHeight="1">
      <c r="F372" s="78" t="s">
        <v>365</v>
      </c>
      <c r="AJ372" s="78" t="s">
        <v>365</v>
      </c>
    </row>
    <row r="373" spans="6:36" ht="15.95" customHeight="1">
      <c r="F373" s="78" t="s">
        <v>365</v>
      </c>
      <c r="AJ373" s="78" t="s">
        <v>365</v>
      </c>
    </row>
    <row r="374" spans="6:36" ht="15.95" customHeight="1">
      <c r="F374" s="78" t="s">
        <v>365</v>
      </c>
      <c r="AJ374" s="78" t="s">
        <v>365</v>
      </c>
    </row>
    <row r="375" spans="6:36" ht="15.95" customHeight="1">
      <c r="F375" s="78" t="s">
        <v>365</v>
      </c>
      <c r="AJ375" s="78" t="s">
        <v>365</v>
      </c>
    </row>
    <row r="376" spans="6:36" ht="15.95" customHeight="1">
      <c r="F376" s="78" t="s">
        <v>365</v>
      </c>
      <c r="AJ376" s="78" t="s">
        <v>365</v>
      </c>
    </row>
    <row r="377" spans="6:36" ht="15.95" customHeight="1">
      <c r="F377" s="78" t="s">
        <v>365</v>
      </c>
      <c r="AJ377" s="78" t="s">
        <v>365</v>
      </c>
    </row>
    <row r="378" spans="6:36" ht="15.95" customHeight="1">
      <c r="F378" s="78" t="s">
        <v>365</v>
      </c>
      <c r="AJ378" s="78" t="s">
        <v>365</v>
      </c>
    </row>
    <row r="379" spans="6:36" ht="15.95" customHeight="1">
      <c r="F379" s="78" t="s">
        <v>365</v>
      </c>
      <c r="AJ379" s="78" t="s">
        <v>365</v>
      </c>
    </row>
    <row r="380" spans="6:36" ht="15.95" customHeight="1">
      <c r="F380" s="78" t="s">
        <v>365</v>
      </c>
      <c r="AJ380" s="78" t="s">
        <v>365</v>
      </c>
    </row>
    <row r="381" spans="6:36" ht="15.95" customHeight="1">
      <c r="F381" s="78" t="s">
        <v>365</v>
      </c>
      <c r="AJ381" s="78" t="s">
        <v>365</v>
      </c>
    </row>
    <row r="382" spans="6:36" ht="15.95" customHeight="1">
      <c r="F382" s="78" t="s">
        <v>365</v>
      </c>
      <c r="AJ382" s="78" t="s">
        <v>365</v>
      </c>
    </row>
    <row r="383" spans="6:36" ht="15.95" customHeight="1">
      <c r="F383" s="78" t="s">
        <v>365</v>
      </c>
      <c r="AJ383" s="78" t="s">
        <v>365</v>
      </c>
    </row>
    <row r="384" spans="6:36" ht="15.95" customHeight="1">
      <c r="F384" s="78" t="s">
        <v>365</v>
      </c>
      <c r="AJ384" s="78" t="s">
        <v>365</v>
      </c>
    </row>
    <row r="385" spans="6:36" ht="15.95" customHeight="1">
      <c r="F385" s="78" t="s">
        <v>365</v>
      </c>
      <c r="AJ385" s="78" t="s">
        <v>365</v>
      </c>
    </row>
    <row r="386" spans="6:36" ht="15.95" customHeight="1">
      <c r="F386" s="78" t="s">
        <v>365</v>
      </c>
      <c r="AJ386" s="78" t="s">
        <v>365</v>
      </c>
    </row>
    <row r="387" spans="6:36" ht="15.95" customHeight="1">
      <c r="F387" s="78" t="s">
        <v>365</v>
      </c>
      <c r="AJ387" s="78" t="s">
        <v>365</v>
      </c>
    </row>
    <row r="388" spans="6:36" ht="15.95" customHeight="1">
      <c r="F388" s="78" t="s">
        <v>365</v>
      </c>
      <c r="AJ388" s="78" t="s">
        <v>365</v>
      </c>
    </row>
    <row r="389" spans="6:36" ht="15.95" customHeight="1">
      <c r="F389" s="78" t="s">
        <v>365</v>
      </c>
      <c r="AJ389" s="78" t="s">
        <v>365</v>
      </c>
    </row>
    <row r="390" spans="6:36" ht="15.95" customHeight="1">
      <c r="F390" s="78" t="s">
        <v>365</v>
      </c>
      <c r="AJ390" s="78" t="s">
        <v>365</v>
      </c>
    </row>
    <row r="391" spans="6:36" ht="15.95" customHeight="1">
      <c r="F391" s="78" t="s">
        <v>365</v>
      </c>
      <c r="AJ391" s="78" t="s">
        <v>365</v>
      </c>
    </row>
    <row r="392" spans="6:36" ht="15.95" customHeight="1">
      <c r="F392" s="78" t="s">
        <v>365</v>
      </c>
      <c r="AJ392" s="78" t="s">
        <v>365</v>
      </c>
    </row>
    <row r="393" spans="6:36" ht="15.95" customHeight="1">
      <c r="F393" s="78" t="s">
        <v>365</v>
      </c>
      <c r="AJ393" s="78" t="s">
        <v>365</v>
      </c>
    </row>
    <row r="394" spans="6:36" ht="15.95" customHeight="1">
      <c r="F394" s="78" t="s">
        <v>365</v>
      </c>
      <c r="AJ394" s="78" t="s">
        <v>365</v>
      </c>
    </row>
    <row r="395" spans="6:36" ht="15.95" customHeight="1">
      <c r="F395" s="78" t="s">
        <v>365</v>
      </c>
      <c r="AJ395" s="78" t="s">
        <v>365</v>
      </c>
    </row>
    <row r="396" spans="6:36" ht="15.95" customHeight="1">
      <c r="F396" s="78" t="s">
        <v>365</v>
      </c>
      <c r="AJ396" s="78" t="s">
        <v>365</v>
      </c>
    </row>
    <row r="397" spans="6:36" ht="15.95" customHeight="1">
      <c r="F397" s="78" t="s">
        <v>365</v>
      </c>
      <c r="AJ397" s="78" t="s">
        <v>365</v>
      </c>
    </row>
    <row r="398" spans="6:36" ht="15.95" customHeight="1">
      <c r="F398" s="78" t="s">
        <v>365</v>
      </c>
      <c r="AJ398" s="78" t="s">
        <v>365</v>
      </c>
    </row>
    <row r="399" spans="6:36" ht="15.95" customHeight="1">
      <c r="F399" s="78" t="s">
        <v>365</v>
      </c>
      <c r="AJ399" s="78" t="s">
        <v>365</v>
      </c>
    </row>
    <row r="400" spans="6:36" ht="15.95" customHeight="1">
      <c r="F400" s="78" t="s">
        <v>365</v>
      </c>
      <c r="AJ400" s="78" t="s">
        <v>365</v>
      </c>
    </row>
    <row r="401" spans="6:36" ht="15.95" customHeight="1">
      <c r="F401" s="78" t="s">
        <v>365</v>
      </c>
      <c r="AJ401" s="78" t="s">
        <v>365</v>
      </c>
    </row>
    <row r="402" spans="6:36" ht="15.95" customHeight="1">
      <c r="F402" s="78" t="s">
        <v>365</v>
      </c>
      <c r="AJ402" s="78" t="s">
        <v>365</v>
      </c>
    </row>
    <row r="403" spans="6:36" ht="15.95" customHeight="1">
      <c r="F403" s="78" t="s">
        <v>365</v>
      </c>
      <c r="AJ403" s="78" t="s">
        <v>365</v>
      </c>
    </row>
    <row r="404" spans="6:36" ht="15.95" customHeight="1">
      <c r="F404" s="78" t="s">
        <v>365</v>
      </c>
      <c r="AJ404" s="78" t="s">
        <v>365</v>
      </c>
    </row>
    <row r="405" spans="6:36" ht="15.95" customHeight="1">
      <c r="F405" s="78" t="s">
        <v>365</v>
      </c>
      <c r="AJ405" s="78" t="s">
        <v>365</v>
      </c>
    </row>
    <row r="406" spans="6:36" ht="15.95" customHeight="1">
      <c r="F406" s="78" t="s">
        <v>365</v>
      </c>
      <c r="AJ406" s="78" t="s">
        <v>365</v>
      </c>
    </row>
    <row r="407" spans="6:36" ht="15.95" customHeight="1">
      <c r="F407" s="78" t="s">
        <v>365</v>
      </c>
      <c r="AJ407" s="78" t="s">
        <v>365</v>
      </c>
    </row>
    <row r="408" spans="6:36" ht="15.95" customHeight="1">
      <c r="F408" s="78" t="s">
        <v>365</v>
      </c>
      <c r="AJ408" s="78" t="s">
        <v>365</v>
      </c>
    </row>
    <row r="409" spans="6:36" ht="15.95" customHeight="1">
      <c r="F409" s="78" t="s">
        <v>365</v>
      </c>
      <c r="AJ409" s="78" t="s">
        <v>365</v>
      </c>
    </row>
    <row r="410" spans="6:36" ht="15.95" customHeight="1">
      <c r="F410" s="78" t="s">
        <v>365</v>
      </c>
      <c r="AJ410" s="78" t="s">
        <v>365</v>
      </c>
    </row>
    <row r="411" spans="6:36" ht="15.95" customHeight="1">
      <c r="F411" s="78" t="s">
        <v>365</v>
      </c>
      <c r="AJ411" s="78" t="s">
        <v>365</v>
      </c>
    </row>
    <row r="412" spans="6:36" ht="15.95" customHeight="1">
      <c r="F412" s="78" t="s">
        <v>365</v>
      </c>
      <c r="AJ412" s="78" t="s">
        <v>365</v>
      </c>
    </row>
    <row r="413" spans="6:36" ht="15.95" customHeight="1">
      <c r="F413" s="78" t="s">
        <v>365</v>
      </c>
      <c r="AJ413" s="78" t="s">
        <v>365</v>
      </c>
    </row>
    <row r="414" spans="6:36" ht="15.95" customHeight="1">
      <c r="F414" s="78" t="s">
        <v>365</v>
      </c>
      <c r="AJ414" s="78" t="s">
        <v>365</v>
      </c>
    </row>
    <row r="415" spans="6:36" ht="15.95" customHeight="1">
      <c r="F415" s="78" t="s">
        <v>365</v>
      </c>
      <c r="AJ415" s="78" t="s">
        <v>365</v>
      </c>
    </row>
    <row r="416" spans="6:36" ht="15.95" customHeight="1">
      <c r="F416" s="78" t="s">
        <v>365</v>
      </c>
      <c r="AJ416" s="78" t="s">
        <v>365</v>
      </c>
    </row>
    <row r="417" spans="6:36" ht="15.95" customHeight="1">
      <c r="F417" s="78" t="s">
        <v>365</v>
      </c>
      <c r="AJ417" s="78" t="s">
        <v>365</v>
      </c>
    </row>
    <row r="418" spans="6:36" ht="15.95" customHeight="1">
      <c r="F418" s="78" t="s">
        <v>365</v>
      </c>
      <c r="AJ418" s="78" t="s">
        <v>365</v>
      </c>
    </row>
    <row r="419" spans="6:36" ht="15.95" customHeight="1">
      <c r="F419" s="78" t="s">
        <v>365</v>
      </c>
      <c r="AJ419" s="78" t="s">
        <v>365</v>
      </c>
    </row>
    <row r="420" spans="6:36" ht="15.95" customHeight="1">
      <c r="F420" s="78" t="s">
        <v>365</v>
      </c>
      <c r="AJ420" s="78" t="s">
        <v>365</v>
      </c>
    </row>
    <row r="421" spans="6:36" ht="15.95" customHeight="1">
      <c r="F421" s="78" t="s">
        <v>365</v>
      </c>
      <c r="AJ421" s="78" t="s">
        <v>365</v>
      </c>
    </row>
    <row r="422" spans="6:36" ht="15.95" customHeight="1">
      <c r="F422" s="78" t="s">
        <v>365</v>
      </c>
      <c r="AJ422" s="78" t="s">
        <v>365</v>
      </c>
    </row>
    <row r="423" spans="6:36" ht="15.95" customHeight="1">
      <c r="F423" s="78" t="s">
        <v>365</v>
      </c>
      <c r="AJ423" s="78" t="s">
        <v>365</v>
      </c>
    </row>
    <row r="424" spans="6:36" ht="15.95" customHeight="1">
      <c r="F424" s="78" t="s">
        <v>365</v>
      </c>
      <c r="AJ424" s="78" t="s">
        <v>365</v>
      </c>
    </row>
    <row r="425" spans="6:36" ht="15.95" customHeight="1">
      <c r="F425" s="78" t="s">
        <v>365</v>
      </c>
      <c r="AJ425" s="78" t="s">
        <v>365</v>
      </c>
    </row>
    <row r="426" spans="6:36" ht="15.95" customHeight="1">
      <c r="F426" s="78" t="s">
        <v>365</v>
      </c>
      <c r="AJ426" s="78" t="s">
        <v>365</v>
      </c>
    </row>
    <row r="427" spans="6:36" ht="15.95" customHeight="1">
      <c r="F427" s="78" t="s">
        <v>365</v>
      </c>
      <c r="AJ427" s="78" t="s">
        <v>365</v>
      </c>
    </row>
    <row r="428" spans="6:36" ht="15.95" customHeight="1">
      <c r="F428" s="78" t="s">
        <v>365</v>
      </c>
      <c r="AJ428" s="78" t="s">
        <v>365</v>
      </c>
    </row>
    <row r="429" spans="6:36" ht="15.95" customHeight="1">
      <c r="F429" s="78" t="s">
        <v>365</v>
      </c>
      <c r="AJ429" s="78" t="s">
        <v>365</v>
      </c>
    </row>
    <row r="430" spans="6:36" ht="15.95" customHeight="1">
      <c r="F430" s="78" t="s">
        <v>365</v>
      </c>
      <c r="AJ430" s="78" t="s">
        <v>365</v>
      </c>
    </row>
    <row r="431" spans="6:36" ht="15.95" customHeight="1">
      <c r="F431" s="78" t="s">
        <v>365</v>
      </c>
      <c r="AJ431" s="78" t="s">
        <v>365</v>
      </c>
    </row>
    <row r="432" spans="6:36" ht="15.95" customHeight="1">
      <c r="F432" s="78" t="s">
        <v>365</v>
      </c>
      <c r="AJ432" s="78" t="s">
        <v>365</v>
      </c>
    </row>
    <row r="433" spans="6:36" ht="15.95" customHeight="1">
      <c r="F433" s="78" t="s">
        <v>365</v>
      </c>
      <c r="AJ433" s="78" t="s">
        <v>365</v>
      </c>
    </row>
    <row r="434" spans="6:36" ht="15.95" customHeight="1">
      <c r="F434" s="78" t="s">
        <v>365</v>
      </c>
      <c r="AJ434" s="78" t="s">
        <v>365</v>
      </c>
    </row>
    <row r="435" spans="6:36" ht="15.95" customHeight="1">
      <c r="F435" s="78" t="s">
        <v>365</v>
      </c>
      <c r="AJ435" s="78" t="s">
        <v>365</v>
      </c>
    </row>
    <row r="436" spans="6:36" ht="15.95" customHeight="1">
      <c r="F436" s="78" t="s">
        <v>365</v>
      </c>
      <c r="AJ436" s="78" t="s">
        <v>365</v>
      </c>
    </row>
    <row r="437" spans="6:36" ht="15.95" customHeight="1">
      <c r="F437" s="78" t="s">
        <v>365</v>
      </c>
      <c r="AJ437" s="78" t="s">
        <v>365</v>
      </c>
    </row>
    <row r="438" spans="6:36" ht="15.95" customHeight="1">
      <c r="F438" s="78" t="s">
        <v>365</v>
      </c>
      <c r="AJ438" s="78" t="s">
        <v>365</v>
      </c>
    </row>
    <row r="439" spans="6:36" ht="15.95" customHeight="1">
      <c r="F439" s="78" t="s">
        <v>365</v>
      </c>
      <c r="AJ439" s="78" t="s">
        <v>365</v>
      </c>
    </row>
    <row r="440" spans="6:36" ht="15.95" customHeight="1">
      <c r="F440" s="78" t="s">
        <v>365</v>
      </c>
      <c r="AJ440" s="78" t="s">
        <v>365</v>
      </c>
    </row>
    <row r="441" spans="6:36" ht="15.95" customHeight="1">
      <c r="F441" s="78" t="s">
        <v>365</v>
      </c>
      <c r="AJ441" s="78" t="s">
        <v>365</v>
      </c>
    </row>
    <row r="442" spans="6:36" ht="15.95" customHeight="1">
      <c r="F442" s="78" t="s">
        <v>365</v>
      </c>
      <c r="AJ442" s="78" t="s">
        <v>365</v>
      </c>
    </row>
    <row r="443" spans="6:36" ht="15.95" customHeight="1">
      <c r="F443" s="78" t="s">
        <v>365</v>
      </c>
      <c r="AJ443" s="78" t="s">
        <v>365</v>
      </c>
    </row>
    <row r="444" spans="6:36" ht="15.95" customHeight="1">
      <c r="F444" s="78" t="s">
        <v>365</v>
      </c>
      <c r="AJ444" s="78" t="s">
        <v>365</v>
      </c>
    </row>
    <row r="445" spans="6:36" ht="15.95" customHeight="1">
      <c r="F445" s="78" t="s">
        <v>365</v>
      </c>
      <c r="AJ445" s="78" t="s">
        <v>365</v>
      </c>
    </row>
    <row r="446" spans="6:36" ht="15.95" customHeight="1">
      <c r="F446" s="78" t="s">
        <v>365</v>
      </c>
      <c r="AJ446" s="78" t="s">
        <v>365</v>
      </c>
    </row>
    <row r="447" spans="6:36" ht="15.95" customHeight="1">
      <c r="F447" s="78" t="s">
        <v>365</v>
      </c>
      <c r="AJ447" s="78" t="s">
        <v>365</v>
      </c>
    </row>
    <row r="448" spans="6:36" ht="15.95" customHeight="1">
      <c r="F448" s="78" t="s">
        <v>365</v>
      </c>
      <c r="AJ448" s="78" t="s">
        <v>365</v>
      </c>
    </row>
    <row r="449" spans="6:36" ht="15.95" customHeight="1">
      <c r="F449" s="78" t="s">
        <v>365</v>
      </c>
      <c r="AJ449" s="78" t="s">
        <v>365</v>
      </c>
    </row>
    <row r="450" spans="6:36" ht="15.95" customHeight="1">
      <c r="F450" s="78" t="s">
        <v>365</v>
      </c>
      <c r="AJ450" s="78" t="s">
        <v>365</v>
      </c>
    </row>
    <row r="451" spans="6:36" ht="15.95" customHeight="1">
      <c r="F451" s="78" t="s">
        <v>365</v>
      </c>
      <c r="AJ451" s="78" t="s">
        <v>365</v>
      </c>
    </row>
    <row r="452" spans="6:36" ht="15.95" customHeight="1">
      <c r="F452" s="78" t="s">
        <v>365</v>
      </c>
      <c r="AJ452" s="78" t="s">
        <v>365</v>
      </c>
    </row>
    <row r="453" spans="6:36" ht="15.95" customHeight="1">
      <c r="F453" s="78" t="s">
        <v>365</v>
      </c>
      <c r="AJ453" s="78" t="s">
        <v>365</v>
      </c>
    </row>
    <row r="454" spans="6:36" ht="15.95" customHeight="1">
      <c r="F454" s="78" t="s">
        <v>365</v>
      </c>
      <c r="AJ454" s="78" t="s">
        <v>365</v>
      </c>
    </row>
    <row r="455" spans="6:36" ht="15.95" customHeight="1">
      <c r="F455" s="78" t="s">
        <v>365</v>
      </c>
      <c r="AJ455" s="78" t="s">
        <v>365</v>
      </c>
    </row>
    <row r="456" spans="6:36" ht="15.95" customHeight="1">
      <c r="F456" s="78" t="s">
        <v>365</v>
      </c>
      <c r="AJ456" s="78" t="s">
        <v>365</v>
      </c>
    </row>
    <row r="457" spans="6:36" ht="15.95" customHeight="1">
      <c r="F457" s="78" t="s">
        <v>365</v>
      </c>
      <c r="AJ457" s="78" t="s">
        <v>365</v>
      </c>
    </row>
    <row r="458" spans="6:36" ht="15.95" customHeight="1">
      <c r="F458" s="78" t="s">
        <v>365</v>
      </c>
      <c r="AJ458" s="78" t="s">
        <v>365</v>
      </c>
    </row>
    <row r="459" spans="6:36" ht="15.95" customHeight="1">
      <c r="F459" s="78" t="s">
        <v>365</v>
      </c>
      <c r="AJ459" s="78" t="s">
        <v>365</v>
      </c>
    </row>
    <row r="460" spans="6:36" ht="15.95" customHeight="1">
      <c r="F460" s="78" t="s">
        <v>365</v>
      </c>
      <c r="AJ460" s="78" t="s">
        <v>365</v>
      </c>
    </row>
    <row r="461" spans="6:36" ht="15.95" customHeight="1">
      <c r="F461" s="78" t="s">
        <v>365</v>
      </c>
      <c r="AJ461" s="78" t="s">
        <v>365</v>
      </c>
    </row>
    <row r="462" spans="6:36" ht="15.95" customHeight="1">
      <c r="F462" s="78" t="s">
        <v>365</v>
      </c>
      <c r="AJ462" s="78" t="s">
        <v>365</v>
      </c>
    </row>
    <row r="463" spans="6:36" ht="15.95" customHeight="1">
      <c r="F463" s="78" t="s">
        <v>365</v>
      </c>
      <c r="AJ463" s="78" t="s">
        <v>365</v>
      </c>
    </row>
    <row r="464" spans="6:36" ht="15.95" customHeight="1">
      <c r="F464" s="78" t="s">
        <v>365</v>
      </c>
      <c r="AJ464" s="78" t="s">
        <v>365</v>
      </c>
    </row>
    <row r="465" spans="6:36" ht="15.95" customHeight="1">
      <c r="F465" s="78" t="s">
        <v>365</v>
      </c>
      <c r="AJ465" s="78" t="s">
        <v>365</v>
      </c>
    </row>
    <row r="466" spans="6:36" ht="15.95" customHeight="1">
      <c r="F466" s="78" t="s">
        <v>365</v>
      </c>
      <c r="AJ466" s="78" t="s">
        <v>365</v>
      </c>
    </row>
    <row r="467" spans="6:36" ht="15.95" customHeight="1">
      <c r="F467" s="78" t="s">
        <v>365</v>
      </c>
      <c r="AJ467" s="78" t="s">
        <v>365</v>
      </c>
    </row>
    <row r="468" spans="6:36" ht="15.95" customHeight="1">
      <c r="F468" s="78" t="s">
        <v>365</v>
      </c>
      <c r="AJ468" s="78" t="s">
        <v>365</v>
      </c>
    </row>
    <row r="469" spans="6:36" ht="15.95" customHeight="1">
      <c r="F469" s="78" t="s">
        <v>365</v>
      </c>
      <c r="AJ469" s="78" t="s">
        <v>365</v>
      </c>
    </row>
    <row r="470" spans="6:36" ht="15.95" customHeight="1">
      <c r="F470" s="78" t="s">
        <v>365</v>
      </c>
      <c r="AJ470" s="78" t="s">
        <v>365</v>
      </c>
    </row>
    <row r="471" spans="6:36" ht="15.95" customHeight="1">
      <c r="F471" s="78" t="s">
        <v>365</v>
      </c>
      <c r="AJ471" s="78" t="s">
        <v>365</v>
      </c>
    </row>
    <row r="472" spans="6:36" ht="15.95" customHeight="1">
      <c r="F472" s="78" t="s">
        <v>365</v>
      </c>
      <c r="AJ472" s="78" t="s">
        <v>365</v>
      </c>
    </row>
    <row r="473" spans="6:36" ht="15.95" customHeight="1">
      <c r="F473" s="78" t="s">
        <v>365</v>
      </c>
      <c r="AJ473" s="78" t="s">
        <v>365</v>
      </c>
    </row>
    <row r="474" spans="6:36" ht="15.95" customHeight="1">
      <c r="F474" s="78" t="s">
        <v>365</v>
      </c>
      <c r="AJ474" s="78" t="s">
        <v>365</v>
      </c>
    </row>
    <row r="475" spans="6:36" ht="15.95" customHeight="1">
      <c r="F475" s="78" t="s">
        <v>365</v>
      </c>
      <c r="AJ475" s="78" t="s">
        <v>365</v>
      </c>
    </row>
    <row r="476" spans="6:36" ht="15.95" customHeight="1">
      <c r="F476" s="78" t="s">
        <v>365</v>
      </c>
      <c r="AJ476" s="78" t="s">
        <v>365</v>
      </c>
    </row>
    <row r="477" spans="6:36" ht="15.95" customHeight="1">
      <c r="F477" s="78" t="s">
        <v>365</v>
      </c>
      <c r="AJ477" s="78" t="s">
        <v>365</v>
      </c>
    </row>
    <row r="478" spans="6:36" ht="15.95" customHeight="1">
      <c r="F478" s="78" t="s">
        <v>365</v>
      </c>
      <c r="AJ478" s="78" t="s">
        <v>365</v>
      </c>
    </row>
    <row r="479" spans="6:36" ht="15.95" customHeight="1">
      <c r="F479" s="78" t="s">
        <v>365</v>
      </c>
      <c r="AJ479" s="78" t="s">
        <v>365</v>
      </c>
    </row>
    <row r="480" spans="6:36" ht="15.95" customHeight="1">
      <c r="F480" s="78" t="s">
        <v>365</v>
      </c>
      <c r="AJ480" s="78" t="s">
        <v>365</v>
      </c>
    </row>
    <row r="481" spans="6:36" ht="15.95" customHeight="1">
      <c r="F481" s="78" t="s">
        <v>365</v>
      </c>
      <c r="AJ481" s="78" t="s">
        <v>365</v>
      </c>
    </row>
    <row r="482" spans="6:36" ht="15.95" customHeight="1">
      <c r="F482" s="78" t="s">
        <v>365</v>
      </c>
      <c r="AJ482" s="78" t="s">
        <v>365</v>
      </c>
    </row>
    <row r="483" spans="6:36" ht="15.95" customHeight="1">
      <c r="F483" s="78" t="s">
        <v>365</v>
      </c>
      <c r="AJ483" s="78" t="s">
        <v>365</v>
      </c>
    </row>
    <row r="484" spans="6:36" ht="15.95" customHeight="1">
      <c r="F484" s="78" t="s">
        <v>365</v>
      </c>
      <c r="AJ484" s="78" t="s">
        <v>365</v>
      </c>
    </row>
    <row r="485" spans="6:36" ht="15.95" customHeight="1">
      <c r="F485" s="78" t="s">
        <v>365</v>
      </c>
      <c r="AJ485" s="78" t="s">
        <v>365</v>
      </c>
    </row>
    <row r="486" spans="6:36" ht="15.95" customHeight="1">
      <c r="F486" s="78" t="s">
        <v>365</v>
      </c>
      <c r="AJ486" s="78" t="s">
        <v>365</v>
      </c>
    </row>
    <row r="487" spans="6:36" ht="15.95" customHeight="1">
      <c r="F487" s="78" t="s">
        <v>365</v>
      </c>
      <c r="AJ487" s="78" t="s">
        <v>365</v>
      </c>
    </row>
    <row r="488" spans="6:36" ht="15.95" customHeight="1">
      <c r="F488" s="78" t="s">
        <v>365</v>
      </c>
      <c r="AJ488" s="78" t="s">
        <v>365</v>
      </c>
    </row>
    <row r="489" spans="6:36" ht="15.95" customHeight="1">
      <c r="F489" s="78" t="s">
        <v>365</v>
      </c>
      <c r="AJ489" s="78" t="s">
        <v>365</v>
      </c>
    </row>
    <row r="490" spans="6:36" ht="15.95" customHeight="1">
      <c r="F490" s="78" t="s">
        <v>365</v>
      </c>
      <c r="AJ490" s="78" t="s">
        <v>365</v>
      </c>
    </row>
    <row r="491" spans="6:36" ht="15.95" customHeight="1">
      <c r="F491" s="78" t="s">
        <v>365</v>
      </c>
      <c r="AJ491" s="78" t="s">
        <v>365</v>
      </c>
    </row>
    <row r="492" spans="6:36" ht="15.95" customHeight="1">
      <c r="F492" s="78" t="s">
        <v>365</v>
      </c>
      <c r="AJ492" s="78" t="s">
        <v>365</v>
      </c>
    </row>
    <row r="493" spans="6:36" ht="15.95" customHeight="1">
      <c r="F493" s="78" t="s">
        <v>365</v>
      </c>
      <c r="AJ493" s="78" t="s">
        <v>365</v>
      </c>
    </row>
    <row r="494" spans="6:36" ht="15.95" customHeight="1">
      <c r="F494" s="78" t="s">
        <v>365</v>
      </c>
      <c r="AJ494" s="78" t="s">
        <v>365</v>
      </c>
    </row>
    <row r="495" spans="6:36" ht="15.95" customHeight="1">
      <c r="F495" s="78" t="s">
        <v>365</v>
      </c>
      <c r="AJ495" s="78" t="s">
        <v>365</v>
      </c>
    </row>
    <row r="496" spans="6:36" ht="15.95" customHeight="1">
      <c r="F496" s="78" t="s">
        <v>365</v>
      </c>
      <c r="AJ496" s="78" t="s">
        <v>365</v>
      </c>
    </row>
    <row r="497" spans="6:36" ht="15.95" customHeight="1">
      <c r="F497" s="78" t="s">
        <v>365</v>
      </c>
      <c r="AJ497" s="78" t="s">
        <v>365</v>
      </c>
    </row>
    <row r="498" spans="6:36" ht="15.95" customHeight="1">
      <c r="F498" s="78" t="s">
        <v>365</v>
      </c>
      <c r="AJ498" s="78" t="s">
        <v>365</v>
      </c>
    </row>
    <row r="499" spans="6:36" ht="15.95" customHeight="1">
      <c r="F499" s="78" t="s">
        <v>365</v>
      </c>
      <c r="AJ499" s="78" t="s">
        <v>365</v>
      </c>
    </row>
    <row r="500" spans="6:36" ht="15.95" customHeight="1">
      <c r="F500" s="78" t="s">
        <v>365</v>
      </c>
      <c r="AJ500" s="78" t="s">
        <v>365</v>
      </c>
    </row>
    <row r="501" spans="6:36" ht="15.95" customHeight="1">
      <c r="F501" s="78" t="s">
        <v>365</v>
      </c>
      <c r="AJ501" s="78" t="s">
        <v>365</v>
      </c>
    </row>
    <row r="502" spans="6:36" ht="15.95" customHeight="1">
      <c r="F502" s="78" t="s">
        <v>365</v>
      </c>
      <c r="AJ502" s="78" t="s">
        <v>365</v>
      </c>
    </row>
    <row r="503" spans="6:36" ht="15.95" customHeight="1">
      <c r="F503" s="78" t="s">
        <v>365</v>
      </c>
      <c r="AJ503" s="78" t="s">
        <v>365</v>
      </c>
    </row>
    <row r="504" spans="6:36" ht="15.95" customHeight="1">
      <c r="F504" s="78" t="s">
        <v>365</v>
      </c>
      <c r="AJ504" s="78" t="s">
        <v>365</v>
      </c>
    </row>
    <row r="505" spans="6:36" ht="15.95" customHeight="1">
      <c r="F505" s="78" t="s">
        <v>365</v>
      </c>
      <c r="AJ505" s="78" t="s">
        <v>365</v>
      </c>
    </row>
    <row r="506" spans="6:36" ht="15.95" customHeight="1">
      <c r="F506" s="78" t="s">
        <v>365</v>
      </c>
      <c r="AJ506" s="78" t="s">
        <v>365</v>
      </c>
    </row>
    <row r="507" spans="6:36" ht="15.95" customHeight="1">
      <c r="F507" s="78" t="s">
        <v>365</v>
      </c>
      <c r="AJ507" s="78" t="s">
        <v>365</v>
      </c>
    </row>
    <row r="508" spans="6:36" ht="15.95" customHeight="1">
      <c r="F508" s="78" t="s">
        <v>365</v>
      </c>
      <c r="AJ508" s="78" t="s">
        <v>365</v>
      </c>
    </row>
    <row r="509" spans="6:36" ht="15.95" customHeight="1">
      <c r="F509" s="78" t="s">
        <v>365</v>
      </c>
      <c r="AJ509" s="78" t="s">
        <v>365</v>
      </c>
    </row>
    <row r="510" spans="6:36" ht="15.95" customHeight="1">
      <c r="F510" s="78" t="s">
        <v>365</v>
      </c>
      <c r="AJ510" s="78" t="s">
        <v>365</v>
      </c>
    </row>
    <row r="511" spans="6:36" ht="15.95" customHeight="1">
      <c r="F511" s="78" t="s">
        <v>365</v>
      </c>
      <c r="AJ511" s="78" t="s">
        <v>365</v>
      </c>
    </row>
    <row r="512" spans="6:36" ht="15.95" customHeight="1">
      <c r="F512" s="78" t="s">
        <v>365</v>
      </c>
      <c r="AJ512" s="78" t="s">
        <v>365</v>
      </c>
    </row>
    <row r="513" spans="6:36" ht="15.95" customHeight="1">
      <c r="F513" s="78" t="s">
        <v>365</v>
      </c>
      <c r="AJ513" s="78" t="s">
        <v>365</v>
      </c>
    </row>
    <row r="514" spans="6:36" ht="15.95" customHeight="1">
      <c r="F514" s="78" t="s">
        <v>365</v>
      </c>
      <c r="AJ514" s="78" t="s">
        <v>365</v>
      </c>
    </row>
    <row r="515" spans="6:36" ht="15.95" customHeight="1">
      <c r="F515" s="78" t="s">
        <v>365</v>
      </c>
      <c r="AJ515" s="78" t="s">
        <v>365</v>
      </c>
    </row>
  </sheetData>
  <mergeCells count="9">
    <mergeCell ref="AK1:AM1"/>
    <mergeCell ref="AL2:AM2"/>
    <mergeCell ref="G4:Q5"/>
    <mergeCell ref="B4:C5"/>
    <mergeCell ref="D4:E5"/>
    <mergeCell ref="S4:S5"/>
    <mergeCell ref="T4:U5"/>
    <mergeCell ref="V4:AA5"/>
    <mergeCell ref="AE5:AF5"/>
  </mergeCells>
  <phoneticPr fontId="1"/>
  <conditionalFormatting sqref="AL39:AL42 AL45:AL54 AL9:AL14 AL17:AL24 AL27:AL36 N9:N14 H9:H14 Z39:Z42 AF39:AF42 T39:T42 N39:N42 H39:H42 H45:H54 N45:N54 T45:T54 AF45:AF54 Z45:Z54 T9:T14 Z9:Z14 AF9:AF14 T17:T24 Z17:Z24 AF17:AF24 N17:N24 H27:H36 N33:N36 N27:N31 T32:T36 T27:T30 Z27:Z36 H17:H24 AF27:AF36">
    <cfRule type="cellIs" dxfId="41" priority="5" stopIfTrue="1" operator="greaterThan">
      <formula>G9</formula>
    </cfRule>
  </conditionalFormatting>
  <conditionalFormatting sqref="N32">
    <cfRule type="cellIs" dxfId="40" priority="4" stopIfTrue="1" operator="greaterThan">
      <formula>M32</formula>
    </cfRule>
  </conditionalFormatting>
  <conditionalFormatting sqref="N31">
    <cfRule type="cellIs" dxfId="39" priority="3" stopIfTrue="1" operator="greaterThan">
      <formula>M31</formula>
    </cfRule>
  </conditionalFormatting>
  <conditionalFormatting sqref="T31">
    <cfRule type="cellIs" dxfId="38" priority="2" stopIfTrue="1" operator="greaterThan">
      <formula>S31</formula>
    </cfRule>
  </conditionalFormatting>
  <conditionalFormatting sqref="T30">
    <cfRule type="cellIs" dxfId="37" priority="1" stopIfTrue="1" operator="greaterThan">
      <formula>S30</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4" orientation="landscape"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O515"/>
  <sheetViews>
    <sheetView showGridLines="0" showZeros="0" zoomScale="70" zoomScaleNormal="70" zoomScaleSheetLayoutView="55" workbookViewId="0">
      <pane ySplit="8" topLeftCell="A9" activePane="bottomLeft" state="frozen"/>
      <selection activeCell="H25" sqref="H25"/>
      <selection pane="bottomLeft" activeCell="H9" sqref="H9"/>
    </sheetView>
  </sheetViews>
  <sheetFormatPr defaultColWidth="8.875" defaultRowHeight="15.95" customHeight="1"/>
  <cols>
    <col min="1" max="1" width="0.875" style="78" customWidth="1"/>
    <col min="2" max="2" width="10.375" style="78" customWidth="1"/>
    <col min="3" max="3" width="12.375" style="30" customWidth="1"/>
    <col min="4" max="4" width="4" style="30" customWidth="1"/>
    <col min="5" max="5" width="12.25" style="78" customWidth="1"/>
    <col min="6" max="6" width="12.125" style="78" hidden="1" customWidth="1"/>
    <col min="7" max="8" width="9.125" style="78" customWidth="1"/>
    <col min="9" max="9" width="3.375" style="78" customWidth="1"/>
    <col min="10" max="10" width="4" style="30" customWidth="1"/>
    <col min="11" max="11" width="12.125" style="78" customWidth="1"/>
    <col min="12" max="12" width="12.125" style="78" hidden="1" customWidth="1"/>
    <col min="13" max="14" width="9.125" style="78" customWidth="1"/>
    <col min="15" max="15" width="3.375" style="78" customWidth="1"/>
    <col min="16" max="16" width="4" style="30" customWidth="1"/>
    <col min="17" max="17" width="12.125" style="78" customWidth="1"/>
    <col min="18" max="18" width="12.125" style="78" hidden="1" customWidth="1"/>
    <col min="19" max="20" width="9.125" style="78" customWidth="1"/>
    <col min="21" max="21" width="3" style="78" customWidth="1"/>
    <col min="22" max="22" width="4" style="30" customWidth="1"/>
    <col min="23" max="23" width="12.125" style="78" customWidth="1"/>
    <col min="24" max="24" width="12.125" style="78" hidden="1" customWidth="1"/>
    <col min="25" max="26" width="9.125" style="78" customWidth="1"/>
    <col min="27" max="27" width="3.375" style="78" customWidth="1"/>
    <col min="28" max="28" width="4" style="30" customWidth="1"/>
    <col min="29" max="29" width="12.125" style="78" customWidth="1"/>
    <col min="30" max="30" width="12.125" style="78" hidden="1" customWidth="1"/>
    <col min="31" max="32" width="9.125" style="78" customWidth="1"/>
    <col min="33" max="33" width="3.375" style="78" customWidth="1"/>
    <col min="34" max="34" width="4" style="30" customWidth="1"/>
    <col min="35" max="35" width="12.125" style="78" customWidth="1"/>
    <col min="36" max="36" width="12.125" style="78" hidden="1" customWidth="1"/>
    <col min="37" max="38" width="9.125" style="78" customWidth="1"/>
    <col min="39" max="39" width="3.375" style="78" customWidth="1"/>
    <col min="40" max="41" width="8.875" style="78" customWidth="1"/>
    <col min="42" max="16384" width="8.875" style="78"/>
  </cols>
  <sheetData>
    <row r="1" spans="1:41" s="74" customFormat="1" ht="22.5" customHeight="1">
      <c r="A1" s="70"/>
      <c r="B1" s="71" t="s">
        <v>855</v>
      </c>
      <c r="C1" s="72"/>
      <c r="D1" s="72"/>
      <c r="E1" s="70"/>
      <c r="F1" s="70"/>
      <c r="G1" s="70"/>
      <c r="H1" s="70"/>
      <c r="I1" s="70"/>
      <c r="J1" s="72"/>
      <c r="K1" s="70"/>
      <c r="L1" s="70"/>
      <c r="M1" s="70"/>
      <c r="N1" s="70"/>
      <c r="O1" s="70"/>
      <c r="P1" s="72"/>
      <c r="Q1" s="70"/>
      <c r="R1" s="70"/>
      <c r="S1" s="70"/>
      <c r="T1" s="70"/>
      <c r="U1" s="70"/>
      <c r="V1" s="72"/>
      <c r="W1" s="70"/>
      <c r="X1" s="70"/>
      <c r="Y1" s="70"/>
      <c r="Z1" s="70"/>
      <c r="AA1" s="70"/>
      <c r="AB1" s="72"/>
      <c r="AC1" s="70"/>
      <c r="AD1" s="70"/>
      <c r="AE1" s="70"/>
      <c r="AF1" s="70"/>
      <c r="AG1" s="73"/>
      <c r="AH1" s="72"/>
      <c r="AI1" s="70"/>
      <c r="AJ1" s="70"/>
      <c r="AK1" s="552">
        <v>45748</v>
      </c>
      <c r="AL1" s="552"/>
      <c r="AM1" s="552"/>
    </row>
    <row r="2" spans="1:41" s="75" customFormat="1" ht="17.25" customHeight="1" thickBot="1">
      <c r="B2" s="76"/>
      <c r="C2" s="72"/>
      <c r="D2" s="77"/>
      <c r="E2" s="76"/>
      <c r="F2" s="76"/>
      <c r="G2" s="76"/>
      <c r="H2" s="76"/>
      <c r="I2" s="73"/>
      <c r="J2" s="77"/>
      <c r="K2" s="73"/>
      <c r="L2" s="73"/>
      <c r="M2" s="73"/>
      <c r="N2" s="73"/>
      <c r="O2" s="73"/>
      <c r="P2" s="77"/>
      <c r="Q2" s="73"/>
      <c r="R2" s="73"/>
      <c r="S2" s="73"/>
      <c r="T2" s="73"/>
      <c r="U2" s="73"/>
      <c r="V2" s="77"/>
      <c r="W2" s="73"/>
      <c r="X2" s="73"/>
      <c r="Y2" s="78"/>
      <c r="AA2" s="73"/>
      <c r="AB2" s="77"/>
      <c r="AE2" s="73"/>
      <c r="AG2" s="79"/>
      <c r="AH2" s="77"/>
      <c r="AI2" s="79" t="s">
        <v>154</v>
      </c>
      <c r="AK2" s="158" t="s">
        <v>201</v>
      </c>
      <c r="AL2" s="553">
        <f>+入力!N7</f>
        <v>0</v>
      </c>
      <c r="AM2" s="553"/>
    </row>
    <row r="3" spans="1:41" ht="19.5" customHeight="1">
      <c r="B3" s="80" t="s">
        <v>202</v>
      </c>
      <c r="C3" s="82"/>
      <c r="D3" s="80" t="s">
        <v>203</v>
      </c>
      <c r="E3" s="84"/>
      <c r="F3" s="119"/>
      <c r="G3" s="80" t="s">
        <v>204</v>
      </c>
      <c r="H3" s="83"/>
      <c r="I3" s="83"/>
      <c r="J3" s="83"/>
      <c r="K3" s="81"/>
      <c r="L3" s="81"/>
      <c r="M3" s="83"/>
      <c r="N3" s="83"/>
      <c r="O3" s="83"/>
      <c r="P3" s="83"/>
      <c r="Q3" s="83"/>
      <c r="R3" s="120"/>
      <c r="S3" s="121" t="s">
        <v>205</v>
      </c>
      <c r="T3" s="80" t="s">
        <v>206</v>
      </c>
      <c r="U3" s="84"/>
      <c r="V3" s="80" t="s">
        <v>207</v>
      </c>
      <c r="W3" s="83"/>
      <c r="X3" s="83"/>
      <c r="Y3" s="83"/>
      <c r="Z3" s="81"/>
      <c r="AA3" s="84" t="s">
        <v>208</v>
      </c>
      <c r="AB3" s="122" t="s">
        <v>209</v>
      </c>
      <c r="AC3" s="122"/>
      <c r="AD3" s="122"/>
      <c r="AE3" s="73"/>
      <c r="AF3" s="123"/>
      <c r="AG3" s="123"/>
      <c r="AH3" s="85"/>
      <c r="AK3" s="86"/>
      <c r="AL3" s="86"/>
      <c r="AM3" s="87" t="s">
        <v>210</v>
      </c>
      <c r="AO3" s="88"/>
    </row>
    <row r="4" spans="1:41" ht="15.75" customHeight="1">
      <c r="B4" s="567">
        <f>+入力!F2</f>
        <v>0</v>
      </c>
      <c r="C4" s="568"/>
      <c r="D4" s="571">
        <f>B4</f>
        <v>0</v>
      </c>
      <c r="E4" s="572"/>
      <c r="F4" s="124"/>
      <c r="G4" s="554" t="str">
        <f>CONCATENATE(入力!F3,入力!S3)&amp;"　/　"&amp;入力!F4</f>
        <v>様　/　</v>
      </c>
      <c r="H4" s="555"/>
      <c r="I4" s="555"/>
      <c r="J4" s="555"/>
      <c r="K4" s="555"/>
      <c r="L4" s="555"/>
      <c r="M4" s="555"/>
      <c r="N4" s="555"/>
      <c r="O4" s="555"/>
      <c r="P4" s="555"/>
      <c r="Q4" s="555"/>
      <c r="R4" s="17"/>
      <c r="S4" s="562">
        <f>+入力!F5</f>
        <v>0</v>
      </c>
      <c r="T4" s="558">
        <f>+入力!N5</f>
        <v>0</v>
      </c>
      <c r="U4" s="559"/>
      <c r="V4" s="576">
        <f>+入力!F6</f>
        <v>0</v>
      </c>
      <c r="W4" s="577"/>
      <c r="X4" s="577"/>
      <c r="Y4" s="577"/>
      <c r="Z4" s="577"/>
      <c r="AA4" s="578"/>
      <c r="AB4" s="125"/>
      <c r="AC4" s="125"/>
      <c r="AD4" s="89"/>
      <c r="AE4" s="126"/>
      <c r="AF4" s="126"/>
      <c r="AG4" s="126"/>
      <c r="AH4" s="1"/>
      <c r="AM4" s="87" t="s">
        <v>211</v>
      </c>
      <c r="AN4" s="75"/>
    </row>
    <row r="5" spans="1:41" ht="15.75" customHeight="1" thickBot="1">
      <c r="B5" s="569"/>
      <c r="C5" s="570"/>
      <c r="D5" s="573"/>
      <c r="E5" s="574"/>
      <c r="F5" s="127"/>
      <c r="G5" s="556"/>
      <c r="H5" s="557"/>
      <c r="I5" s="557"/>
      <c r="J5" s="557"/>
      <c r="K5" s="557"/>
      <c r="L5" s="557"/>
      <c r="M5" s="557"/>
      <c r="N5" s="557"/>
      <c r="O5" s="557"/>
      <c r="P5" s="557"/>
      <c r="Q5" s="557"/>
      <c r="R5" s="18"/>
      <c r="S5" s="563"/>
      <c r="T5" s="560"/>
      <c r="U5" s="561"/>
      <c r="V5" s="579"/>
      <c r="W5" s="580"/>
      <c r="X5" s="580"/>
      <c r="Y5" s="580"/>
      <c r="Z5" s="580"/>
      <c r="AA5" s="581"/>
      <c r="AB5" s="88" t="s">
        <v>212</v>
      </c>
      <c r="AC5" s="125"/>
      <c r="AD5" s="89"/>
      <c r="AE5" s="575">
        <f>+入力!M6</f>
        <v>0</v>
      </c>
      <c r="AF5" s="575"/>
      <c r="AG5" s="128" t="s">
        <v>213</v>
      </c>
      <c r="AH5" s="1"/>
      <c r="AM5" s="87" t="s">
        <v>214</v>
      </c>
    </row>
    <row r="6" spans="1:41" ht="9.75" customHeight="1" thickBot="1">
      <c r="M6" s="73"/>
    </row>
    <row r="7" spans="1:41" ht="19.5" customHeight="1">
      <c r="B7" s="90"/>
      <c r="C7" s="91"/>
      <c r="D7" s="92" t="s">
        <v>440</v>
      </c>
      <c r="E7" s="83"/>
      <c r="F7" s="83"/>
      <c r="G7" s="83"/>
      <c r="H7" s="83"/>
      <c r="I7" s="83"/>
      <c r="J7" s="92" t="s">
        <v>441</v>
      </c>
      <c r="K7" s="83"/>
      <c r="L7" s="83"/>
      <c r="M7" s="83"/>
      <c r="N7" s="83"/>
      <c r="O7" s="93"/>
      <c r="P7" s="92" t="s">
        <v>442</v>
      </c>
      <c r="Q7" s="83"/>
      <c r="R7" s="83"/>
      <c r="S7" s="83"/>
      <c r="T7" s="83"/>
      <c r="U7" s="83"/>
      <c r="V7" s="92" t="s">
        <v>666</v>
      </c>
      <c r="W7" s="83"/>
      <c r="X7" s="83"/>
      <c r="Y7" s="83"/>
      <c r="Z7" s="83"/>
      <c r="AA7" s="83"/>
      <c r="AB7" s="92" t="s">
        <v>216</v>
      </c>
      <c r="AC7" s="83"/>
      <c r="AD7" s="83"/>
      <c r="AE7" s="83"/>
      <c r="AF7" s="83"/>
      <c r="AG7" s="83"/>
      <c r="AH7" s="92" t="s">
        <v>217</v>
      </c>
      <c r="AI7" s="83"/>
      <c r="AJ7" s="83"/>
      <c r="AK7" s="83"/>
      <c r="AL7" s="83"/>
      <c r="AM7" s="84"/>
    </row>
    <row r="8" spans="1:41" ht="17.25" customHeight="1" thickBot="1">
      <c r="B8" s="94"/>
      <c r="C8" s="95"/>
      <c r="D8" s="96"/>
      <c r="E8" s="97" t="s">
        <v>218</v>
      </c>
      <c r="F8" s="97" t="s">
        <v>223</v>
      </c>
      <c r="G8" s="98" t="s">
        <v>220</v>
      </c>
      <c r="H8" s="98" t="s">
        <v>221</v>
      </c>
      <c r="I8" s="99" t="s">
        <v>222</v>
      </c>
      <c r="J8" s="96"/>
      <c r="K8" s="97" t="s">
        <v>218</v>
      </c>
      <c r="L8" s="97" t="s">
        <v>223</v>
      </c>
      <c r="M8" s="98" t="s">
        <v>220</v>
      </c>
      <c r="N8" s="98" t="s">
        <v>221</v>
      </c>
      <c r="O8" s="99" t="s">
        <v>222</v>
      </c>
      <c r="P8" s="96"/>
      <c r="Q8" s="97" t="s">
        <v>218</v>
      </c>
      <c r="R8" s="97" t="s">
        <v>223</v>
      </c>
      <c r="S8" s="98" t="s">
        <v>220</v>
      </c>
      <c r="T8" s="98" t="s">
        <v>221</v>
      </c>
      <c r="U8" s="99" t="s">
        <v>222</v>
      </c>
      <c r="V8" s="96"/>
      <c r="W8" s="97" t="s">
        <v>218</v>
      </c>
      <c r="X8" s="97" t="s">
        <v>223</v>
      </c>
      <c r="Y8" s="98" t="s">
        <v>220</v>
      </c>
      <c r="Z8" s="98" t="s">
        <v>221</v>
      </c>
      <c r="AA8" s="100" t="s">
        <v>222</v>
      </c>
      <c r="AB8" s="96"/>
      <c r="AC8" s="97" t="s">
        <v>218</v>
      </c>
      <c r="AD8" s="97" t="s">
        <v>219</v>
      </c>
      <c r="AE8" s="98" t="s">
        <v>220</v>
      </c>
      <c r="AF8" s="98" t="s">
        <v>221</v>
      </c>
      <c r="AG8" s="100" t="s">
        <v>222</v>
      </c>
      <c r="AH8" s="96"/>
      <c r="AI8" s="97" t="s">
        <v>218</v>
      </c>
      <c r="AJ8" s="97" t="s">
        <v>219</v>
      </c>
      <c r="AK8" s="98" t="s">
        <v>220</v>
      </c>
      <c r="AL8" s="98" t="s">
        <v>221</v>
      </c>
      <c r="AM8" s="101" t="s">
        <v>222</v>
      </c>
    </row>
    <row r="9" spans="1:41" ht="15.75" customHeight="1">
      <c r="A9" s="78">
        <v>40131</v>
      </c>
      <c r="B9" s="20" t="s">
        <v>177</v>
      </c>
      <c r="C9" s="21"/>
      <c r="D9" s="22" t="s">
        <v>668</v>
      </c>
      <c r="E9" s="24" t="s">
        <v>856</v>
      </c>
      <c r="F9" s="25" t="s">
        <v>857</v>
      </c>
      <c r="G9" s="271">
        <v>30</v>
      </c>
      <c r="H9" s="250"/>
      <c r="I9" s="23"/>
      <c r="J9" s="22" t="s">
        <v>671</v>
      </c>
      <c r="K9" s="24" t="s">
        <v>858</v>
      </c>
      <c r="L9" s="25" t="s">
        <v>859</v>
      </c>
      <c r="M9" s="271">
        <v>10</v>
      </c>
      <c r="N9" s="250"/>
      <c r="O9" s="23"/>
      <c r="P9" s="22" t="s">
        <v>668</v>
      </c>
      <c r="Q9" s="24" t="s">
        <v>860</v>
      </c>
      <c r="R9" s="25" t="s">
        <v>861</v>
      </c>
      <c r="S9" s="271">
        <v>240</v>
      </c>
      <c r="T9" s="250"/>
      <c r="U9" s="26"/>
      <c r="V9" s="22" t="s">
        <v>671</v>
      </c>
      <c r="W9" s="24" t="s">
        <v>860</v>
      </c>
      <c r="X9" s="25" t="s">
        <v>862</v>
      </c>
      <c r="Y9" s="271">
        <v>1660</v>
      </c>
      <c r="Z9" s="250"/>
      <c r="AA9" s="27"/>
      <c r="AB9" s="22" t="s">
        <v>671</v>
      </c>
      <c r="AC9" s="24" t="s">
        <v>863</v>
      </c>
      <c r="AD9" s="25" t="s">
        <v>864</v>
      </c>
      <c r="AE9" s="271">
        <v>30</v>
      </c>
      <c r="AF9" s="250"/>
      <c r="AG9" s="27"/>
      <c r="AH9" s="22"/>
      <c r="AI9" s="24"/>
      <c r="AJ9" s="25"/>
      <c r="AK9" s="271"/>
      <c r="AL9" s="250"/>
      <c r="AM9" s="29"/>
    </row>
    <row r="10" spans="1:41" ht="16.5" customHeight="1">
      <c r="B10" s="20">
        <v>46216</v>
      </c>
      <c r="D10" s="22" t="s">
        <v>668</v>
      </c>
      <c r="E10" s="24" t="s">
        <v>865</v>
      </c>
      <c r="F10" s="34" t="s">
        <v>866</v>
      </c>
      <c r="G10" s="249">
        <v>20</v>
      </c>
      <c r="H10" s="250"/>
      <c r="I10" s="32"/>
      <c r="J10" s="22" t="s">
        <v>671</v>
      </c>
      <c r="K10" s="24" t="s">
        <v>867</v>
      </c>
      <c r="L10" s="34" t="s">
        <v>868</v>
      </c>
      <c r="M10" s="249">
        <v>10</v>
      </c>
      <c r="N10" s="250"/>
      <c r="O10" s="35"/>
      <c r="P10" s="22" t="s">
        <v>668</v>
      </c>
      <c r="Q10" s="356" t="s">
        <v>869</v>
      </c>
      <c r="R10" s="378" t="s">
        <v>870</v>
      </c>
      <c r="S10" s="347">
        <v>350</v>
      </c>
      <c r="T10" s="250"/>
      <c r="U10" s="27"/>
      <c r="V10" s="22" t="s">
        <v>671</v>
      </c>
      <c r="W10" s="24" t="s">
        <v>871</v>
      </c>
      <c r="X10" s="34" t="s">
        <v>872</v>
      </c>
      <c r="Y10" s="249">
        <v>950</v>
      </c>
      <c r="Z10" s="250"/>
      <c r="AA10" s="36"/>
      <c r="AB10" s="22" t="s">
        <v>671</v>
      </c>
      <c r="AC10" s="24" t="s">
        <v>873</v>
      </c>
      <c r="AD10" s="34" t="s">
        <v>874</v>
      </c>
      <c r="AE10" s="249">
        <v>20</v>
      </c>
      <c r="AF10" s="250"/>
      <c r="AG10" s="36"/>
      <c r="AH10" s="22"/>
      <c r="AI10" s="24"/>
      <c r="AJ10" s="34"/>
      <c r="AK10" s="249"/>
      <c r="AL10" s="250"/>
      <c r="AM10" s="38"/>
    </row>
    <row r="11" spans="1:41" ht="16.5" customHeight="1">
      <c r="B11" s="39"/>
      <c r="D11" s="22" t="s">
        <v>668</v>
      </c>
      <c r="E11" s="24" t="s">
        <v>875</v>
      </c>
      <c r="F11" s="25" t="s">
        <v>876</v>
      </c>
      <c r="G11" s="271">
        <v>30</v>
      </c>
      <c r="H11" s="250"/>
      <c r="I11" s="35"/>
      <c r="J11" s="22" t="s">
        <v>671</v>
      </c>
      <c r="K11" s="24" t="s">
        <v>873</v>
      </c>
      <c r="L11" s="25" t="s">
        <v>877</v>
      </c>
      <c r="M11" s="271">
        <v>10</v>
      </c>
      <c r="N11" s="250"/>
      <c r="O11" s="35"/>
      <c r="P11" s="22" t="s">
        <v>668</v>
      </c>
      <c r="Q11" s="356" t="s">
        <v>878</v>
      </c>
      <c r="R11" s="377" t="s">
        <v>879</v>
      </c>
      <c r="S11" s="364">
        <v>30</v>
      </c>
      <c r="T11" s="250"/>
      <c r="U11" s="27"/>
      <c r="V11" s="22" t="s">
        <v>671</v>
      </c>
      <c r="W11" s="24" t="s">
        <v>869</v>
      </c>
      <c r="X11" s="25" t="s">
        <v>880</v>
      </c>
      <c r="Y11" s="271">
        <v>1010</v>
      </c>
      <c r="Z11" s="250"/>
      <c r="AA11" s="27"/>
      <c r="AB11" s="22" t="s">
        <v>671</v>
      </c>
      <c r="AC11" s="24" t="s">
        <v>881</v>
      </c>
      <c r="AD11" s="25" t="s">
        <v>882</v>
      </c>
      <c r="AE11" s="271">
        <v>30</v>
      </c>
      <c r="AF11" s="250"/>
      <c r="AG11" s="27"/>
      <c r="AH11" s="22"/>
      <c r="AI11" s="24"/>
      <c r="AJ11" s="25"/>
      <c r="AK11" s="271"/>
      <c r="AL11" s="250"/>
      <c r="AM11" s="29"/>
    </row>
    <row r="12" spans="1:41" ht="16.5" customHeight="1">
      <c r="B12" s="39"/>
      <c r="D12" s="22" t="s">
        <v>668</v>
      </c>
      <c r="E12" s="356" t="s">
        <v>883</v>
      </c>
      <c r="F12" s="378" t="s">
        <v>884</v>
      </c>
      <c r="G12" s="347">
        <v>40</v>
      </c>
      <c r="H12" s="250"/>
      <c r="I12" s="35"/>
      <c r="J12" s="22" t="s">
        <v>671</v>
      </c>
      <c r="K12" s="24" t="s">
        <v>885</v>
      </c>
      <c r="L12" s="34" t="s">
        <v>886</v>
      </c>
      <c r="M12" s="249">
        <v>10</v>
      </c>
      <c r="N12" s="250"/>
      <c r="O12" s="35"/>
      <c r="P12" s="22" t="s">
        <v>668</v>
      </c>
      <c r="Q12" s="356" t="s">
        <v>887</v>
      </c>
      <c r="R12" s="377" t="s">
        <v>888</v>
      </c>
      <c r="S12" s="364">
        <v>10</v>
      </c>
      <c r="T12" s="250"/>
      <c r="U12" s="27"/>
      <c r="V12" s="22" t="s">
        <v>671</v>
      </c>
      <c r="W12" s="24" t="s">
        <v>889</v>
      </c>
      <c r="X12" s="34" t="s">
        <v>890</v>
      </c>
      <c r="Y12" s="249">
        <v>1380</v>
      </c>
      <c r="Z12" s="250"/>
      <c r="AA12" s="27"/>
      <c r="AB12" s="22" t="s">
        <v>671</v>
      </c>
      <c r="AC12" s="24" t="s">
        <v>891</v>
      </c>
      <c r="AD12" s="34" t="s">
        <v>892</v>
      </c>
      <c r="AE12" s="249">
        <v>30</v>
      </c>
      <c r="AF12" s="250"/>
      <c r="AG12" s="27"/>
      <c r="AH12" s="22"/>
      <c r="AI12" s="24"/>
      <c r="AJ12" s="34"/>
      <c r="AK12" s="249"/>
      <c r="AL12" s="250"/>
      <c r="AM12" s="29"/>
    </row>
    <row r="13" spans="1:41" ht="16.5" customHeight="1">
      <c r="B13" s="39"/>
      <c r="D13" s="22" t="s">
        <v>668</v>
      </c>
      <c r="E13" s="356" t="s">
        <v>893</v>
      </c>
      <c r="F13" s="378" t="s">
        <v>894</v>
      </c>
      <c r="G13" s="347">
        <v>30</v>
      </c>
      <c r="H13" s="250"/>
      <c r="I13" s="35"/>
      <c r="J13" s="22" t="s">
        <v>671</v>
      </c>
      <c r="K13" s="24" t="s">
        <v>895</v>
      </c>
      <c r="L13" s="25" t="s">
        <v>896</v>
      </c>
      <c r="M13" s="271">
        <v>20</v>
      </c>
      <c r="N13" s="250"/>
      <c r="O13" s="35"/>
      <c r="P13" s="22"/>
      <c r="Q13" s="356" t="s">
        <v>897</v>
      </c>
      <c r="R13" s="378" t="s">
        <v>898</v>
      </c>
      <c r="S13" s="374" t="s">
        <v>698</v>
      </c>
      <c r="T13" s="250"/>
      <c r="U13" s="27"/>
      <c r="V13" s="22" t="s">
        <v>671</v>
      </c>
      <c r="W13" s="24" t="s">
        <v>899</v>
      </c>
      <c r="X13" s="25" t="s">
        <v>900</v>
      </c>
      <c r="Y13" s="271">
        <v>2120</v>
      </c>
      <c r="Z13" s="250"/>
      <c r="AA13" s="27"/>
      <c r="AB13" s="22" t="s">
        <v>671</v>
      </c>
      <c r="AC13" s="24" t="s">
        <v>867</v>
      </c>
      <c r="AD13" s="25" t="s">
        <v>901</v>
      </c>
      <c r="AE13" s="271">
        <v>20</v>
      </c>
      <c r="AF13" s="250"/>
      <c r="AG13" s="27"/>
      <c r="AH13" s="22"/>
      <c r="AI13" s="24"/>
      <c r="AJ13" s="25"/>
      <c r="AK13" s="271"/>
      <c r="AL13" s="250"/>
      <c r="AM13" s="29"/>
    </row>
    <row r="14" spans="1:41" ht="16.5" customHeight="1">
      <c r="B14" s="39"/>
      <c r="D14" s="22" t="s">
        <v>668</v>
      </c>
      <c r="E14" s="356" t="s">
        <v>902</v>
      </c>
      <c r="F14" s="377" t="s">
        <v>903</v>
      </c>
      <c r="G14" s="364">
        <v>80</v>
      </c>
      <c r="H14" s="250"/>
      <c r="I14" s="35"/>
      <c r="J14" s="22" t="s">
        <v>671</v>
      </c>
      <c r="K14" s="24" t="s">
        <v>863</v>
      </c>
      <c r="L14" s="34" t="s">
        <v>904</v>
      </c>
      <c r="M14" s="249">
        <v>10</v>
      </c>
      <c r="N14" s="250"/>
      <c r="O14" s="35"/>
      <c r="P14" s="22"/>
      <c r="Q14" s="395"/>
      <c r="R14" s="396"/>
      <c r="S14" s="394"/>
      <c r="T14" s="250"/>
      <c r="U14" s="27"/>
      <c r="V14" s="22" t="s">
        <v>671</v>
      </c>
      <c r="W14" s="24" t="s">
        <v>905</v>
      </c>
      <c r="X14" s="25" t="s">
        <v>906</v>
      </c>
      <c r="Y14" s="271">
        <v>1850</v>
      </c>
      <c r="Z14" s="250"/>
      <c r="AA14" s="36"/>
      <c r="AB14" s="22" t="s">
        <v>671</v>
      </c>
      <c r="AC14" s="24" t="s">
        <v>858</v>
      </c>
      <c r="AD14" s="25" t="s">
        <v>907</v>
      </c>
      <c r="AE14" s="271">
        <v>30</v>
      </c>
      <c r="AF14" s="250"/>
      <c r="AG14" s="36"/>
      <c r="AH14" s="22"/>
      <c r="AI14" s="24"/>
      <c r="AJ14" s="25"/>
      <c r="AK14" s="271"/>
      <c r="AL14" s="250"/>
      <c r="AM14" s="38"/>
    </row>
    <row r="15" spans="1:41" ht="16.5" customHeight="1">
      <c r="B15" s="39"/>
      <c r="D15" s="31"/>
      <c r="E15" s="356" t="s">
        <v>908</v>
      </c>
      <c r="F15" s="377" t="s">
        <v>909</v>
      </c>
      <c r="G15" s="368" t="s">
        <v>698</v>
      </c>
      <c r="H15" s="250"/>
      <c r="I15" s="35"/>
      <c r="J15" s="22"/>
      <c r="K15" s="24"/>
      <c r="L15" s="34"/>
      <c r="M15" s="249"/>
      <c r="N15" s="250"/>
      <c r="O15" s="35"/>
      <c r="P15" s="22"/>
      <c r="Q15" s="24"/>
      <c r="R15" s="34"/>
      <c r="S15" s="249"/>
      <c r="T15" s="250"/>
      <c r="U15" s="27"/>
      <c r="V15" s="31"/>
      <c r="W15" s="24"/>
      <c r="X15" s="33"/>
      <c r="Y15" s="249"/>
      <c r="Z15" s="250"/>
      <c r="AA15" s="36"/>
      <c r="AB15" s="37"/>
      <c r="AC15" s="24"/>
      <c r="AD15" s="33" t="s">
        <v>365</v>
      </c>
      <c r="AE15" s="249"/>
      <c r="AF15" s="250"/>
      <c r="AG15" s="36"/>
      <c r="AH15" s="37"/>
      <c r="AI15" s="24"/>
      <c r="AJ15" s="33"/>
      <c r="AK15" s="249"/>
      <c r="AL15" s="250"/>
      <c r="AM15" s="38"/>
    </row>
    <row r="16" spans="1:41" ht="16.5" customHeight="1">
      <c r="B16" s="39"/>
      <c r="D16" s="31"/>
      <c r="E16" s="356"/>
      <c r="F16" s="377"/>
      <c r="G16" s="368"/>
      <c r="H16" s="250"/>
      <c r="I16" s="35"/>
      <c r="J16" s="22"/>
      <c r="K16" s="24"/>
      <c r="L16" s="34"/>
      <c r="M16" s="249"/>
      <c r="N16" s="250"/>
      <c r="O16" s="35"/>
      <c r="P16" s="22"/>
      <c r="Q16" s="24"/>
      <c r="R16" s="34"/>
      <c r="S16" s="249"/>
      <c r="T16" s="250"/>
      <c r="U16" s="27"/>
      <c r="V16" s="31"/>
      <c r="W16" s="24"/>
      <c r="X16" s="33"/>
      <c r="Y16" s="249"/>
      <c r="Z16" s="250"/>
      <c r="AA16" s="36"/>
      <c r="AB16" s="37"/>
      <c r="AC16" s="24"/>
      <c r="AD16" s="33" t="s">
        <v>365</v>
      </c>
      <c r="AE16" s="249"/>
      <c r="AF16" s="250"/>
      <c r="AG16" s="36"/>
      <c r="AH16" s="37"/>
      <c r="AI16" s="24"/>
      <c r="AJ16" s="33" t="s">
        <v>365</v>
      </c>
      <c r="AK16" s="249"/>
      <c r="AL16" s="250"/>
      <c r="AM16" s="38"/>
    </row>
    <row r="17" spans="2:39" ht="16.5" customHeight="1" thickBot="1">
      <c r="B17" s="39"/>
      <c r="D17" s="31"/>
      <c r="E17" s="24"/>
      <c r="F17" s="33" t="s">
        <v>365</v>
      </c>
      <c r="G17" s="249"/>
      <c r="H17" s="250"/>
      <c r="I17" s="35"/>
      <c r="J17" s="31"/>
      <c r="K17" s="24"/>
      <c r="L17" s="33"/>
      <c r="M17" s="249"/>
      <c r="N17" s="250"/>
      <c r="O17" s="35"/>
      <c r="P17" s="22"/>
      <c r="Q17" s="24"/>
      <c r="R17" s="34"/>
      <c r="S17" s="249"/>
      <c r="T17" s="250"/>
      <c r="U17" s="27"/>
      <c r="V17" s="31"/>
      <c r="W17" s="24"/>
      <c r="X17" s="33"/>
      <c r="Y17" s="249"/>
      <c r="Z17" s="250"/>
      <c r="AA17" s="36"/>
      <c r="AB17" s="37"/>
      <c r="AC17" s="24"/>
      <c r="AD17" s="33" t="s">
        <v>365</v>
      </c>
      <c r="AE17" s="249"/>
      <c r="AF17" s="250"/>
      <c r="AG17" s="36"/>
      <c r="AH17" s="37"/>
      <c r="AI17" s="24"/>
      <c r="AJ17" s="33" t="s">
        <v>365</v>
      </c>
      <c r="AK17" s="249"/>
      <c r="AL17" s="250"/>
      <c r="AM17" s="38"/>
    </row>
    <row r="18" spans="2:39" ht="16.5" customHeight="1">
      <c r="B18" s="42" t="s">
        <v>425</v>
      </c>
      <c r="C18" s="43">
        <f>SUM(G18,M18,S18,Y18,AE18,AK18)</f>
        <v>10060</v>
      </c>
      <c r="D18" s="44"/>
      <c r="E18" s="260"/>
      <c r="F18" s="260" t="s">
        <v>365</v>
      </c>
      <c r="G18" s="261">
        <f>SUM(G9:G17)</f>
        <v>230</v>
      </c>
      <c r="H18" s="261"/>
      <c r="I18" s="45"/>
      <c r="J18" s="44"/>
      <c r="K18" s="260"/>
      <c r="L18" s="260"/>
      <c r="M18" s="261">
        <f>SUM(M9:M17)</f>
        <v>70</v>
      </c>
      <c r="N18" s="261"/>
      <c r="O18" s="45"/>
      <c r="P18" s="44"/>
      <c r="Q18" s="260"/>
      <c r="R18" s="260"/>
      <c r="S18" s="261">
        <f>SUM(S9:S17)</f>
        <v>630</v>
      </c>
      <c r="T18" s="261"/>
      <c r="U18" s="45"/>
      <c r="V18" s="44"/>
      <c r="W18" s="260"/>
      <c r="X18" s="260"/>
      <c r="Y18" s="261">
        <f>SUM(Y9:Y17)</f>
        <v>8970</v>
      </c>
      <c r="Z18" s="261"/>
      <c r="AA18" s="46"/>
      <c r="AB18" s="47"/>
      <c r="AC18" s="260"/>
      <c r="AD18" s="260" t="s">
        <v>365</v>
      </c>
      <c r="AE18" s="261">
        <f>SUM(AE9:AE17)</f>
        <v>160</v>
      </c>
      <c r="AF18" s="261"/>
      <c r="AG18" s="46"/>
      <c r="AH18" s="47"/>
      <c r="AI18" s="260"/>
      <c r="AJ18" s="260" t="s">
        <v>365</v>
      </c>
      <c r="AK18" s="261">
        <f>SUM(AK9:AK17)</f>
        <v>0</v>
      </c>
      <c r="AL18" s="261"/>
      <c r="AM18" s="48"/>
    </row>
    <row r="19" spans="2:39" ht="16.5" customHeight="1" thickBot="1">
      <c r="B19" s="49" t="s">
        <v>426</v>
      </c>
      <c r="C19" s="50">
        <f>SUM(H19,N19,T19,Z19,AF19,AL19)</f>
        <v>0</v>
      </c>
      <c r="D19" s="51"/>
      <c r="E19" s="265"/>
      <c r="F19" s="265" t="s">
        <v>365</v>
      </c>
      <c r="G19" s="266"/>
      <c r="H19" s="266">
        <f>SUM(H9:H17)</f>
        <v>0</v>
      </c>
      <c r="I19" s="52"/>
      <c r="J19" s="51"/>
      <c r="K19" s="265"/>
      <c r="L19" s="265"/>
      <c r="M19" s="266"/>
      <c r="N19" s="266">
        <f>SUM(N9:N17)</f>
        <v>0</v>
      </c>
      <c r="O19" s="52"/>
      <c r="P19" s="51"/>
      <c r="Q19" s="265"/>
      <c r="R19" s="265"/>
      <c r="S19" s="266"/>
      <c r="T19" s="266">
        <f>SUM(T9:T17)</f>
        <v>0</v>
      </c>
      <c r="U19" s="52"/>
      <c r="V19" s="51"/>
      <c r="W19" s="265"/>
      <c r="X19" s="265"/>
      <c r="Y19" s="266"/>
      <c r="Z19" s="266">
        <f>SUM(Z9:Z17)</f>
        <v>0</v>
      </c>
      <c r="AA19" s="53"/>
      <c r="AB19" s="54"/>
      <c r="AC19" s="265"/>
      <c r="AD19" s="265" t="s">
        <v>365</v>
      </c>
      <c r="AE19" s="266"/>
      <c r="AF19" s="266">
        <f>SUM(AF9:AF17)</f>
        <v>0</v>
      </c>
      <c r="AG19" s="53"/>
      <c r="AH19" s="54"/>
      <c r="AI19" s="265"/>
      <c r="AJ19" s="265" t="s">
        <v>365</v>
      </c>
      <c r="AK19" s="266"/>
      <c r="AL19" s="266">
        <f>SUM(AL9:AL17)</f>
        <v>0</v>
      </c>
      <c r="AM19" s="55"/>
    </row>
    <row r="20" spans="2:39" ht="16.5" customHeight="1">
      <c r="B20" s="20" t="s">
        <v>178</v>
      </c>
      <c r="D20" s="22" t="s">
        <v>668</v>
      </c>
      <c r="E20" s="24" t="s">
        <v>910</v>
      </c>
      <c r="F20" s="241" t="s">
        <v>911</v>
      </c>
      <c r="G20" s="249">
        <v>120</v>
      </c>
      <c r="H20" s="250"/>
      <c r="I20" s="32"/>
      <c r="J20" s="22" t="s">
        <v>671</v>
      </c>
      <c r="K20" s="24" t="s">
        <v>912</v>
      </c>
      <c r="L20" s="25" t="s">
        <v>913</v>
      </c>
      <c r="M20" s="271">
        <v>50</v>
      </c>
      <c r="N20" s="250"/>
      <c r="O20" s="32"/>
      <c r="P20" s="22" t="s">
        <v>668</v>
      </c>
      <c r="Q20" s="356" t="s">
        <v>914</v>
      </c>
      <c r="R20" s="377" t="s">
        <v>915</v>
      </c>
      <c r="S20" s="364">
        <v>700</v>
      </c>
      <c r="T20" s="250"/>
      <c r="U20" s="27"/>
      <c r="V20" s="22" t="s">
        <v>671</v>
      </c>
      <c r="W20" s="24" t="s">
        <v>914</v>
      </c>
      <c r="X20" s="25" t="s">
        <v>916</v>
      </c>
      <c r="Y20" s="271">
        <v>2150</v>
      </c>
      <c r="Z20" s="250"/>
      <c r="AA20" s="36"/>
      <c r="AB20" s="22" t="s">
        <v>671</v>
      </c>
      <c r="AC20" s="379" t="s">
        <v>917</v>
      </c>
      <c r="AD20" s="355" t="s">
        <v>918</v>
      </c>
      <c r="AE20" s="347">
        <v>70</v>
      </c>
      <c r="AF20" s="250"/>
      <c r="AG20" s="36"/>
      <c r="AH20" s="22"/>
      <c r="AI20" s="24"/>
      <c r="AJ20" s="239"/>
      <c r="AK20" s="271"/>
      <c r="AL20" s="250"/>
      <c r="AM20" s="38"/>
    </row>
    <row r="21" spans="2:39" ht="16.5" customHeight="1">
      <c r="B21" s="20">
        <v>46208</v>
      </c>
      <c r="D21" s="22" t="s">
        <v>668</v>
      </c>
      <c r="E21" s="24" t="s">
        <v>919</v>
      </c>
      <c r="F21" s="241" t="s">
        <v>920</v>
      </c>
      <c r="G21" s="271">
        <v>90</v>
      </c>
      <c r="H21" s="250"/>
      <c r="I21" s="32"/>
      <c r="J21" s="22" t="s">
        <v>671</v>
      </c>
      <c r="K21" s="24" t="s">
        <v>921</v>
      </c>
      <c r="L21" s="25" t="s">
        <v>922</v>
      </c>
      <c r="M21" s="249">
        <v>20</v>
      </c>
      <c r="N21" s="250"/>
      <c r="O21" s="32"/>
      <c r="P21" s="22" t="s">
        <v>668</v>
      </c>
      <c r="Q21" s="356" t="s">
        <v>923</v>
      </c>
      <c r="R21" s="377" t="s">
        <v>924</v>
      </c>
      <c r="S21" s="364">
        <v>300</v>
      </c>
      <c r="T21" s="250"/>
      <c r="U21" s="36"/>
      <c r="V21" s="22" t="s">
        <v>671</v>
      </c>
      <c r="W21" s="24" t="s">
        <v>925</v>
      </c>
      <c r="X21" s="25" t="s">
        <v>926</v>
      </c>
      <c r="Y21" s="249">
        <v>1500</v>
      </c>
      <c r="Z21" s="250"/>
      <c r="AA21" s="36"/>
      <c r="AB21" s="22" t="s">
        <v>671</v>
      </c>
      <c r="AC21" s="379" t="s">
        <v>927</v>
      </c>
      <c r="AD21" s="380" t="s">
        <v>928</v>
      </c>
      <c r="AE21" s="364">
        <v>40</v>
      </c>
      <c r="AF21" s="250"/>
      <c r="AG21" s="36"/>
      <c r="AH21" s="22"/>
      <c r="AI21" s="24"/>
      <c r="AJ21" s="241"/>
      <c r="AK21" s="249"/>
      <c r="AL21" s="250"/>
      <c r="AM21" s="38"/>
    </row>
    <row r="22" spans="2:39" ht="16.5" customHeight="1">
      <c r="B22" s="39"/>
      <c r="D22" s="22" t="s">
        <v>668</v>
      </c>
      <c r="E22" s="24" t="s">
        <v>929</v>
      </c>
      <c r="F22" s="241" t="s">
        <v>930</v>
      </c>
      <c r="G22" s="249">
        <v>80</v>
      </c>
      <c r="H22" s="250"/>
      <c r="I22" s="32"/>
      <c r="J22" s="22" t="s">
        <v>671</v>
      </c>
      <c r="K22" s="24" t="s">
        <v>931</v>
      </c>
      <c r="L22" s="25" t="s">
        <v>932</v>
      </c>
      <c r="M22" s="271">
        <v>20</v>
      </c>
      <c r="N22" s="250"/>
      <c r="O22" s="32"/>
      <c r="P22" s="31"/>
      <c r="Q22" s="356" t="s">
        <v>933</v>
      </c>
      <c r="R22" s="378" t="s">
        <v>934</v>
      </c>
      <c r="S22" s="374" t="s">
        <v>698</v>
      </c>
      <c r="T22" s="250"/>
      <c r="U22" s="36"/>
      <c r="V22" s="22" t="s">
        <v>671</v>
      </c>
      <c r="W22" s="24" t="s">
        <v>935</v>
      </c>
      <c r="X22" s="25" t="s">
        <v>936</v>
      </c>
      <c r="Y22" s="271">
        <v>1310</v>
      </c>
      <c r="Z22" s="250"/>
      <c r="AA22" s="36"/>
      <c r="AB22" s="22" t="s">
        <v>671</v>
      </c>
      <c r="AC22" s="379" t="s">
        <v>937</v>
      </c>
      <c r="AD22" s="380" t="s">
        <v>938</v>
      </c>
      <c r="AE22" s="364">
        <v>30</v>
      </c>
      <c r="AF22" s="250"/>
      <c r="AG22" s="36"/>
      <c r="AH22" s="22"/>
      <c r="AI22" s="24"/>
      <c r="AJ22" s="239"/>
      <c r="AK22" s="271"/>
      <c r="AL22" s="250"/>
      <c r="AM22" s="38"/>
    </row>
    <row r="23" spans="2:39" ht="16.5" customHeight="1">
      <c r="B23" s="39"/>
      <c r="D23" s="22" t="s">
        <v>668</v>
      </c>
      <c r="E23" s="24" t="s">
        <v>939</v>
      </c>
      <c r="F23" s="239" t="s">
        <v>940</v>
      </c>
      <c r="G23" s="271">
        <v>50</v>
      </c>
      <c r="H23" s="250"/>
      <c r="I23" s="32"/>
      <c r="J23" s="22" t="s">
        <v>671</v>
      </c>
      <c r="K23" s="24" t="s">
        <v>941</v>
      </c>
      <c r="L23" s="34" t="s">
        <v>942</v>
      </c>
      <c r="M23" s="249">
        <v>10</v>
      </c>
      <c r="N23" s="250"/>
      <c r="O23" s="32"/>
      <c r="P23" s="31"/>
      <c r="Q23" s="356"/>
      <c r="R23" s="354"/>
      <c r="S23" s="347"/>
      <c r="T23" s="250"/>
      <c r="U23" s="36"/>
      <c r="V23" s="22" t="s">
        <v>671</v>
      </c>
      <c r="W23" s="24" t="s">
        <v>923</v>
      </c>
      <c r="X23" s="25" t="s">
        <v>943</v>
      </c>
      <c r="Y23" s="271">
        <v>1560</v>
      </c>
      <c r="Z23" s="250"/>
      <c r="AA23" s="36"/>
      <c r="AB23" s="22" t="s">
        <v>671</v>
      </c>
      <c r="AC23" s="379" t="s">
        <v>944</v>
      </c>
      <c r="AD23" s="380" t="s">
        <v>945</v>
      </c>
      <c r="AE23" s="364">
        <v>30</v>
      </c>
      <c r="AF23" s="250"/>
      <c r="AG23" s="36"/>
      <c r="AH23" s="22"/>
      <c r="AI23" s="24"/>
      <c r="AJ23" s="239"/>
      <c r="AK23" s="271"/>
      <c r="AL23" s="250"/>
      <c r="AM23" s="38"/>
    </row>
    <row r="24" spans="2:39" ht="16.5" customHeight="1">
      <c r="B24" s="40"/>
      <c r="D24" s="22" t="s">
        <v>668</v>
      </c>
      <c r="E24" s="24" t="s">
        <v>946</v>
      </c>
      <c r="F24" s="241" t="s">
        <v>947</v>
      </c>
      <c r="G24" s="249">
        <v>20</v>
      </c>
      <c r="H24" s="250"/>
      <c r="I24" s="32"/>
      <c r="J24" s="22" t="s">
        <v>671</v>
      </c>
      <c r="K24" s="24" t="s">
        <v>948</v>
      </c>
      <c r="L24" s="25" t="s">
        <v>949</v>
      </c>
      <c r="M24" s="271">
        <v>10</v>
      </c>
      <c r="N24" s="250"/>
      <c r="O24" s="32"/>
      <c r="P24" s="31"/>
      <c r="Q24" s="356"/>
      <c r="R24" s="354"/>
      <c r="S24" s="347"/>
      <c r="T24" s="250"/>
      <c r="U24" s="36"/>
      <c r="V24" s="22" t="s">
        <v>671</v>
      </c>
      <c r="W24" s="24" t="s">
        <v>950</v>
      </c>
      <c r="X24" s="34" t="s">
        <v>951</v>
      </c>
      <c r="Y24" s="249">
        <v>1030</v>
      </c>
      <c r="Z24" s="250"/>
      <c r="AA24" s="36"/>
      <c r="AB24" s="22" t="s">
        <v>671</v>
      </c>
      <c r="AC24" s="24" t="s">
        <v>948</v>
      </c>
      <c r="AD24" s="239" t="s">
        <v>952</v>
      </c>
      <c r="AE24" s="271">
        <v>20</v>
      </c>
      <c r="AF24" s="250"/>
      <c r="AG24" s="36"/>
      <c r="AH24" s="22"/>
      <c r="AI24" s="24"/>
      <c r="AJ24" s="239"/>
      <c r="AK24" s="271"/>
      <c r="AL24" s="250"/>
      <c r="AM24" s="38"/>
    </row>
    <row r="25" spans="2:39" ht="16.5" customHeight="1">
      <c r="B25" s="39"/>
      <c r="D25" s="22"/>
      <c r="E25" s="24" t="s">
        <v>914</v>
      </c>
      <c r="F25" s="239" t="s">
        <v>953</v>
      </c>
      <c r="G25" s="320" t="s">
        <v>698</v>
      </c>
      <c r="H25" s="250"/>
      <c r="I25" s="32"/>
      <c r="J25" s="31"/>
      <c r="K25" s="24" t="s">
        <v>921</v>
      </c>
      <c r="L25" s="33" t="s">
        <v>954</v>
      </c>
      <c r="M25" s="320" t="s">
        <v>955</v>
      </c>
      <c r="N25" s="250"/>
      <c r="O25" s="32"/>
      <c r="P25" s="31"/>
      <c r="Q25" s="24"/>
      <c r="R25" s="33"/>
      <c r="S25" s="249"/>
      <c r="T25" s="250"/>
      <c r="U25" s="36"/>
      <c r="V25" s="31"/>
      <c r="W25" s="24" t="s">
        <v>925</v>
      </c>
      <c r="X25" s="33" t="s">
        <v>956</v>
      </c>
      <c r="Y25" s="320" t="s">
        <v>955</v>
      </c>
      <c r="Z25" s="250"/>
      <c r="AA25" s="36"/>
      <c r="AB25" s="22"/>
      <c r="AC25" s="24" t="s">
        <v>957</v>
      </c>
      <c r="AD25" s="239" t="s">
        <v>958</v>
      </c>
      <c r="AE25" s="320" t="s">
        <v>955</v>
      </c>
      <c r="AF25" s="250"/>
      <c r="AG25" s="36"/>
      <c r="AH25" s="22"/>
      <c r="AI25" s="24"/>
      <c r="AJ25" s="239"/>
      <c r="AK25" s="271"/>
      <c r="AL25" s="250"/>
      <c r="AM25" s="38"/>
    </row>
    <row r="26" spans="2:39" ht="16.5" customHeight="1" thickBot="1">
      <c r="B26" s="39"/>
      <c r="D26" s="22"/>
      <c r="E26" s="24" t="s">
        <v>925</v>
      </c>
      <c r="F26" s="34" t="s">
        <v>959</v>
      </c>
      <c r="G26" s="320" t="s">
        <v>955</v>
      </c>
      <c r="H26" s="250"/>
      <c r="I26" s="32"/>
      <c r="J26" s="31"/>
      <c r="K26" s="24"/>
      <c r="L26" s="33"/>
      <c r="M26" s="320"/>
      <c r="N26" s="250"/>
      <c r="O26" s="32"/>
      <c r="P26" s="31"/>
      <c r="Q26" s="24"/>
      <c r="R26" s="33"/>
      <c r="S26" s="249"/>
      <c r="T26" s="250"/>
      <c r="U26" s="36"/>
      <c r="V26" s="31"/>
      <c r="W26" s="24"/>
      <c r="X26" s="33"/>
      <c r="Y26" s="320"/>
      <c r="Z26" s="250"/>
      <c r="AA26" s="36"/>
      <c r="AB26" s="22"/>
      <c r="AC26" s="24" t="s">
        <v>921</v>
      </c>
      <c r="AD26" s="34" t="s">
        <v>960</v>
      </c>
      <c r="AE26" s="320" t="s">
        <v>955</v>
      </c>
      <c r="AF26" s="250"/>
      <c r="AG26" s="36"/>
      <c r="AH26" s="22"/>
      <c r="AI26" s="24"/>
      <c r="AJ26" s="239"/>
      <c r="AK26" s="271"/>
      <c r="AL26" s="250"/>
      <c r="AM26" s="38"/>
    </row>
    <row r="27" spans="2:39" ht="15.75" customHeight="1">
      <c r="B27" s="42" t="s">
        <v>425</v>
      </c>
      <c r="C27" s="43">
        <f>SUM(G27,M27,S27,Y27,AE27,AK27)</f>
        <v>9210</v>
      </c>
      <c r="D27" s="44"/>
      <c r="E27" s="260"/>
      <c r="F27" s="260"/>
      <c r="G27" s="261">
        <f>SUM(G20:G26)</f>
        <v>360</v>
      </c>
      <c r="H27" s="261"/>
      <c r="I27" s="45"/>
      <c r="J27" s="44"/>
      <c r="K27" s="260"/>
      <c r="L27" s="260"/>
      <c r="M27" s="261">
        <f>SUM(M20:M26)</f>
        <v>110</v>
      </c>
      <c r="N27" s="261"/>
      <c r="O27" s="45"/>
      <c r="P27" s="44"/>
      <c r="Q27" s="260"/>
      <c r="R27" s="260"/>
      <c r="S27" s="261">
        <f>SUM(S20:S26)</f>
        <v>1000</v>
      </c>
      <c r="T27" s="261"/>
      <c r="U27" s="45"/>
      <c r="V27" s="44"/>
      <c r="W27" s="260"/>
      <c r="X27" s="260"/>
      <c r="Y27" s="261">
        <f>SUM(Y20:Y26)</f>
        <v>7550</v>
      </c>
      <c r="Z27" s="261"/>
      <c r="AA27" s="46"/>
      <c r="AB27" s="47"/>
      <c r="AC27" s="260"/>
      <c r="AD27" s="260" t="s">
        <v>365</v>
      </c>
      <c r="AE27" s="261">
        <f>SUM(AE20:AE26)</f>
        <v>190</v>
      </c>
      <c r="AF27" s="261"/>
      <c r="AG27" s="46"/>
      <c r="AH27" s="47"/>
      <c r="AI27" s="260"/>
      <c r="AJ27" s="260" t="s">
        <v>365</v>
      </c>
      <c r="AK27" s="261">
        <f>SUM(AK20:AK26)</f>
        <v>0</v>
      </c>
      <c r="AL27" s="261"/>
      <c r="AM27" s="48"/>
    </row>
    <row r="28" spans="2:39" ht="15.75" customHeight="1" thickBot="1">
      <c r="B28" s="49" t="s">
        <v>426</v>
      </c>
      <c r="C28" s="50">
        <f>SUM(H28,N28,T28,Z28,AF28,AL28)</f>
        <v>0</v>
      </c>
      <c r="D28" s="51"/>
      <c r="E28" s="265"/>
      <c r="F28" s="265"/>
      <c r="G28" s="266"/>
      <c r="H28" s="266">
        <f>SUM(H20:H26)</f>
        <v>0</v>
      </c>
      <c r="I28" s="52"/>
      <c r="J28" s="51"/>
      <c r="K28" s="265"/>
      <c r="L28" s="265"/>
      <c r="M28" s="266"/>
      <c r="N28" s="266">
        <f>SUM(N20:N26)</f>
        <v>0</v>
      </c>
      <c r="O28" s="52"/>
      <c r="P28" s="51"/>
      <c r="Q28" s="265"/>
      <c r="R28" s="265"/>
      <c r="S28" s="266"/>
      <c r="T28" s="266">
        <f>SUM(T20:T26)</f>
        <v>0</v>
      </c>
      <c r="U28" s="52"/>
      <c r="V28" s="51"/>
      <c r="W28" s="265"/>
      <c r="X28" s="265"/>
      <c r="Y28" s="266"/>
      <c r="Z28" s="266">
        <f>SUM(Z20:Z26)</f>
        <v>0</v>
      </c>
      <c r="AA28" s="53"/>
      <c r="AB28" s="54"/>
      <c r="AC28" s="265"/>
      <c r="AD28" s="265" t="s">
        <v>365</v>
      </c>
      <c r="AE28" s="266"/>
      <c r="AF28" s="266">
        <f>SUM(AF20:AF26)</f>
        <v>0</v>
      </c>
      <c r="AG28" s="53"/>
      <c r="AH28" s="54"/>
      <c r="AI28" s="265"/>
      <c r="AJ28" s="265" t="s">
        <v>365</v>
      </c>
      <c r="AK28" s="266"/>
      <c r="AL28" s="266">
        <f>SUM(AL20:AL26)</f>
        <v>0</v>
      </c>
      <c r="AM28" s="55"/>
    </row>
    <row r="29" spans="2:39" ht="16.5" customHeight="1">
      <c r="B29" s="20" t="s">
        <v>179</v>
      </c>
      <c r="D29" s="22" t="s">
        <v>668</v>
      </c>
      <c r="E29" s="24" t="s">
        <v>961</v>
      </c>
      <c r="F29" s="25" t="s">
        <v>962</v>
      </c>
      <c r="G29" s="271">
        <v>10</v>
      </c>
      <c r="H29" s="250"/>
      <c r="I29" s="32"/>
      <c r="J29" s="22" t="s">
        <v>671</v>
      </c>
      <c r="K29" s="24" t="s">
        <v>963</v>
      </c>
      <c r="L29" s="25" t="s">
        <v>964</v>
      </c>
      <c r="M29" s="271">
        <v>10</v>
      </c>
      <c r="N29" s="250"/>
      <c r="O29" s="32"/>
      <c r="P29" s="22" t="s">
        <v>668</v>
      </c>
      <c r="Q29" s="24" t="s">
        <v>965</v>
      </c>
      <c r="R29" s="25" t="s">
        <v>966</v>
      </c>
      <c r="S29" s="271">
        <v>10</v>
      </c>
      <c r="T29" s="250"/>
      <c r="U29" s="36"/>
      <c r="V29" s="22" t="s">
        <v>671</v>
      </c>
      <c r="W29" s="24" t="s">
        <v>967</v>
      </c>
      <c r="X29" s="25" t="s">
        <v>968</v>
      </c>
      <c r="Y29" s="271">
        <v>650</v>
      </c>
      <c r="Z29" s="250"/>
      <c r="AA29" s="36"/>
      <c r="AB29" s="22" t="s">
        <v>671</v>
      </c>
      <c r="AC29" s="24" t="s">
        <v>963</v>
      </c>
      <c r="AD29" s="25" t="s">
        <v>969</v>
      </c>
      <c r="AE29" s="271">
        <v>20</v>
      </c>
      <c r="AF29" s="250"/>
      <c r="AG29" s="36"/>
      <c r="AH29" s="22"/>
      <c r="AI29" s="24"/>
      <c r="AJ29" s="25"/>
      <c r="AK29" s="271"/>
      <c r="AL29" s="250"/>
      <c r="AM29" s="38"/>
    </row>
    <row r="30" spans="2:39" ht="16.5" customHeight="1">
      <c r="B30" s="20">
        <v>46400</v>
      </c>
      <c r="D30" s="22"/>
      <c r="E30" s="24"/>
      <c r="F30" s="34"/>
      <c r="G30" s="249"/>
      <c r="H30" s="250"/>
      <c r="I30" s="32"/>
      <c r="J30" s="22"/>
      <c r="K30" s="356" t="s">
        <v>970</v>
      </c>
      <c r="L30" s="377" t="s">
        <v>971</v>
      </c>
      <c r="M30" s="368" t="s">
        <v>955</v>
      </c>
      <c r="N30" s="250"/>
      <c r="O30" s="32"/>
      <c r="P30" s="22" t="s">
        <v>668</v>
      </c>
      <c r="Q30" s="24" t="s">
        <v>972</v>
      </c>
      <c r="R30" s="25" t="s">
        <v>973</v>
      </c>
      <c r="S30" s="271">
        <v>10</v>
      </c>
      <c r="T30" s="250"/>
      <c r="U30" s="36"/>
      <c r="V30" s="22" t="s">
        <v>671</v>
      </c>
      <c r="W30" s="24" t="s">
        <v>974</v>
      </c>
      <c r="X30" s="25" t="s">
        <v>975</v>
      </c>
      <c r="Y30" s="271">
        <v>770</v>
      </c>
      <c r="Z30" s="250"/>
      <c r="AA30" s="36"/>
      <c r="AB30" s="22" t="s">
        <v>671</v>
      </c>
      <c r="AC30" s="24" t="s">
        <v>970</v>
      </c>
      <c r="AD30" s="25" t="s">
        <v>976</v>
      </c>
      <c r="AE30" s="271">
        <v>10</v>
      </c>
      <c r="AF30" s="250"/>
      <c r="AG30" s="36"/>
      <c r="AH30" s="22"/>
      <c r="AI30" s="24"/>
      <c r="AJ30" s="25"/>
      <c r="AK30" s="271"/>
      <c r="AL30" s="250"/>
      <c r="AM30" s="38"/>
    </row>
    <row r="31" spans="2:39" ht="16.5" customHeight="1">
      <c r="B31" s="39"/>
      <c r="D31" s="22"/>
      <c r="E31" s="24"/>
      <c r="F31" s="34"/>
      <c r="G31" s="249"/>
      <c r="H31" s="250"/>
      <c r="I31" s="32"/>
      <c r="J31" s="22"/>
      <c r="K31" s="24"/>
      <c r="L31" s="34"/>
      <c r="M31" s="249"/>
      <c r="N31" s="250"/>
      <c r="O31" s="32"/>
      <c r="P31" s="22"/>
      <c r="Q31" s="24"/>
      <c r="R31" s="34"/>
      <c r="S31" s="249"/>
      <c r="T31" s="250"/>
      <c r="U31" s="36"/>
      <c r="V31" s="22"/>
      <c r="W31" s="24"/>
      <c r="X31" s="34"/>
      <c r="Y31" s="249"/>
      <c r="Z31" s="250"/>
      <c r="AA31" s="36"/>
      <c r="AB31" s="31"/>
      <c r="AC31" s="24"/>
      <c r="AD31" s="33" t="s">
        <v>365</v>
      </c>
      <c r="AE31" s="249"/>
      <c r="AF31" s="250"/>
      <c r="AG31" s="36"/>
      <c r="AH31" s="31"/>
      <c r="AI31" s="24"/>
      <c r="AJ31" s="33"/>
      <c r="AK31" s="249"/>
      <c r="AL31" s="250"/>
      <c r="AM31" s="38"/>
    </row>
    <row r="32" spans="2:39" ht="16.5" customHeight="1" thickBot="1">
      <c r="B32" s="39"/>
      <c r="D32" s="22"/>
      <c r="E32" s="24"/>
      <c r="F32" s="34"/>
      <c r="G32" s="249"/>
      <c r="H32" s="250"/>
      <c r="I32" s="32"/>
      <c r="J32" s="22"/>
      <c r="K32" s="24"/>
      <c r="L32" s="34"/>
      <c r="M32" s="249"/>
      <c r="N32" s="250"/>
      <c r="O32" s="32"/>
      <c r="P32" s="22"/>
      <c r="Q32" s="24"/>
      <c r="R32" s="34"/>
      <c r="S32" s="249"/>
      <c r="T32" s="250"/>
      <c r="U32" s="36"/>
      <c r="V32" s="22"/>
      <c r="W32" s="24"/>
      <c r="X32" s="34"/>
      <c r="Y32" s="249"/>
      <c r="Z32" s="250"/>
      <c r="AA32" s="36"/>
      <c r="AB32" s="31"/>
      <c r="AC32" s="24"/>
      <c r="AD32" s="33" t="s">
        <v>365</v>
      </c>
      <c r="AE32" s="249"/>
      <c r="AF32" s="250"/>
      <c r="AG32" s="36"/>
      <c r="AH32" s="31"/>
      <c r="AI32" s="24"/>
      <c r="AJ32" s="33"/>
      <c r="AK32" s="249"/>
      <c r="AL32" s="250"/>
      <c r="AM32" s="38"/>
    </row>
    <row r="33" spans="2:39" ht="15.75" customHeight="1">
      <c r="B33" s="42" t="s">
        <v>425</v>
      </c>
      <c r="C33" s="43">
        <f>SUM(G33,M33,S33,Y33,AE33,AK33)</f>
        <v>1490</v>
      </c>
      <c r="D33" s="44"/>
      <c r="E33" s="260"/>
      <c r="F33" s="260"/>
      <c r="G33" s="261">
        <f>SUM(G29:G32)</f>
        <v>10</v>
      </c>
      <c r="H33" s="261"/>
      <c r="I33" s="45"/>
      <c r="J33" s="44"/>
      <c r="K33" s="260"/>
      <c r="L33" s="260"/>
      <c r="M33" s="261">
        <f>SUM(M29:M32)</f>
        <v>10</v>
      </c>
      <c r="N33" s="261"/>
      <c r="O33" s="45"/>
      <c r="P33" s="44"/>
      <c r="Q33" s="260"/>
      <c r="R33" s="260"/>
      <c r="S33" s="261">
        <f>SUM(S29:S32)</f>
        <v>20</v>
      </c>
      <c r="T33" s="261"/>
      <c r="U33" s="45"/>
      <c r="V33" s="44"/>
      <c r="W33" s="260"/>
      <c r="X33" s="260"/>
      <c r="Y33" s="261">
        <f>SUM(Y29:Y32)</f>
        <v>1420</v>
      </c>
      <c r="Z33" s="261"/>
      <c r="AA33" s="46"/>
      <c r="AB33" s="47"/>
      <c r="AC33" s="260"/>
      <c r="AD33" s="260" t="s">
        <v>365</v>
      </c>
      <c r="AE33" s="261">
        <f>SUM(AE29:AE32)</f>
        <v>30</v>
      </c>
      <c r="AF33" s="261"/>
      <c r="AG33" s="46"/>
      <c r="AH33" s="47"/>
      <c r="AI33" s="260"/>
      <c r="AJ33" s="260" t="s">
        <v>365</v>
      </c>
      <c r="AK33" s="261">
        <f>SUM(AK29:AK32)</f>
        <v>0</v>
      </c>
      <c r="AL33" s="261"/>
      <c r="AM33" s="48"/>
    </row>
    <row r="34" spans="2:39" ht="15.75" customHeight="1" thickBot="1">
      <c r="B34" s="49" t="s">
        <v>426</v>
      </c>
      <c r="C34" s="50">
        <f>SUM(H34,N34,T34,Z34,AF34,AL34)</f>
        <v>0</v>
      </c>
      <c r="D34" s="51"/>
      <c r="E34" s="265"/>
      <c r="F34" s="265"/>
      <c r="G34" s="266"/>
      <c r="H34" s="266">
        <f>SUM(H29:H32)</f>
        <v>0</v>
      </c>
      <c r="I34" s="52"/>
      <c r="J34" s="51"/>
      <c r="K34" s="265"/>
      <c r="L34" s="265"/>
      <c r="M34" s="266"/>
      <c r="N34" s="266">
        <f>SUM(N29:N32)</f>
        <v>0</v>
      </c>
      <c r="O34" s="52"/>
      <c r="P34" s="51"/>
      <c r="Q34" s="265"/>
      <c r="R34" s="265"/>
      <c r="S34" s="266"/>
      <c r="T34" s="266">
        <f>SUM(T29:T32)</f>
        <v>0</v>
      </c>
      <c r="U34" s="52"/>
      <c r="V34" s="51"/>
      <c r="W34" s="265"/>
      <c r="X34" s="265"/>
      <c r="Y34" s="266"/>
      <c r="Z34" s="266">
        <f>SUM(Z29:Z32)</f>
        <v>0</v>
      </c>
      <c r="AA34" s="53"/>
      <c r="AB34" s="54"/>
      <c r="AC34" s="265"/>
      <c r="AD34" s="265" t="s">
        <v>365</v>
      </c>
      <c r="AE34" s="266"/>
      <c r="AF34" s="266">
        <f>SUM(AF29:AF32)</f>
        <v>0</v>
      </c>
      <c r="AG34" s="53"/>
      <c r="AH34" s="54"/>
      <c r="AI34" s="265"/>
      <c r="AJ34" s="265" t="s">
        <v>365</v>
      </c>
      <c r="AK34" s="266"/>
      <c r="AL34" s="266">
        <f>SUM(AL29:AL32)</f>
        <v>0</v>
      </c>
      <c r="AM34" s="55"/>
    </row>
    <row r="35" spans="2:39" ht="16.5" customHeight="1">
      <c r="B35" s="20" t="s">
        <v>180</v>
      </c>
      <c r="D35" s="22" t="s">
        <v>668</v>
      </c>
      <c r="E35" s="24" t="s">
        <v>977</v>
      </c>
      <c r="F35" s="239" t="s">
        <v>978</v>
      </c>
      <c r="G35" s="271">
        <v>130</v>
      </c>
      <c r="H35" s="250"/>
      <c r="I35" s="32"/>
      <c r="J35" s="22" t="s">
        <v>671</v>
      </c>
      <c r="K35" s="24" t="s">
        <v>979</v>
      </c>
      <c r="L35" s="25" t="s">
        <v>980</v>
      </c>
      <c r="M35" s="271">
        <v>40</v>
      </c>
      <c r="N35" s="250"/>
      <c r="O35" s="32"/>
      <c r="P35" s="22" t="s">
        <v>668</v>
      </c>
      <c r="Q35" s="24" t="s">
        <v>981</v>
      </c>
      <c r="R35" s="25" t="s">
        <v>982</v>
      </c>
      <c r="S35" s="271">
        <v>220</v>
      </c>
      <c r="T35" s="250"/>
      <c r="U35" s="36"/>
      <c r="V35" s="22" t="s">
        <v>671</v>
      </c>
      <c r="W35" s="24" t="s">
        <v>983</v>
      </c>
      <c r="X35" s="25" t="s">
        <v>984</v>
      </c>
      <c r="Y35" s="271">
        <v>3770</v>
      </c>
      <c r="Z35" s="250"/>
      <c r="AA35" s="36"/>
      <c r="AB35" s="22" t="s">
        <v>671</v>
      </c>
      <c r="AC35" s="356" t="s">
        <v>985</v>
      </c>
      <c r="AD35" s="380" t="s">
        <v>986</v>
      </c>
      <c r="AE35" s="364">
        <v>130</v>
      </c>
      <c r="AF35" s="250"/>
      <c r="AG35" s="36"/>
      <c r="AH35" s="22"/>
      <c r="AI35" s="24"/>
      <c r="AJ35" s="25"/>
      <c r="AK35" s="271"/>
      <c r="AL35" s="250"/>
      <c r="AM35" s="38"/>
    </row>
    <row r="36" spans="2:39" ht="16.5" customHeight="1">
      <c r="B36" s="20">
        <v>46215</v>
      </c>
      <c r="D36" s="22" t="s">
        <v>668</v>
      </c>
      <c r="E36" s="24" t="s">
        <v>987</v>
      </c>
      <c r="F36" s="239" t="s">
        <v>988</v>
      </c>
      <c r="G36" s="271">
        <v>10</v>
      </c>
      <c r="H36" s="250"/>
      <c r="I36" s="32"/>
      <c r="J36" s="22" t="s">
        <v>671</v>
      </c>
      <c r="K36" s="24" t="s">
        <v>989</v>
      </c>
      <c r="L36" s="25" t="s">
        <v>990</v>
      </c>
      <c r="M36" s="271">
        <v>10</v>
      </c>
      <c r="N36" s="250"/>
      <c r="O36" s="32"/>
      <c r="P36" s="22" t="s">
        <v>668</v>
      </c>
      <c r="Q36" s="24" t="s">
        <v>991</v>
      </c>
      <c r="R36" s="25" t="s">
        <v>992</v>
      </c>
      <c r="S36" s="271">
        <v>200</v>
      </c>
      <c r="T36" s="250"/>
      <c r="U36" s="36"/>
      <c r="V36" s="22" t="s">
        <v>671</v>
      </c>
      <c r="W36" s="356" t="s">
        <v>981</v>
      </c>
      <c r="X36" s="380" t="s">
        <v>993</v>
      </c>
      <c r="Y36" s="364">
        <v>3050</v>
      </c>
      <c r="Z36" s="250"/>
      <c r="AA36" s="36"/>
      <c r="AB36" s="22" t="s">
        <v>671</v>
      </c>
      <c r="AC36" s="356" t="s">
        <v>994</v>
      </c>
      <c r="AD36" s="380" t="s">
        <v>995</v>
      </c>
      <c r="AE36" s="364">
        <v>90</v>
      </c>
      <c r="AF36" s="250"/>
      <c r="AG36" s="36"/>
      <c r="AH36" s="22"/>
      <c r="AI36" s="24"/>
      <c r="AJ36" s="239"/>
      <c r="AK36" s="271"/>
      <c r="AL36" s="250"/>
      <c r="AM36" s="38"/>
    </row>
    <row r="37" spans="2:39" ht="16.5" customHeight="1">
      <c r="B37" s="39"/>
      <c r="D37" s="22" t="s">
        <v>668</v>
      </c>
      <c r="E37" s="24" t="s">
        <v>996</v>
      </c>
      <c r="F37" s="239" t="s">
        <v>997</v>
      </c>
      <c r="G37" s="271">
        <v>120</v>
      </c>
      <c r="H37" s="250"/>
      <c r="I37" s="32"/>
      <c r="J37" s="22" t="s">
        <v>671</v>
      </c>
      <c r="K37" s="24" t="s">
        <v>998</v>
      </c>
      <c r="L37" s="25" t="s">
        <v>999</v>
      </c>
      <c r="M37" s="271">
        <v>10</v>
      </c>
      <c r="N37" s="250"/>
      <c r="O37" s="32"/>
      <c r="P37" s="22" t="s">
        <v>668</v>
      </c>
      <c r="Q37" s="24" t="s">
        <v>1000</v>
      </c>
      <c r="R37" s="25" t="s">
        <v>1001</v>
      </c>
      <c r="S37" s="271">
        <v>600</v>
      </c>
      <c r="T37" s="250"/>
      <c r="U37" s="36"/>
      <c r="V37" s="22" t="s">
        <v>671</v>
      </c>
      <c r="W37" s="356" t="s">
        <v>1002</v>
      </c>
      <c r="X37" s="377" t="s">
        <v>1003</v>
      </c>
      <c r="Y37" s="364">
        <v>1560</v>
      </c>
      <c r="Z37" s="250"/>
      <c r="AA37" s="36"/>
      <c r="AB37" s="22" t="s">
        <v>671</v>
      </c>
      <c r="AC37" s="356" t="s">
        <v>1004</v>
      </c>
      <c r="AD37" s="380" t="s">
        <v>1005</v>
      </c>
      <c r="AE37" s="364">
        <v>10</v>
      </c>
      <c r="AF37" s="250"/>
      <c r="AG37" s="36"/>
      <c r="AH37" s="22"/>
      <c r="AI37" s="24"/>
      <c r="AJ37" s="25"/>
      <c r="AK37" s="271"/>
      <c r="AL37" s="250"/>
      <c r="AM37" s="38"/>
    </row>
    <row r="38" spans="2:39" ht="16.5" customHeight="1">
      <c r="B38" s="40"/>
      <c r="D38" s="22" t="s">
        <v>668</v>
      </c>
      <c r="E38" s="24" t="s">
        <v>1006</v>
      </c>
      <c r="F38" s="239" t="s">
        <v>1007</v>
      </c>
      <c r="G38" s="271">
        <v>20</v>
      </c>
      <c r="H38" s="250"/>
      <c r="I38" s="32"/>
      <c r="J38" s="22" t="s">
        <v>671</v>
      </c>
      <c r="K38" s="24" t="s">
        <v>994</v>
      </c>
      <c r="L38" s="239" t="s">
        <v>1008</v>
      </c>
      <c r="M38" s="271">
        <v>30</v>
      </c>
      <c r="N38" s="250"/>
      <c r="O38" s="32"/>
      <c r="P38" s="22" t="s">
        <v>668</v>
      </c>
      <c r="Q38" s="24" t="s">
        <v>1009</v>
      </c>
      <c r="R38" s="25" t="s">
        <v>1010</v>
      </c>
      <c r="S38" s="271">
        <v>220</v>
      </c>
      <c r="T38" s="250"/>
      <c r="U38" s="36"/>
      <c r="V38" s="22" t="s">
        <v>671</v>
      </c>
      <c r="W38" s="356" t="s">
        <v>1011</v>
      </c>
      <c r="X38" s="377" t="s">
        <v>1012</v>
      </c>
      <c r="Y38" s="364">
        <v>100</v>
      </c>
      <c r="Z38" s="250"/>
      <c r="AA38" s="36"/>
      <c r="AB38" s="22" t="s">
        <v>671</v>
      </c>
      <c r="AC38" s="356" t="s">
        <v>1013</v>
      </c>
      <c r="AD38" s="377" t="s">
        <v>1014</v>
      </c>
      <c r="AE38" s="364">
        <v>20</v>
      </c>
      <c r="AF38" s="250"/>
      <c r="AG38" s="36"/>
      <c r="AH38" s="22"/>
      <c r="AI38" s="24"/>
      <c r="AJ38" s="25"/>
      <c r="AK38" s="271"/>
      <c r="AL38" s="250"/>
      <c r="AM38" s="38"/>
    </row>
    <row r="39" spans="2:39" ht="16.5" customHeight="1">
      <c r="B39" s="40"/>
      <c r="D39" s="22" t="s">
        <v>668</v>
      </c>
      <c r="E39" s="24" t="s">
        <v>1015</v>
      </c>
      <c r="F39" s="239" t="s">
        <v>1016</v>
      </c>
      <c r="G39" s="271">
        <v>20</v>
      </c>
      <c r="H39" s="250"/>
      <c r="I39" s="32"/>
      <c r="J39" s="22" t="s">
        <v>671</v>
      </c>
      <c r="K39" s="24" t="s">
        <v>1004</v>
      </c>
      <c r="L39" s="239" t="s">
        <v>1017</v>
      </c>
      <c r="M39" s="271">
        <v>10</v>
      </c>
      <c r="N39" s="250"/>
      <c r="O39" s="32"/>
      <c r="P39" s="22" t="s">
        <v>668</v>
      </c>
      <c r="Q39" s="24" t="s">
        <v>1018</v>
      </c>
      <c r="R39" s="25" t="s">
        <v>1019</v>
      </c>
      <c r="S39" s="271">
        <v>20</v>
      </c>
      <c r="T39" s="250"/>
      <c r="U39" s="36"/>
      <c r="V39" s="22" t="s">
        <v>671</v>
      </c>
      <c r="W39" s="356" t="s">
        <v>1020</v>
      </c>
      <c r="X39" s="377" t="s">
        <v>1021</v>
      </c>
      <c r="Y39" s="364">
        <v>1300</v>
      </c>
      <c r="Z39" s="250"/>
      <c r="AA39" s="36"/>
      <c r="AB39" s="22" t="s">
        <v>671</v>
      </c>
      <c r="AC39" s="356" t="s">
        <v>1022</v>
      </c>
      <c r="AD39" s="377" t="s">
        <v>1023</v>
      </c>
      <c r="AE39" s="364">
        <v>10</v>
      </c>
      <c r="AF39" s="250"/>
      <c r="AG39" s="36"/>
      <c r="AH39" s="22"/>
      <c r="AI39" s="24"/>
      <c r="AJ39" s="239"/>
      <c r="AK39" s="271"/>
      <c r="AL39" s="250"/>
      <c r="AM39" s="38"/>
    </row>
    <row r="40" spans="2:39" ht="16.5" customHeight="1">
      <c r="B40" s="40"/>
      <c r="D40" s="22" t="s">
        <v>668</v>
      </c>
      <c r="E40" s="24" t="s">
        <v>1018</v>
      </c>
      <c r="F40" s="239" t="s">
        <v>1024</v>
      </c>
      <c r="G40" s="271">
        <v>20</v>
      </c>
      <c r="H40" s="250"/>
      <c r="I40" s="32"/>
      <c r="J40" s="22" t="s">
        <v>671</v>
      </c>
      <c r="K40" s="24" t="s">
        <v>1013</v>
      </c>
      <c r="L40" s="239" t="s">
        <v>1025</v>
      </c>
      <c r="M40" s="271">
        <v>10</v>
      </c>
      <c r="N40" s="250"/>
      <c r="O40" s="32"/>
      <c r="P40" s="22" t="s">
        <v>668</v>
      </c>
      <c r="Q40" s="24" t="s">
        <v>1026</v>
      </c>
      <c r="R40" s="239" t="s">
        <v>1027</v>
      </c>
      <c r="S40" s="271">
        <v>20</v>
      </c>
      <c r="T40" s="250"/>
      <c r="U40" s="36"/>
      <c r="V40" s="22" t="s">
        <v>671</v>
      </c>
      <c r="W40" s="24" t="s">
        <v>1028</v>
      </c>
      <c r="X40" s="25" t="s">
        <v>1029</v>
      </c>
      <c r="Y40" s="271">
        <v>1000</v>
      </c>
      <c r="Z40" s="250"/>
      <c r="AA40" s="36"/>
      <c r="AB40" s="22" t="s">
        <v>671</v>
      </c>
      <c r="AC40" s="356" t="s">
        <v>1030</v>
      </c>
      <c r="AD40" s="380" t="s">
        <v>1031</v>
      </c>
      <c r="AE40" s="364">
        <v>10</v>
      </c>
      <c r="AF40" s="250"/>
      <c r="AG40" s="36"/>
      <c r="AH40" s="22"/>
      <c r="AI40" s="24"/>
      <c r="AJ40" s="25"/>
      <c r="AK40" s="271"/>
      <c r="AL40" s="250"/>
      <c r="AM40" s="38"/>
    </row>
    <row r="41" spans="2:39" ht="16.5" customHeight="1">
      <c r="B41" s="40"/>
      <c r="D41" s="22" t="s">
        <v>668</v>
      </c>
      <c r="E41" s="24" t="s">
        <v>1032</v>
      </c>
      <c r="F41" s="239" t="s">
        <v>1033</v>
      </c>
      <c r="G41" s="271">
        <v>20</v>
      </c>
      <c r="H41" s="250"/>
      <c r="I41" s="32"/>
      <c r="J41" s="22" t="s">
        <v>671</v>
      </c>
      <c r="K41" s="24" t="s">
        <v>1034</v>
      </c>
      <c r="L41" s="25" t="s">
        <v>1035</v>
      </c>
      <c r="M41" s="271">
        <v>10</v>
      </c>
      <c r="N41" s="250"/>
      <c r="O41" s="32"/>
      <c r="P41" s="22" t="s">
        <v>668</v>
      </c>
      <c r="Q41" s="24" t="s">
        <v>1036</v>
      </c>
      <c r="R41" s="25" t="s">
        <v>1037</v>
      </c>
      <c r="S41" s="271">
        <v>20</v>
      </c>
      <c r="T41" s="250"/>
      <c r="U41" s="36"/>
      <c r="V41" s="22" t="s">
        <v>671</v>
      </c>
      <c r="W41" s="24" t="s">
        <v>1038</v>
      </c>
      <c r="X41" s="239" t="s">
        <v>1039</v>
      </c>
      <c r="Y41" s="271">
        <v>1580</v>
      </c>
      <c r="Z41" s="250"/>
      <c r="AA41" s="36"/>
      <c r="AB41" s="22" t="s">
        <v>671</v>
      </c>
      <c r="AC41" s="356" t="s">
        <v>1040</v>
      </c>
      <c r="AD41" s="377" t="s">
        <v>1041</v>
      </c>
      <c r="AE41" s="364">
        <v>10</v>
      </c>
      <c r="AF41" s="250"/>
      <c r="AG41" s="36"/>
      <c r="AH41" s="22"/>
      <c r="AI41" s="24"/>
      <c r="AJ41" s="25"/>
      <c r="AK41" s="271"/>
      <c r="AL41" s="250"/>
      <c r="AM41" s="38"/>
    </row>
    <row r="42" spans="2:39" ht="16.5" customHeight="1">
      <c r="B42" s="40"/>
      <c r="D42" s="22" t="s">
        <v>668</v>
      </c>
      <c r="E42" s="24" t="s">
        <v>1042</v>
      </c>
      <c r="F42" s="239" t="s">
        <v>1043</v>
      </c>
      <c r="G42" s="339">
        <v>50</v>
      </c>
      <c r="H42" s="250"/>
      <c r="I42" s="32"/>
      <c r="J42" s="22"/>
      <c r="K42" s="24" t="s">
        <v>1044</v>
      </c>
      <c r="L42" s="239" t="s">
        <v>1045</v>
      </c>
      <c r="M42" s="320" t="s">
        <v>955</v>
      </c>
      <c r="N42" s="250"/>
      <c r="O42" s="32"/>
      <c r="P42" s="22" t="s">
        <v>668</v>
      </c>
      <c r="Q42" s="24" t="s">
        <v>1032</v>
      </c>
      <c r="R42" s="25" t="s">
        <v>1046</v>
      </c>
      <c r="S42" s="271">
        <v>10</v>
      </c>
      <c r="T42" s="250"/>
      <c r="U42" s="36"/>
      <c r="V42" s="22" t="s">
        <v>671</v>
      </c>
      <c r="W42" s="24" t="s">
        <v>1047</v>
      </c>
      <c r="X42" s="25" t="s">
        <v>1048</v>
      </c>
      <c r="Y42" s="271">
        <v>870</v>
      </c>
      <c r="Z42" s="250"/>
      <c r="AA42" s="36"/>
      <c r="AB42" s="22" t="s">
        <v>671</v>
      </c>
      <c r="AC42" s="356" t="s">
        <v>1049</v>
      </c>
      <c r="AD42" s="380" t="s">
        <v>1050</v>
      </c>
      <c r="AE42" s="372">
        <v>40</v>
      </c>
      <c r="AF42" s="250"/>
      <c r="AG42" s="36"/>
      <c r="AH42" s="22"/>
      <c r="AI42" s="24"/>
      <c r="AJ42" s="239"/>
      <c r="AK42" s="271"/>
      <c r="AL42" s="250"/>
      <c r="AM42" s="38"/>
    </row>
    <row r="43" spans="2:39" ht="16.5" customHeight="1">
      <c r="B43" s="40"/>
      <c r="C43" s="21"/>
      <c r="D43" s="22" t="s">
        <v>668</v>
      </c>
      <c r="E43" s="24" t="s">
        <v>1051</v>
      </c>
      <c r="F43" s="239" t="s">
        <v>1052</v>
      </c>
      <c r="G43" s="339">
        <v>40</v>
      </c>
      <c r="H43" s="250"/>
      <c r="I43" s="32"/>
      <c r="J43" s="22"/>
      <c r="K43" s="24" t="s">
        <v>1053</v>
      </c>
      <c r="L43" s="25" t="s">
        <v>1054</v>
      </c>
      <c r="M43" s="320" t="s">
        <v>1055</v>
      </c>
      <c r="N43" s="250"/>
      <c r="O43" s="32"/>
      <c r="P43" s="22"/>
      <c r="Q43" s="24" t="s">
        <v>1056</v>
      </c>
      <c r="R43" s="25" t="s">
        <v>1057</v>
      </c>
      <c r="S43" s="320" t="s">
        <v>698</v>
      </c>
      <c r="T43" s="250"/>
      <c r="U43" s="36"/>
      <c r="V43" s="22" t="s">
        <v>671</v>
      </c>
      <c r="W43" s="24" t="s">
        <v>1058</v>
      </c>
      <c r="X43" s="25" t="s">
        <v>1059</v>
      </c>
      <c r="Y43" s="271">
        <v>630</v>
      </c>
      <c r="Z43" s="250"/>
      <c r="AA43" s="36"/>
      <c r="AB43" s="22" t="s">
        <v>671</v>
      </c>
      <c r="AC43" s="356" t="s">
        <v>1060</v>
      </c>
      <c r="AD43" s="380" t="s">
        <v>1061</v>
      </c>
      <c r="AE43" s="372">
        <v>20</v>
      </c>
      <c r="AF43" s="250"/>
      <c r="AG43" s="36"/>
      <c r="AH43" s="22"/>
      <c r="AI43" s="24"/>
      <c r="AJ43" s="25"/>
      <c r="AK43" s="271"/>
      <c r="AL43" s="250"/>
      <c r="AM43" s="38"/>
    </row>
    <row r="44" spans="2:39" ht="16.5" customHeight="1">
      <c r="B44" s="40"/>
      <c r="C44" s="21"/>
      <c r="D44" s="22"/>
      <c r="E44" s="24" t="s">
        <v>1062</v>
      </c>
      <c r="F44" s="25" t="s">
        <v>1063</v>
      </c>
      <c r="G44" s="320" t="s">
        <v>698</v>
      </c>
      <c r="H44" s="250"/>
      <c r="I44" s="32"/>
      <c r="J44" s="22"/>
      <c r="K44" s="24" t="s">
        <v>1064</v>
      </c>
      <c r="L44" s="25" t="s">
        <v>1065</v>
      </c>
      <c r="M44" s="320" t="s">
        <v>955</v>
      </c>
      <c r="N44" s="250"/>
      <c r="O44" s="32"/>
      <c r="P44" s="22"/>
      <c r="Q44" s="24"/>
      <c r="R44" s="25"/>
      <c r="S44" s="271"/>
      <c r="T44" s="250"/>
      <c r="U44" s="36"/>
      <c r="V44" s="22" t="s">
        <v>671</v>
      </c>
      <c r="W44" s="24" t="s">
        <v>1073</v>
      </c>
      <c r="X44" s="25" t="s">
        <v>1074</v>
      </c>
      <c r="Y44" s="271">
        <v>80</v>
      </c>
      <c r="Z44" s="250"/>
      <c r="AA44" s="36"/>
      <c r="AB44" s="31"/>
      <c r="AC44" s="356" t="s">
        <v>1068</v>
      </c>
      <c r="AD44" s="377" t="s">
        <v>1069</v>
      </c>
      <c r="AE44" s="368" t="s">
        <v>733</v>
      </c>
      <c r="AF44" s="250"/>
      <c r="AG44" s="36"/>
      <c r="AH44" s="22"/>
      <c r="AI44" s="24"/>
      <c r="AJ44" s="25"/>
      <c r="AK44" s="271"/>
      <c r="AL44" s="250"/>
      <c r="AM44" s="38"/>
    </row>
    <row r="45" spans="2:39" ht="16.5" customHeight="1">
      <c r="B45" s="39"/>
      <c r="C45" s="21"/>
      <c r="D45" s="22"/>
      <c r="E45" s="24" t="s">
        <v>1070</v>
      </c>
      <c r="F45" s="25" t="s">
        <v>1071</v>
      </c>
      <c r="G45" s="320" t="s">
        <v>698</v>
      </c>
      <c r="H45" s="250"/>
      <c r="I45" s="32"/>
      <c r="J45" s="22"/>
      <c r="K45" s="24" t="s">
        <v>1022</v>
      </c>
      <c r="L45" s="25" t="s">
        <v>1072</v>
      </c>
      <c r="M45" s="362" t="s">
        <v>698</v>
      </c>
      <c r="N45" s="250"/>
      <c r="O45" s="32"/>
      <c r="P45" s="31"/>
      <c r="Q45" s="24"/>
      <c r="R45" s="33"/>
      <c r="S45" s="249"/>
      <c r="T45" s="250"/>
      <c r="U45" s="36"/>
      <c r="V45" s="22" t="s">
        <v>671</v>
      </c>
      <c r="W45" s="24" t="s">
        <v>1079</v>
      </c>
      <c r="X45" s="25" t="s">
        <v>1080</v>
      </c>
      <c r="Y45" s="271">
        <v>50</v>
      </c>
      <c r="Z45" s="250"/>
      <c r="AA45" s="36"/>
      <c r="AB45" s="22"/>
      <c r="AC45" s="24" t="s">
        <v>1075</v>
      </c>
      <c r="AD45" s="25" t="s">
        <v>1076</v>
      </c>
      <c r="AE45" s="320" t="s">
        <v>698</v>
      </c>
      <c r="AF45" s="250"/>
      <c r="AG45" s="36"/>
      <c r="AH45" s="31"/>
      <c r="AI45" s="24"/>
      <c r="AJ45" s="25"/>
      <c r="AK45" s="320"/>
      <c r="AL45" s="250"/>
      <c r="AM45" s="38"/>
    </row>
    <row r="46" spans="2:39" ht="16.5" customHeight="1">
      <c r="B46" s="39"/>
      <c r="D46" s="22"/>
      <c r="E46" s="24" t="s">
        <v>1077</v>
      </c>
      <c r="F46" s="25" t="s">
        <v>1078</v>
      </c>
      <c r="G46" s="334" t="s">
        <v>733</v>
      </c>
      <c r="H46" s="250"/>
      <c r="I46" s="32"/>
      <c r="J46" s="22"/>
      <c r="K46" s="24"/>
      <c r="L46" s="25"/>
      <c r="M46" s="361"/>
      <c r="N46" s="250"/>
      <c r="O46" s="32"/>
      <c r="P46" s="31"/>
      <c r="Q46" s="24"/>
      <c r="R46" s="33"/>
      <c r="S46" s="249"/>
      <c r="T46" s="250"/>
      <c r="U46" s="36"/>
      <c r="V46" s="22" t="s">
        <v>671</v>
      </c>
      <c r="W46" s="24" t="s">
        <v>1085</v>
      </c>
      <c r="X46" s="25" t="s">
        <v>1086</v>
      </c>
      <c r="Y46" s="271">
        <v>50</v>
      </c>
      <c r="Z46" s="250"/>
      <c r="AA46" s="36"/>
      <c r="AB46" s="22"/>
      <c r="AC46" s="24" t="s">
        <v>1081</v>
      </c>
      <c r="AD46" s="25" t="s">
        <v>1082</v>
      </c>
      <c r="AE46" s="320" t="s">
        <v>698</v>
      </c>
      <c r="AF46" s="250"/>
      <c r="AG46" s="36"/>
      <c r="AH46" s="31"/>
      <c r="AI46" s="24"/>
      <c r="AJ46" s="33"/>
      <c r="AK46" s="249"/>
      <c r="AL46" s="250"/>
      <c r="AM46" s="38"/>
    </row>
    <row r="47" spans="2:39" ht="16.5" customHeight="1">
      <c r="B47" s="39"/>
      <c r="D47" s="31"/>
      <c r="E47" s="24" t="s">
        <v>1083</v>
      </c>
      <c r="F47" s="239" t="s">
        <v>1084</v>
      </c>
      <c r="G47" s="320" t="s">
        <v>698</v>
      </c>
      <c r="H47" s="250"/>
      <c r="I47" s="32"/>
      <c r="J47" s="31"/>
      <c r="K47" s="24"/>
      <c r="L47" s="274"/>
      <c r="M47" s="163"/>
      <c r="N47" s="250"/>
      <c r="O47" s="32"/>
      <c r="P47" s="31"/>
      <c r="Q47" s="24"/>
      <c r="R47" s="33"/>
      <c r="S47" s="249"/>
      <c r="T47" s="250"/>
      <c r="U47" s="36"/>
      <c r="V47" s="22" t="s">
        <v>671</v>
      </c>
      <c r="W47" s="24" t="s">
        <v>1090</v>
      </c>
      <c r="X47" s="25" t="s">
        <v>1091</v>
      </c>
      <c r="Y47" s="271">
        <v>130</v>
      </c>
      <c r="Z47" s="250"/>
      <c r="AA47" s="36"/>
      <c r="AB47" s="22"/>
      <c r="AC47" s="24" t="s">
        <v>994</v>
      </c>
      <c r="AD47" s="239" t="s">
        <v>1087</v>
      </c>
      <c r="AE47" s="320" t="s">
        <v>733</v>
      </c>
      <c r="AF47" s="250"/>
      <c r="AG47" s="36"/>
      <c r="AH47" s="31"/>
      <c r="AI47" s="24"/>
      <c r="AJ47" s="33" t="s">
        <v>365</v>
      </c>
      <c r="AK47" s="249"/>
      <c r="AL47" s="250"/>
      <c r="AM47" s="38"/>
    </row>
    <row r="48" spans="2:39" ht="16.5" customHeight="1">
      <c r="B48" s="39"/>
      <c r="D48" s="31"/>
      <c r="E48" s="24" t="s">
        <v>1088</v>
      </c>
      <c r="F48" s="25" t="s">
        <v>1089</v>
      </c>
      <c r="G48" s="320" t="s">
        <v>698</v>
      </c>
      <c r="H48" s="250"/>
      <c r="I48" s="32"/>
      <c r="J48" s="31"/>
      <c r="K48" s="24"/>
      <c r="L48" s="274"/>
      <c r="M48" s="163"/>
      <c r="N48" s="250"/>
      <c r="O48" s="32"/>
      <c r="P48" s="31"/>
      <c r="Q48" s="24"/>
      <c r="R48" s="33"/>
      <c r="S48" s="249"/>
      <c r="T48" s="250"/>
      <c r="U48" s="36"/>
      <c r="V48" s="22" t="s">
        <v>671</v>
      </c>
      <c r="W48" s="24" t="s">
        <v>1096</v>
      </c>
      <c r="X48" s="25" t="s">
        <v>1097</v>
      </c>
      <c r="Y48" s="271">
        <v>110</v>
      </c>
      <c r="Z48" s="250"/>
      <c r="AA48" s="36"/>
      <c r="AB48" s="22"/>
      <c r="AC48" s="356" t="s">
        <v>1092</v>
      </c>
      <c r="AD48" s="377" t="s">
        <v>1093</v>
      </c>
      <c r="AE48" s="368" t="s">
        <v>698</v>
      </c>
      <c r="AF48" s="348"/>
      <c r="AG48" s="36"/>
      <c r="AH48" s="31"/>
      <c r="AI48" s="24"/>
      <c r="AJ48" s="33" t="s">
        <v>365</v>
      </c>
      <c r="AK48" s="249"/>
      <c r="AL48" s="250"/>
      <c r="AM48" s="38"/>
    </row>
    <row r="49" spans="2:39" ht="16.5" customHeight="1">
      <c r="B49" s="39"/>
      <c r="D49" s="31"/>
      <c r="E49" s="24" t="s">
        <v>1094</v>
      </c>
      <c r="F49" s="239" t="s">
        <v>1095</v>
      </c>
      <c r="G49" s="320" t="s">
        <v>698</v>
      </c>
      <c r="H49" s="250"/>
      <c r="I49" s="32"/>
      <c r="J49" s="31"/>
      <c r="K49" s="24"/>
      <c r="L49" s="274"/>
      <c r="M49" s="163"/>
      <c r="N49" s="250"/>
      <c r="O49" s="32"/>
      <c r="P49" s="31"/>
      <c r="Q49" s="24"/>
      <c r="R49" s="33"/>
      <c r="S49" s="249"/>
      <c r="T49" s="250"/>
      <c r="U49" s="36"/>
      <c r="V49" s="22" t="s">
        <v>671</v>
      </c>
      <c r="W49" s="24" t="s">
        <v>1100</v>
      </c>
      <c r="X49" s="25" t="s">
        <v>1101</v>
      </c>
      <c r="Y49" s="271">
        <v>30</v>
      </c>
      <c r="Z49" s="250"/>
      <c r="AA49" s="36"/>
      <c r="AB49" s="22"/>
      <c r="AC49" s="356" t="s">
        <v>1098</v>
      </c>
      <c r="AD49" s="377" t="s">
        <v>1099</v>
      </c>
      <c r="AE49" s="368" t="s">
        <v>698</v>
      </c>
      <c r="AF49" s="348"/>
      <c r="AG49" s="36"/>
      <c r="AH49" s="31"/>
      <c r="AI49" s="24"/>
      <c r="AJ49" s="33" t="s">
        <v>365</v>
      </c>
      <c r="AK49" s="249"/>
      <c r="AL49" s="250"/>
      <c r="AM49" s="38"/>
    </row>
    <row r="50" spans="2:39" ht="16.5" customHeight="1">
      <c r="B50" s="39"/>
      <c r="D50" s="31"/>
      <c r="E50" s="24"/>
      <c r="F50" s="305"/>
      <c r="G50" s="249"/>
      <c r="H50" s="250"/>
      <c r="I50" s="32"/>
      <c r="J50" s="31"/>
      <c r="K50" s="24"/>
      <c r="L50" s="274"/>
      <c r="M50" s="163"/>
      <c r="N50" s="250"/>
      <c r="O50" s="32"/>
      <c r="P50" s="31"/>
      <c r="Q50" s="24"/>
      <c r="R50" s="33"/>
      <c r="S50" s="249"/>
      <c r="T50" s="250"/>
      <c r="U50" s="36"/>
      <c r="V50" s="22" t="s">
        <v>671</v>
      </c>
      <c r="W50" s="24" t="s">
        <v>1102</v>
      </c>
      <c r="X50" s="25" t="s">
        <v>1103</v>
      </c>
      <c r="Y50" s="271">
        <v>50</v>
      </c>
      <c r="Z50" s="250"/>
      <c r="AA50" s="36"/>
      <c r="AB50" s="22"/>
      <c r="AC50" s="356"/>
      <c r="AD50" s="377"/>
      <c r="AE50" s="364"/>
      <c r="AF50" s="348"/>
      <c r="AG50" s="36"/>
      <c r="AH50" s="31"/>
      <c r="AI50" s="24"/>
      <c r="AJ50" s="33" t="s">
        <v>365</v>
      </c>
      <c r="AK50" s="249"/>
      <c r="AL50" s="250"/>
      <c r="AM50" s="38"/>
    </row>
    <row r="51" spans="2:39" ht="16.5" customHeight="1">
      <c r="B51" s="39"/>
      <c r="D51" s="31"/>
      <c r="E51" s="24"/>
      <c r="F51" s="33"/>
      <c r="G51" s="249"/>
      <c r="H51" s="250"/>
      <c r="I51" s="32"/>
      <c r="J51" s="31"/>
      <c r="K51" s="24"/>
      <c r="L51" s="33"/>
      <c r="M51" s="249"/>
      <c r="N51" s="250"/>
      <c r="O51" s="32"/>
      <c r="P51" s="31"/>
      <c r="Q51" s="24"/>
      <c r="R51" s="33"/>
      <c r="S51" s="249"/>
      <c r="T51" s="250"/>
      <c r="U51" s="36"/>
      <c r="V51" s="439"/>
      <c r="W51" s="395" t="s">
        <v>1077</v>
      </c>
      <c r="X51" s="443" t="s">
        <v>1104</v>
      </c>
      <c r="Y51" s="442" t="s">
        <v>955</v>
      </c>
      <c r="Z51" s="429"/>
      <c r="AA51" s="36"/>
      <c r="AB51" s="31"/>
      <c r="AC51" s="24"/>
      <c r="AD51" s="33" t="s">
        <v>365</v>
      </c>
      <c r="AE51" s="249"/>
      <c r="AF51" s="250"/>
      <c r="AG51" s="36"/>
      <c r="AH51" s="31"/>
      <c r="AI51" s="24"/>
      <c r="AJ51" s="33" t="s">
        <v>365</v>
      </c>
      <c r="AK51" s="249"/>
      <c r="AL51" s="250"/>
      <c r="AM51" s="38"/>
    </row>
    <row r="52" spans="2:39" ht="16.5" customHeight="1">
      <c r="B52" s="39"/>
      <c r="D52" s="31"/>
      <c r="E52" s="24"/>
      <c r="F52" s="33"/>
      <c r="G52" s="249"/>
      <c r="H52" s="250"/>
      <c r="I52" s="32"/>
      <c r="J52" s="31"/>
      <c r="K52" s="24"/>
      <c r="L52" s="33"/>
      <c r="M52" s="249"/>
      <c r="N52" s="250"/>
      <c r="O52" s="32"/>
      <c r="P52" s="31"/>
      <c r="Q52" s="24"/>
      <c r="R52" s="33"/>
      <c r="S52" s="249"/>
      <c r="T52" s="250"/>
      <c r="U52" s="36"/>
      <c r="V52" s="439"/>
      <c r="W52" s="395" t="s">
        <v>1066</v>
      </c>
      <c r="X52" s="443" t="s">
        <v>1067</v>
      </c>
      <c r="Y52" s="442" t="s">
        <v>955</v>
      </c>
      <c r="Z52" s="429"/>
      <c r="AA52" s="36"/>
      <c r="AB52" s="31"/>
      <c r="AC52" s="24"/>
      <c r="AD52" s="33" t="s">
        <v>365</v>
      </c>
      <c r="AE52" s="249"/>
      <c r="AF52" s="250"/>
      <c r="AG52" s="36"/>
      <c r="AH52" s="31"/>
      <c r="AI52" s="24"/>
      <c r="AJ52" s="33" t="s">
        <v>365</v>
      </c>
      <c r="AK52" s="249"/>
      <c r="AL52" s="250"/>
      <c r="AM52" s="38"/>
    </row>
    <row r="53" spans="2:39" ht="16.5" customHeight="1">
      <c r="B53" s="39"/>
      <c r="D53" s="31"/>
      <c r="E53" s="24"/>
      <c r="F53" s="33"/>
      <c r="G53" s="249"/>
      <c r="H53" s="250"/>
      <c r="I53" s="32"/>
      <c r="J53" s="31"/>
      <c r="K53" s="24"/>
      <c r="L53" s="33"/>
      <c r="M53" s="249"/>
      <c r="N53" s="250"/>
      <c r="O53" s="32"/>
      <c r="P53" s="31"/>
      <c r="Q53" s="24"/>
      <c r="R53" s="33"/>
      <c r="S53" s="249"/>
      <c r="T53" s="250"/>
      <c r="U53" s="36"/>
      <c r="V53" s="22"/>
      <c r="W53" s="24"/>
      <c r="X53" s="25"/>
      <c r="Y53" s="320"/>
      <c r="Z53" s="250"/>
      <c r="AA53" s="36"/>
      <c r="AB53" s="56"/>
      <c r="AC53" s="24"/>
      <c r="AD53" s="24" t="s">
        <v>365</v>
      </c>
      <c r="AE53" s="271"/>
      <c r="AF53" s="250"/>
      <c r="AG53" s="36"/>
      <c r="AH53" s="56"/>
      <c r="AI53" s="24"/>
      <c r="AJ53" s="24" t="s">
        <v>365</v>
      </c>
      <c r="AK53" s="271"/>
      <c r="AL53" s="250"/>
      <c r="AM53" s="38"/>
    </row>
    <row r="54" spans="2:39" ht="16.5" customHeight="1" thickBot="1">
      <c r="B54" s="39"/>
      <c r="D54" s="31"/>
      <c r="E54" s="24"/>
      <c r="F54" s="33"/>
      <c r="G54" s="249"/>
      <c r="H54" s="250"/>
      <c r="I54" s="32"/>
      <c r="J54" s="31"/>
      <c r="K54" s="24"/>
      <c r="L54" s="33"/>
      <c r="M54" s="249"/>
      <c r="N54" s="250"/>
      <c r="O54" s="32"/>
      <c r="P54" s="31"/>
      <c r="Q54" s="24"/>
      <c r="R54" s="33"/>
      <c r="S54" s="249"/>
      <c r="T54" s="250"/>
      <c r="U54" s="36"/>
      <c r="V54" s="31"/>
      <c r="W54" s="24"/>
      <c r="X54" s="33"/>
      <c r="Y54" s="249"/>
      <c r="Z54" s="250"/>
      <c r="AA54" s="36"/>
      <c r="AB54" s="31"/>
      <c r="AC54" s="24"/>
      <c r="AD54" s="33" t="s">
        <v>365</v>
      </c>
      <c r="AE54" s="249"/>
      <c r="AF54" s="250"/>
      <c r="AG54" s="36"/>
      <c r="AH54" s="31"/>
      <c r="AI54" s="24"/>
      <c r="AJ54" s="33" t="s">
        <v>365</v>
      </c>
      <c r="AK54" s="249"/>
      <c r="AL54" s="250"/>
      <c r="AM54" s="38"/>
    </row>
    <row r="55" spans="2:39" ht="15.75" customHeight="1">
      <c r="B55" s="42" t="s">
        <v>425</v>
      </c>
      <c r="C55" s="43">
        <f>SUM(G55,M55,S55,Y55,AE55,AK55)</f>
        <v>16560</v>
      </c>
      <c r="D55" s="47"/>
      <c r="E55" s="260"/>
      <c r="F55" s="260"/>
      <c r="G55" s="261">
        <f>SUM(G35:G54)</f>
        <v>430</v>
      </c>
      <c r="H55" s="261"/>
      <c r="I55" s="45"/>
      <c r="J55" s="47"/>
      <c r="K55" s="260"/>
      <c r="L55" s="260"/>
      <c r="M55" s="261">
        <f>SUM(M35:M54)</f>
        <v>120</v>
      </c>
      <c r="N55" s="261"/>
      <c r="O55" s="45"/>
      <c r="P55" s="47"/>
      <c r="Q55" s="260"/>
      <c r="R55" s="260"/>
      <c r="S55" s="261">
        <f>SUM(S35:S54)</f>
        <v>1310</v>
      </c>
      <c r="T55" s="261"/>
      <c r="U55" s="45"/>
      <c r="V55" s="47"/>
      <c r="W55" s="260"/>
      <c r="X55" s="260"/>
      <c r="Y55" s="261">
        <f>SUM(Y35:Y54)</f>
        <v>14360</v>
      </c>
      <c r="Z55" s="261"/>
      <c r="AA55" s="46"/>
      <c r="AB55" s="47"/>
      <c r="AC55" s="260"/>
      <c r="AD55" s="260" t="s">
        <v>365</v>
      </c>
      <c r="AE55" s="261">
        <f>SUM(AE35:AE54)</f>
        <v>340</v>
      </c>
      <c r="AF55" s="261"/>
      <c r="AG55" s="46"/>
      <c r="AH55" s="47"/>
      <c r="AI55" s="260"/>
      <c r="AJ55" s="260" t="s">
        <v>365</v>
      </c>
      <c r="AK55" s="261">
        <f>SUM(AK35:AK54)</f>
        <v>0</v>
      </c>
      <c r="AL55" s="261"/>
      <c r="AM55" s="48"/>
    </row>
    <row r="56" spans="2:39" ht="15.75" customHeight="1" thickBot="1">
      <c r="B56" s="57" t="s">
        <v>426</v>
      </c>
      <c r="C56" s="58">
        <f>SUM(H56,N56,T56,Z56,AF56,AL56)</f>
        <v>0</v>
      </c>
      <c r="D56" s="59"/>
      <c r="E56" s="277"/>
      <c r="F56" s="277"/>
      <c r="G56" s="266"/>
      <c r="H56" s="266">
        <f>SUM(H35:H54)</f>
        <v>0</v>
      </c>
      <c r="I56" s="60"/>
      <c r="J56" s="59"/>
      <c r="K56" s="277"/>
      <c r="L56" s="277"/>
      <c r="M56" s="266"/>
      <c r="N56" s="266">
        <f>SUM(N35:N54)</f>
        <v>0</v>
      </c>
      <c r="O56" s="60"/>
      <c r="P56" s="59"/>
      <c r="Q56" s="277"/>
      <c r="R56" s="277"/>
      <c r="S56" s="266"/>
      <c r="T56" s="266">
        <f>SUM(T35:T54)</f>
        <v>0</v>
      </c>
      <c r="U56" s="60"/>
      <c r="V56" s="59"/>
      <c r="W56" s="277"/>
      <c r="X56" s="277"/>
      <c r="Y56" s="266"/>
      <c r="Z56" s="266">
        <f>SUM(Z35:Z54)</f>
        <v>0</v>
      </c>
      <c r="AA56" s="61"/>
      <c r="AB56" s="59"/>
      <c r="AC56" s="277"/>
      <c r="AD56" s="277" t="s">
        <v>365</v>
      </c>
      <c r="AE56" s="266"/>
      <c r="AF56" s="266">
        <f>SUM(AF35:AF54)</f>
        <v>0</v>
      </c>
      <c r="AG56" s="61"/>
      <c r="AH56" s="59"/>
      <c r="AI56" s="277"/>
      <c r="AJ56" s="277" t="s">
        <v>365</v>
      </c>
      <c r="AK56" s="266"/>
      <c r="AL56" s="266">
        <f>SUM(AL35:AL54)</f>
        <v>0</v>
      </c>
      <c r="AM56" s="62"/>
    </row>
    <row r="57" spans="2:39" s="103" customFormat="1" ht="15.75" customHeight="1" thickTop="1" thickBot="1">
      <c r="B57" s="63" t="s">
        <v>427</v>
      </c>
      <c r="C57" s="64">
        <f>SUM(H57,N57,T57,Z57,AF57,AL57)</f>
        <v>0</v>
      </c>
      <c r="D57" s="65"/>
      <c r="E57" s="281"/>
      <c r="F57" s="281"/>
      <c r="G57" s="282">
        <f>SUM(G18,G27,G33,G55)</f>
        <v>1030</v>
      </c>
      <c r="H57" s="282">
        <f>SUM(H19,H28,H34,H56)</f>
        <v>0</v>
      </c>
      <c r="I57" s="66"/>
      <c r="J57" s="65"/>
      <c r="K57" s="281"/>
      <c r="L57" s="281"/>
      <c r="M57" s="282">
        <f>SUM(M18,M27,M33,M55)</f>
        <v>310</v>
      </c>
      <c r="N57" s="282">
        <f>SUM(N19,N28,N34,N56)</f>
        <v>0</v>
      </c>
      <c r="O57" s="66"/>
      <c r="P57" s="65"/>
      <c r="Q57" s="281"/>
      <c r="R57" s="281"/>
      <c r="S57" s="282">
        <f>SUM(S18,S27,S33,S55)</f>
        <v>2960</v>
      </c>
      <c r="T57" s="282">
        <f>SUM(T19,T28,T34,T56)</f>
        <v>0</v>
      </c>
      <c r="U57" s="66"/>
      <c r="V57" s="65"/>
      <c r="W57" s="281"/>
      <c r="X57" s="281"/>
      <c r="Y57" s="282">
        <f>SUM(Y18,Y27,Y33,Y55)</f>
        <v>32300</v>
      </c>
      <c r="Z57" s="282">
        <f>SUM(Z19,Z28,Z34,Z56)</f>
        <v>0</v>
      </c>
      <c r="AA57" s="67"/>
      <c r="AB57" s="65"/>
      <c r="AC57" s="281"/>
      <c r="AD57" s="281" t="s">
        <v>365</v>
      </c>
      <c r="AE57" s="282">
        <f>SUM(AE18,AE27,AE33,AE55)</f>
        <v>720</v>
      </c>
      <c r="AF57" s="282">
        <f>SUM(AF56,AF34,AF28,AF19)</f>
        <v>0</v>
      </c>
      <c r="AG57" s="67"/>
      <c r="AH57" s="65"/>
      <c r="AI57" s="281"/>
      <c r="AJ57" s="281" t="s">
        <v>365</v>
      </c>
      <c r="AK57" s="282">
        <f>SUM(AK18,AK27,AK33,AK55)</f>
        <v>0</v>
      </c>
      <c r="AL57" s="282">
        <f>SUM(AL56,AL34,AL28,AL19)</f>
        <v>0</v>
      </c>
      <c r="AM57" s="68"/>
    </row>
    <row r="58" spans="2:39" ht="15" customHeight="1" thickBot="1">
      <c r="B58" s="104"/>
      <c r="C58" s="105"/>
      <c r="D58" s="105"/>
      <c r="F58" s="78" t="s">
        <v>365</v>
      </c>
      <c r="G58" s="106"/>
      <c r="H58" s="106"/>
      <c r="I58" s="106"/>
      <c r="J58" s="105"/>
      <c r="K58" s="106"/>
      <c r="L58" s="106"/>
      <c r="M58" s="106"/>
      <c r="N58" s="106"/>
      <c r="O58" s="106"/>
      <c r="P58" s="105"/>
      <c r="Q58" s="106"/>
      <c r="R58" s="106"/>
      <c r="S58" s="106"/>
      <c r="T58" s="106"/>
      <c r="U58" s="106"/>
      <c r="V58" s="105"/>
      <c r="W58" s="106"/>
      <c r="X58" s="106"/>
      <c r="Y58" s="106"/>
      <c r="Z58" s="106"/>
      <c r="AA58" s="106"/>
      <c r="AB58" s="105"/>
      <c r="AC58" s="106"/>
      <c r="AD58" s="106"/>
      <c r="AE58" s="106"/>
      <c r="AF58" s="106"/>
      <c r="AG58" s="106"/>
      <c r="AH58" s="105"/>
      <c r="AI58" s="106"/>
      <c r="AJ58" s="106" t="s">
        <v>365</v>
      </c>
      <c r="AK58" s="106"/>
      <c r="AL58" s="106"/>
      <c r="AM58" s="159" t="s">
        <v>428</v>
      </c>
    </row>
    <row r="59" spans="2:39" ht="15" customHeight="1">
      <c r="B59" s="107" t="s">
        <v>429</v>
      </c>
      <c r="C59" s="221"/>
      <c r="D59" s="222"/>
      <c r="E59" s="109"/>
      <c r="F59" s="109"/>
      <c r="G59" s="223"/>
      <c r="H59" s="223"/>
      <c r="I59" s="223"/>
      <c r="J59" s="224"/>
      <c r="K59" s="223"/>
      <c r="L59" s="223"/>
      <c r="M59" s="223"/>
      <c r="N59" s="223"/>
      <c r="O59" s="223"/>
      <c r="P59" s="222"/>
      <c r="Q59" s="109"/>
      <c r="R59" s="109"/>
      <c r="S59" s="223"/>
      <c r="T59" s="223"/>
      <c r="U59" s="223"/>
      <c r="V59" s="224"/>
      <c r="W59" s="223"/>
      <c r="X59" s="223"/>
      <c r="Y59" s="223"/>
      <c r="Z59" s="223"/>
      <c r="AA59" s="225"/>
      <c r="AB59" s="224"/>
      <c r="AC59" s="223"/>
      <c r="AD59" s="223"/>
      <c r="AE59" s="223"/>
      <c r="AF59" s="223"/>
      <c r="AG59" s="223"/>
      <c r="AH59" s="224"/>
      <c r="AI59" s="223"/>
      <c r="AJ59" s="223" t="s">
        <v>365</v>
      </c>
      <c r="AK59" s="223"/>
      <c r="AL59" s="223"/>
      <c r="AM59" s="226"/>
    </row>
    <row r="60" spans="2:39" ht="15" customHeight="1">
      <c r="B60" s="110" t="s">
        <v>430</v>
      </c>
      <c r="C60" s="227"/>
      <c r="D60" s="228"/>
      <c r="E60" s="112"/>
      <c r="F60" s="112"/>
      <c r="G60" s="229"/>
      <c r="H60" s="229"/>
      <c r="I60" s="229"/>
      <c r="J60" s="230"/>
      <c r="K60" s="229"/>
      <c r="L60" s="229"/>
      <c r="M60" s="229"/>
      <c r="N60" s="229"/>
      <c r="O60" s="229"/>
      <c r="P60" s="228"/>
      <c r="Q60" s="112"/>
      <c r="R60" s="112"/>
      <c r="S60" s="229"/>
      <c r="T60" s="229"/>
      <c r="U60" s="229"/>
      <c r="V60" s="230"/>
      <c r="W60" s="229"/>
      <c r="X60" s="229"/>
      <c r="Y60" s="229"/>
      <c r="Z60" s="229"/>
      <c r="AA60" s="231"/>
      <c r="AB60" s="230"/>
      <c r="AC60" s="229"/>
      <c r="AD60" s="229"/>
      <c r="AE60" s="229"/>
      <c r="AF60" s="229"/>
      <c r="AG60" s="229"/>
      <c r="AH60" s="230"/>
      <c r="AI60" s="229"/>
      <c r="AJ60" s="229" t="s">
        <v>365</v>
      </c>
      <c r="AK60" s="229"/>
      <c r="AL60" s="229"/>
      <c r="AM60" s="232"/>
    </row>
    <row r="61" spans="2:39" ht="15" customHeight="1">
      <c r="B61" s="113"/>
      <c r="C61" s="227"/>
      <c r="D61" s="228"/>
      <c r="E61" s="112"/>
      <c r="F61" s="112"/>
      <c r="G61" s="229"/>
      <c r="H61" s="229"/>
      <c r="I61" s="229"/>
      <c r="J61" s="230"/>
      <c r="K61" s="229"/>
      <c r="L61" s="229"/>
      <c r="M61" s="229"/>
      <c r="N61" s="229"/>
      <c r="O61" s="229"/>
      <c r="P61" s="228"/>
      <c r="Q61" s="112"/>
      <c r="R61" s="112"/>
      <c r="S61" s="229"/>
      <c r="T61" s="229"/>
      <c r="U61" s="229"/>
      <c r="V61" s="230"/>
      <c r="W61" s="229"/>
      <c r="X61" s="229"/>
      <c r="Y61" s="229"/>
      <c r="Z61" s="229"/>
      <c r="AA61" s="231"/>
      <c r="AB61" s="230"/>
      <c r="AC61" s="229"/>
      <c r="AD61" s="229"/>
      <c r="AE61" s="229"/>
      <c r="AF61" s="229"/>
      <c r="AG61" s="229"/>
      <c r="AH61" s="230"/>
      <c r="AI61" s="229"/>
      <c r="AJ61" s="229" t="s">
        <v>365</v>
      </c>
      <c r="AK61" s="229"/>
      <c r="AL61" s="229"/>
      <c r="AM61" s="232"/>
    </row>
    <row r="62" spans="2:39" ht="15" customHeight="1">
      <c r="B62" s="113"/>
      <c r="C62" s="227"/>
      <c r="D62" s="228"/>
      <c r="E62" s="112"/>
      <c r="F62" s="112"/>
      <c r="G62" s="229"/>
      <c r="H62" s="229"/>
      <c r="I62" s="229"/>
      <c r="J62" s="230"/>
      <c r="K62" s="229"/>
      <c r="L62" s="229"/>
      <c r="M62" s="229"/>
      <c r="N62" s="229"/>
      <c r="O62" s="229"/>
      <c r="P62" s="228"/>
      <c r="Q62" s="112"/>
      <c r="R62" s="112"/>
      <c r="S62" s="229"/>
      <c r="T62" s="229"/>
      <c r="U62" s="229"/>
      <c r="V62" s="230"/>
      <c r="W62" s="229"/>
      <c r="X62" s="229"/>
      <c r="Y62" s="229"/>
      <c r="Z62" s="229"/>
      <c r="AA62" s="231"/>
      <c r="AB62" s="230"/>
      <c r="AC62" s="229"/>
      <c r="AD62" s="229"/>
      <c r="AE62" s="229"/>
      <c r="AF62" s="229"/>
      <c r="AG62" s="229"/>
      <c r="AH62" s="230"/>
      <c r="AI62" s="229"/>
      <c r="AJ62" s="229" t="s">
        <v>365</v>
      </c>
      <c r="AK62" s="229"/>
      <c r="AL62" s="229"/>
      <c r="AM62" s="232"/>
    </row>
    <row r="63" spans="2:39" ht="15" customHeight="1">
      <c r="B63" s="113"/>
      <c r="C63" s="227"/>
      <c r="D63" s="228"/>
      <c r="E63" s="112"/>
      <c r="F63" s="112"/>
      <c r="G63" s="229"/>
      <c r="H63" s="229"/>
      <c r="I63" s="229"/>
      <c r="J63" s="230"/>
      <c r="K63" s="229"/>
      <c r="L63" s="229"/>
      <c r="M63" s="229"/>
      <c r="N63" s="229"/>
      <c r="O63" s="229"/>
      <c r="P63" s="228"/>
      <c r="Q63" s="112"/>
      <c r="R63" s="112"/>
      <c r="S63" s="229"/>
      <c r="T63" s="229"/>
      <c r="U63" s="229"/>
      <c r="V63" s="230"/>
      <c r="W63" s="229"/>
      <c r="X63" s="229"/>
      <c r="Y63" s="229"/>
      <c r="Z63" s="229"/>
      <c r="AA63" s="231"/>
      <c r="AB63" s="230"/>
      <c r="AC63" s="229"/>
      <c r="AD63" s="229"/>
      <c r="AE63" s="229"/>
      <c r="AF63" s="229"/>
      <c r="AG63" s="229"/>
      <c r="AH63" s="230"/>
      <c r="AI63" s="229"/>
      <c r="AJ63" s="229" t="s">
        <v>365</v>
      </c>
      <c r="AK63" s="229"/>
      <c r="AL63" s="229"/>
      <c r="AM63" s="232"/>
    </row>
    <row r="64" spans="2:39" ht="15" customHeight="1">
      <c r="B64" s="113"/>
      <c r="C64" s="227"/>
      <c r="D64" s="228"/>
      <c r="E64" s="112"/>
      <c r="F64" s="112"/>
      <c r="G64" s="229"/>
      <c r="H64" s="229"/>
      <c r="I64" s="229"/>
      <c r="J64" s="230"/>
      <c r="K64" s="229"/>
      <c r="L64" s="229"/>
      <c r="M64" s="229"/>
      <c r="N64" s="229"/>
      <c r="O64" s="229"/>
      <c r="P64" s="228"/>
      <c r="Q64" s="112"/>
      <c r="R64" s="112"/>
      <c r="S64" s="229"/>
      <c r="T64" s="229"/>
      <c r="U64" s="229"/>
      <c r="V64" s="230"/>
      <c r="W64" s="229"/>
      <c r="X64" s="229"/>
      <c r="Y64" s="229"/>
      <c r="Z64" s="229"/>
      <c r="AA64" s="231"/>
      <c r="AB64" s="230"/>
      <c r="AC64" s="229"/>
      <c r="AD64" s="229"/>
      <c r="AE64" s="229"/>
      <c r="AF64" s="229"/>
      <c r="AG64" s="229"/>
      <c r="AH64" s="230"/>
      <c r="AI64" s="229"/>
      <c r="AJ64" s="229" t="s">
        <v>365</v>
      </c>
      <c r="AK64" s="229"/>
      <c r="AL64" s="229"/>
      <c r="AM64" s="232"/>
    </row>
    <row r="65" spans="2:39" ht="15" customHeight="1">
      <c r="B65" s="113"/>
      <c r="C65" s="227"/>
      <c r="D65" s="228"/>
      <c r="E65" s="112"/>
      <c r="F65" s="112"/>
      <c r="G65" s="229"/>
      <c r="H65" s="229"/>
      <c r="I65" s="229"/>
      <c r="J65" s="230"/>
      <c r="K65" s="229"/>
      <c r="L65" s="229"/>
      <c r="M65" s="229"/>
      <c r="N65" s="229"/>
      <c r="O65" s="229"/>
      <c r="P65" s="228"/>
      <c r="Q65" s="112"/>
      <c r="R65" s="112"/>
      <c r="S65" s="229"/>
      <c r="T65" s="229"/>
      <c r="U65" s="229"/>
      <c r="V65" s="230"/>
      <c r="W65" s="229"/>
      <c r="X65" s="229"/>
      <c r="Y65" s="229"/>
      <c r="Z65" s="229"/>
      <c r="AA65" s="231"/>
      <c r="AB65" s="230"/>
      <c r="AC65" s="229"/>
      <c r="AD65" s="229"/>
      <c r="AE65" s="229"/>
      <c r="AF65" s="229"/>
      <c r="AG65" s="229"/>
      <c r="AH65" s="230"/>
      <c r="AI65" s="229"/>
      <c r="AJ65" s="229" t="s">
        <v>365</v>
      </c>
      <c r="AK65" s="229"/>
      <c r="AL65" s="229"/>
      <c r="AM65" s="232"/>
    </row>
    <row r="66" spans="2:39" ht="15" customHeight="1" thickBot="1">
      <c r="B66" s="114"/>
      <c r="C66" s="233"/>
      <c r="D66" s="234"/>
      <c r="E66" s="116"/>
      <c r="F66" s="116"/>
      <c r="G66" s="235"/>
      <c r="H66" s="235"/>
      <c r="I66" s="235"/>
      <c r="J66" s="236"/>
      <c r="K66" s="235"/>
      <c r="L66" s="235"/>
      <c r="M66" s="235"/>
      <c r="N66" s="235"/>
      <c r="O66" s="235"/>
      <c r="P66" s="234"/>
      <c r="Q66" s="116"/>
      <c r="R66" s="116"/>
      <c r="S66" s="235"/>
      <c r="T66" s="235"/>
      <c r="U66" s="235"/>
      <c r="V66" s="236"/>
      <c r="W66" s="235"/>
      <c r="X66" s="235"/>
      <c r="Y66" s="235"/>
      <c r="Z66" s="235"/>
      <c r="AA66" s="237"/>
      <c r="AB66" s="236"/>
      <c r="AC66" s="235"/>
      <c r="AD66" s="235"/>
      <c r="AE66" s="235"/>
      <c r="AF66" s="235"/>
      <c r="AG66" s="235"/>
      <c r="AH66" s="236"/>
      <c r="AI66" s="235"/>
      <c r="AJ66" s="235" t="s">
        <v>365</v>
      </c>
      <c r="AK66" s="235"/>
      <c r="AL66" s="235"/>
      <c r="AM66" s="238"/>
    </row>
    <row r="67" spans="2:39" ht="16.5" customHeight="1">
      <c r="C67" s="30" t="s">
        <v>431</v>
      </c>
      <c r="D67" s="336" t="s">
        <v>1105</v>
      </c>
      <c r="J67" s="78"/>
      <c r="P67" s="336" t="s">
        <v>1106</v>
      </c>
      <c r="U67" s="117"/>
      <c r="V67" s="78"/>
      <c r="X67" s="78" t="s">
        <v>365</v>
      </c>
      <c r="AA67" s="117"/>
      <c r="AB67" s="397" t="s">
        <v>1792</v>
      </c>
      <c r="AC67" s="398"/>
      <c r="AD67" s="398"/>
      <c r="AE67" s="398"/>
      <c r="AF67" s="398"/>
      <c r="AG67" s="444"/>
      <c r="AH67" s="445"/>
      <c r="AI67" s="398"/>
      <c r="AJ67" s="78" t="s">
        <v>365</v>
      </c>
      <c r="AM67" s="117"/>
    </row>
    <row r="68" spans="2:39" ht="15.75" customHeight="1">
      <c r="D68" s="336" t="s">
        <v>1107</v>
      </c>
      <c r="J68" s="78"/>
      <c r="P68" s="336" t="s">
        <v>1108</v>
      </c>
      <c r="V68" s="78"/>
      <c r="X68" s="78" t="s">
        <v>365</v>
      </c>
      <c r="AB68" s="336" t="s">
        <v>1810</v>
      </c>
      <c r="AJ68" s="78" t="s">
        <v>365</v>
      </c>
    </row>
    <row r="69" spans="2:39" ht="15.75" customHeight="1">
      <c r="D69" s="336" t="s">
        <v>1109</v>
      </c>
      <c r="J69" s="78"/>
      <c r="P69" s="336" t="s">
        <v>1110</v>
      </c>
      <c r="Q69" s="336"/>
      <c r="R69" s="336"/>
      <c r="S69" s="336"/>
      <c r="T69" s="336"/>
      <c r="U69" s="336"/>
      <c r="V69" s="336"/>
      <c r="W69" s="336"/>
      <c r="X69" s="336" t="s">
        <v>365</v>
      </c>
      <c r="Y69" s="336"/>
      <c r="Z69" s="336"/>
      <c r="AB69" s="336"/>
      <c r="AJ69" s="78" t="s">
        <v>365</v>
      </c>
    </row>
    <row r="70" spans="2:39" ht="15.95" customHeight="1">
      <c r="D70" s="336"/>
      <c r="F70" s="78" t="s">
        <v>365</v>
      </c>
      <c r="J70" s="78"/>
      <c r="P70" s="336" t="s">
        <v>1111</v>
      </c>
      <c r="V70" s="78"/>
      <c r="AB70" s="336"/>
      <c r="AJ70" s="78" t="s">
        <v>365</v>
      </c>
    </row>
    <row r="71" spans="2:39" ht="15.95" customHeight="1">
      <c r="F71" s="78" t="s">
        <v>365</v>
      </c>
      <c r="AJ71" s="78" t="s">
        <v>365</v>
      </c>
    </row>
    <row r="72" spans="2:39" ht="15.95" customHeight="1">
      <c r="F72" s="78" t="s">
        <v>365</v>
      </c>
      <c r="AJ72" s="78" t="s">
        <v>365</v>
      </c>
    </row>
    <row r="73" spans="2:39" ht="15.95" customHeight="1">
      <c r="F73" s="78" t="s">
        <v>365</v>
      </c>
      <c r="AJ73" s="78" t="s">
        <v>365</v>
      </c>
    </row>
    <row r="74" spans="2:39" ht="15.95" customHeight="1">
      <c r="F74" s="78" t="s">
        <v>365</v>
      </c>
      <c r="AJ74" s="78" t="s">
        <v>365</v>
      </c>
    </row>
    <row r="75" spans="2:39" ht="15.95" customHeight="1">
      <c r="F75" s="78" t="s">
        <v>365</v>
      </c>
      <c r="AJ75" s="78" t="s">
        <v>365</v>
      </c>
    </row>
    <row r="76" spans="2:39" ht="15.95" customHeight="1">
      <c r="F76" s="78" t="s">
        <v>365</v>
      </c>
      <c r="AJ76" s="78" t="s">
        <v>365</v>
      </c>
    </row>
    <row r="77" spans="2:39" ht="15.95" customHeight="1">
      <c r="F77" s="78" t="s">
        <v>365</v>
      </c>
      <c r="AJ77" s="78" t="s">
        <v>365</v>
      </c>
    </row>
    <row r="78" spans="2:39" ht="15.95" customHeight="1">
      <c r="F78" s="78" t="s">
        <v>365</v>
      </c>
      <c r="AJ78" s="78" t="s">
        <v>365</v>
      </c>
    </row>
    <row r="79" spans="2:39" ht="15.95" customHeight="1">
      <c r="F79" s="78" t="s">
        <v>365</v>
      </c>
      <c r="AJ79" s="78" t="s">
        <v>365</v>
      </c>
    </row>
    <row r="80" spans="2:39" ht="15.95" customHeight="1">
      <c r="F80" s="78" t="s">
        <v>365</v>
      </c>
      <c r="AJ80" s="78" t="s">
        <v>365</v>
      </c>
    </row>
    <row r="81" spans="6:36" ht="15.95" customHeight="1">
      <c r="F81" s="78" t="s">
        <v>365</v>
      </c>
      <c r="AJ81" s="78" t="s">
        <v>365</v>
      </c>
    </row>
    <row r="82" spans="6:36" ht="15.95" customHeight="1">
      <c r="F82" s="78" t="s">
        <v>365</v>
      </c>
      <c r="AJ82" s="78" t="s">
        <v>365</v>
      </c>
    </row>
    <row r="83" spans="6:36" ht="15.95" customHeight="1">
      <c r="F83" s="78" t="s">
        <v>365</v>
      </c>
      <c r="AJ83" s="78" t="s">
        <v>365</v>
      </c>
    </row>
    <row r="84" spans="6:36" ht="15.95" customHeight="1">
      <c r="F84" s="78" t="s">
        <v>365</v>
      </c>
      <c r="AJ84" s="78" t="s">
        <v>365</v>
      </c>
    </row>
    <row r="85" spans="6:36" ht="15.95" customHeight="1">
      <c r="F85" s="78" t="s">
        <v>365</v>
      </c>
      <c r="AJ85" s="78" t="s">
        <v>365</v>
      </c>
    </row>
    <row r="86" spans="6:36" ht="15.95" customHeight="1">
      <c r="F86" s="78" t="s">
        <v>365</v>
      </c>
      <c r="AJ86" s="78" t="s">
        <v>365</v>
      </c>
    </row>
    <row r="87" spans="6:36" ht="15.95" customHeight="1">
      <c r="F87" s="78" t="s">
        <v>365</v>
      </c>
      <c r="AJ87" s="78" t="s">
        <v>365</v>
      </c>
    </row>
    <row r="88" spans="6:36" ht="15.95" customHeight="1">
      <c r="F88" s="78" t="s">
        <v>365</v>
      </c>
      <c r="AJ88" s="78" t="s">
        <v>365</v>
      </c>
    </row>
    <row r="89" spans="6:36" ht="15.95" customHeight="1">
      <c r="F89" s="78" t="s">
        <v>365</v>
      </c>
      <c r="AJ89" s="78" t="s">
        <v>365</v>
      </c>
    </row>
    <row r="90" spans="6:36" ht="15.95" customHeight="1">
      <c r="F90" s="78" t="s">
        <v>365</v>
      </c>
      <c r="AJ90" s="78" t="s">
        <v>365</v>
      </c>
    </row>
    <row r="91" spans="6:36" ht="15.95" customHeight="1">
      <c r="F91" s="78" t="s">
        <v>365</v>
      </c>
      <c r="AJ91" s="78" t="s">
        <v>365</v>
      </c>
    </row>
    <row r="92" spans="6:36" ht="15.95" customHeight="1">
      <c r="F92" s="78" t="s">
        <v>365</v>
      </c>
      <c r="AJ92" s="78" t="s">
        <v>365</v>
      </c>
    </row>
    <row r="93" spans="6:36" ht="15.95" customHeight="1">
      <c r="F93" s="78" t="s">
        <v>365</v>
      </c>
      <c r="AJ93" s="78" t="s">
        <v>365</v>
      </c>
    </row>
    <row r="94" spans="6:36" ht="15.95" customHeight="1">
      <c r="F94" s="78" t="s">
        <v>365</v>
      </c>
      <c r="AJ94" s="78" t="s">
        <v>365</v>
      </c>
    </row>
    <row r="95" spans="6:36" ht="15.95" customHeight="1">
      <c r="F95" s="78" t="s">
        <v>365</v>
      </c>
      <c r="AJ95" s="78" t="s">
        <v>365</v>
      </c>
    </row>
    <row r="96" spans="6:36" ht="15.95" customHeight="1">
      <c r="F96" s="78" t="s">
        <v>365</v>
      </c>
      <c r="AJ96" s="78" t="s">
        <v>365</v>
      </c>
    </row>
    <row r="97" spans="6:36" ht="15.95" customHeight="1">
      <c r="F97" s="78" t="s">
        <v>365</v>
      </c>
      <c r="AJ97" s="78" t="s">
        <v>365</v>
      </c>
    </row>
    <row r="98" spans="6:36" ht="15.95" customHeight="1">
      <c r="F98" s="78" t="s">
        <v>365</v>
      </c>
      <c r="AJ98" s="78" t="s">
        <v>365</v>
      </c>
    </row>
    <row r="99" spans="6:36" ht="15.95" customHeight="1">
      <c r="F99" s="78" t="s">
        <v>365</v>
      </c>
      <c r="AJ99" s="78" t="s">
        <v>365</v>
      </c>
    </row>
    <row r="100" spans="6:36" ht="15.95" customHeight="1">
      <c r="F100" s="78" t="s">
        <v>365</v>
      </c>
      <c r="AJ100" s="78" t="s">
        <v>365</v>
      </c>
    </row>
    <row r="101" spans="6:36" ht="15.95" customHeight="1">
      <c r="F101" s="78" t="s">
        <v>365</v>
      </c>
      <c r="AJ101" s="78" t="s">
        <v>365</v>
      </c>
    </row>
    <row r="102" spans="6:36" ht="15.95" customHeight="1">
      <c r="F102" s="78" t="s">
        <v>365</v>
      </c>
      <c r="AJ102" s="78" t="s">
        <v>365</v>
      </c>
    </row>
    <row r="103" spans="6:36" ht="15.95" customHeight="1">
      <c r="F103" s="78" t="s">
        <v>365</v>
      </c>
      <c r="AJ103" s="78" t="s">
        <v>365</v>
      </c>
    </row>
    <row r="104" spans="6:36" ht="15.95" customHeight="1">
      <c r="F104" s="78" t="s">
        <v>365</v>
      </c>
      <c r="AJ104" s="78" t="s">
        <v>365</v>
      </c>
    </row>
    <row r="105" spans="6:36" ht="15.95" customHeight="1">
      <c r="F105" s="78" t="s">
        <v>365</v>
      </c>
      <c r="AJ105" s="78" t="s">
        <v>365</v>
      </c>
    </row>
    <row r="106" spans="6:36" ht="15.95" customHeight="1">
      <c r="F106" s="78" t="s">
        <v>365</v>
      </c>
      <c r="AJ106" s="78" t="s">
        <v>365</v>
      </c>
    </row>
    <row r="107" spans="6:36" ht="15.95" customHeight="1">
      <c r="F107" s="78" t="s">
        <v>365</v>
      </c>
      <c r="AJ107" s="78" t="s">
        <v>365</v>
      </c>
    </row>
    <row r="108" spans="6:36" ht="15.95" customHeight="1">
      <c r="F108" s="78" t="s">
        <v>365</v>
      </c>
      <c r="AJ108" s="78" t="s">
        <v>365</v>
      </c>
    </row>
    <row r="109" spans="6:36" ht="15.95" customHeight="1">
      <c r="F109" s="78" t="s">
        <v>365</v>
      </c>
      <c r="AJ109" s="78" t="s">
        <v>365</v>
      </c>
    </row>
    <row r="110" spans="6:36" ht="15.95" customHeight="1">
      <c r="F110" s="78" t="s">
        <v>365</v>
      </c>
      <c r="AJ110" s="78" t="s">
        <v>365</v>
      </c>
    </row>
    <row r="111" spans="6:36" ht="15.95" customHeight="1">
      <c r="F111" s="78" t="s">
        <v>365</v>
      </c>
      <c r="AJ111" s="78" t="s">
        <v>365</v>
      </c>
    </row>
    <row r="112" spans="6:36" ht="15.95" customHeight="1">
      <c r="F112" s="78" t="s">
        <v>365</v>
      </c>
      <c r="AJ112" s="78" t="s">
        <v>365</v>
      </c>
    </row>
    <row r="113" spans="6:36" ht="15.95" customHeight="1">
      <c r="F113" s="78" t="s">
        <v>365</v>
      </c>
      <c r="AJ113" s="78" t="s">
        <v>365</v>
      </c>
    </row>
    <row r="114" spans="6:36" ht="15.95" customHeight="1">
      <c r="F114" s="78" t="s">
        <v>365</v>
      </c>
      <c r="AJ114" s="78" t="s">
        <v>365</v>
      </c>
    </row>
    <row r="115" spans="6:36" ht="15.95" customHeight="1">
      <c r="F115" s="78" t="s">
        <v>365</v>
      </c>
      <c r="AJ115" s="78" t="s">
        <v>365</v>
      </c>
    </row>
    <row r="116" spans="6:36" ht="15.95" customHeight="1">
      <c r="F116" s="78" t="s">
        <v>365</v>
      </c>
      <c r="AJ116" s="78" t="s">
        <v>365</v>
      </c>
    </row>
    <row r="117" spans="6:36" ht="15.95" customHeight="1">
      <c r="F117" s="78" t="s">
        <v>365</v>
      </c>
      <c r="AJ117" s="78" t="s">
        <v>365</v>
      </c>
    </row>
    <row r="118" spans="6:36" ht="15.95" customHeight="1">
      <c r="F118" s="78" t="s">
        <v>365</v>
      </c>
      <c r="AJ118" s="78" t="s">
        <v>365</v>
      </c>
    </row>
    <row r="119" spans="6:36" ht="15.95" customHeight="1">
      <c r="F119" s="78" t="s">
        <v>365</v>
      </c>
      <c r="AJ119" s="78" t="s">
        <v>365</v>
      </c>
    </row>
    <row r="120" spans="6:36" ht="15.95" customHeight="1">
      <c r="F120" s="78" t="s">
        <v>365</v>
      </c>
      <c r="AJ120" s="78" t="s">
        <v>365</v>
      </c>
    </row>
    <row r="121" spans="6:36" ht="15.95" customHeight="1">
      <c r="F121" s="78" t="s">
        <v>365</v>
      </c>
      <c r="AJ121" s="78" t="s">
        <v>365</v>
      </c>
    </row>
    <row r="122" spans="6:36" ht="15.95" customHeight="1">
      <c r="F122" s="78" t="s">
        <v>365</v>
      </c>
      <c r="AJ122" s="78" t="s">
        <v>365</v>
      </c>
    </row>
    <row r="123" spans="6:36" ht="15.95" customHeight="1">
      <c r="F123" s="78" t="s">
        <v>365</v>
      </c>
      <c r="AJ123" s="78" t="s">
        <v>365</v>
      </c>
    </row>
    <row r="124" spans="6:36" ht="15.95" customHeight="1">
      <c r="F124" s="78" t="s">
        <v>365</v>
      </c>
      <c r="AJ124" s="78" t="s">
        <v>365</v>
      </c>
    </row>
    <row r="125" spans="6:36" ht="15.95" customHeight="1">
      <c r="F125" s="78" t="s">
        <v>365</v>
      </c>
      <c r="AJ125" s="78" t="s">
        <v>365</v>
      </c>
    </row>
    <row r="126" spans="6:36" ht="15.95" customHeight="1">
      <c r="F126" s="78" t="s">
        <v>365</v>
      </c>
      <c r="AJ126" s="78" t="s">
        <v>365</v>
      </c>
    </row>
    <row r="127" spans="6:36" ht="15.95" customHeight="1">
      <c r="F127" s="78" t="s">
        <v>365</v>
      </c>
      <c r="AJ127" s="78" t="s">
        <v>365</v>
      </c>
    </row>
    <row r="128" spans="6:36" ht="15.95" customHeight="1">
      <c r="F128" s="78" t="s">
        <v>365</v>
      </c>
      <c r="AJ128" s="78" t="s">
        <v>365</v>
      </c>
    </row>
    <row r="129" spans="6:36" ht="15.95" customHeight="1">
      <c r="F129" s="78" t="s">
        <v>365</v>
      </c>
      <c r="AJ129" s="78" t="s">
        <v>365</v>
      </c>
    </row>
    <row r="130" spans="6:36" ht="15.95" customHeight="1">
      <c r="F130" s="78" t="s">
        <v>365</v>
      </c>
      <c r="AJ130" s="78" t="s">
        <v>365</v>
      </c>
    </row>
    <row r="131" spans="6:36" ht="15.95" customHeight="1">
      <c r="F131" s="78" t="s">
        <v>365</v>
      </c>
      <c r="AJ131" s="78" t="s">
        <v>365</v>
      </c>
    </row>
    <row r="132" spans="6:36" ht="15.95" customHeight="1">
      <c r="F132" s="78" t="s">
        <v>365</v>
      </c>
      <c r="AJ132" s="78" t="s">
        <v>365</v>
      </c>
    </row>
    <row r="133" spans="6:36" ht="15.95" customHeight="1">
      <c r="F133" s="78" t="s">
        <v>365</v>
      </c>
      <c r="AJ133" s="78" t="s">
        <v>365</v>
      </c>
    </row>
    <row r="134" spans="6:36" ht="15.95" customHeight="1">
      <c r="F134" s="78" t="s">
        <v>365</v>
      </c>
      <c r="AJ134" s="78" t="s">
        <v>365</v>
      </c>
    </row>
    <row r="135" spans="6:36" ht="15.95" customHeight="1">
      <c r="F135" s="78" t="s">
        <v>365</v>
      </c>
      <c r="AJ135" s="78" t="s">
        <v>365</v>
      </c>
    </row>
    <row r="136" spans="6:36" ht="15.95" customHeight="1">
      <c r="F136" s="78" t="s">
        <v>365</v>
      </c>
      <c r="AJ136" s="78" t="s">
        <v>365</v>
      </c>
    </row>
    <row r="137" spans="6:36" ht="15.95" customHeight="1">
      <c r="F137" s="78" t="s">
        <v>365</v>
      </c>
      <c r="AJ137" s="78" t="s">
        <v>365</v>
      </c>
    </row>
    <row r="138" spans="6:36" ht="15.95" customHeight="1">
      <c r="F138" s="78" t="s">
        <v>365</v>
      </c>
      <c r="AJ138" s="78" t="s">
        <v>365</v>
      </c>
    </row>
    <row r="139" spans="6:36" ht="15.95" customHeight="1">
      <c r="F139" s="78" t="s">
        <v>365</v>
      </c>
      <c r="AJ139" s="78" t="s">
        <v>365</v>
      </c>
    </row>
    <row r="140" spans="6:36" ht="15.95" customHeight="1">
      <c r="F140" s="78" t="s">
        <v>365</v>
      </c>
      <c r="AJ140" s="78" t="s">
        <v>365</v>
      </c>
    </row>
    <row r="141" spans="6:36" ht="15.95" customHeight="1">
      <c r="F141" s="78" t="s">
        <v>365</v>
      </c>
      <c r="AJ141" s="78" t="s">
        <v>365</v>
      </c>
    </row>
    <row r="142" spans="6:36" ht="15.95" customHeight="1">
      <c r="F142" s="78" t="s">
        <v>365</v>
      </c>
      <c r="AJ142" s="78" t="s">
        <v>365</v>
      </c>
    </row>
    <row r="143" spans="6:36" ht="15.95" customHeight="1">
      <c r="F143" s="78" t="s">
        <v>365</v>
      </c>
      <c r="AJ143" s="78" t="s">
        <v>365</v>
      </c>
    </row>
    <row r="144" spans="6:36" ht="15.95" customHeight="1">
      <c r="F144" s="78" t="s">
        <v>365</v>
      </c>
      <c r="AJ144" s="78" t="s">
        <v>365</v>
      </c>
    </row>
    <row r="145" spans="6:36" ht="15.95" customHeight="1">
      <c r="F145" s="78" t="s">
        <v>365</v>
      </c>
      <c r="AJ145" s="78" t="s">
        <v>365</v>
      </c>
    </row>
    <row r="146" spans="6:36" ht="15.95" customHeight="1">
      <c r="F146" s="78" t="s">
        <v>365</v>
      </c>
      <c r="AJ146" s="78" t="s">
        <v>365</v>
      </c>
    </row>
    <row r="147" spans="6:36" ht="15.95" customHeight="1">
      <c r="F147" s="78" t="s">
        <v>365</v>
      </c>
      <c r="AJ147" s="78" t="s">
        <v>365</v>
      </c>
    </row>
    <row r="148" spans="6:36" ht="15.95" customHeight="1">
      <c r="F148" s="78" t="s">
        <v>365</v>
      </c>
      <c r="AJ148" s="78" t="s">
        <v>365</v>
      </c>
    </row>
    <row r="149" spans="6:36" ht="15.95" customHeight="1">
      <c r="F149" s="78" t="s">
        <v>365</v>
      </c>
      <c r="AJ149" s="78" t="s">
        <v>365</v>
      </c>
    </row>
    <row r="150" spans="6:36" ht="15.95" customHeight="1">
      <c r="F150" s="78" t="s">
        <v>365</v>
      </c>
      <c r="AJ150" s="78" t="s">
        <v>365</v>
      </c>
    </row>
    <row r="151" spans="6:36" ht="15.95" customHeight="1">
      <c r="F151" s="78" t="s">
        <v>365</v>
      </c>
      <c r="AJ151" s="78" t="s">
        <v>365</v>
      </c>
    </row>
    <row r="152" spans="6:36" ht="15.95" customHeight="1">
      <c r="F152" s="78" t="s">
        <v>365</v>
      </c>
      <c r="AJ152" s="78" t="s">
        <v>365</v>
      </c>
    </row>
    <row r="153" spans="6:36" ht="15.95" customHeight="1">
      <c r="F153" s="78" t="s">
        <v>365</v>
      </c>
      <c r="AJ153" s="78" t="s">
        <v>365</v>
      </c>
    </row>
    <row r="154" spans="6:36" ht="15.95" customHeight="1">
      <c r="F154" s="78" t="s">
        <v>365</v>
      </c>
      <c r="AJ154" s="78" t="s">
        <v>365</v>
      </c>
    </row>
    <row r="155" spans="6:36" ht="15.95" customHeight="1">
      <c r="F155" s="78" t="s">
        <v>365</v>
      </c>
      <c r="AJ155" s="78" t="s">
        <v>365</v>
      </c>
    </row>
    <row r="156" spans="6:36" ht="15.95" customHeight="1">
      <c r="F156" s="78" t="s">
        <v>365</v>
      </c>
      <c r="AJ156" s="78" t="s">
        <v>365</v>
      </c>
    </row>
    <row r="157" spans="6:36" ht="15.95" customHeight="1">
      <c r="F157" s="78" t="s">
        <v>365</v>
      </c>
      <c r="AJ157" s="78" t="s">
        <v>365</v>
      </c>
    </row>
    <row r="158" spans="6:36" ht="15.95" customHeight="1">
      <c r="F158" s="78" t="s">
        <v>365</v>
      </c>
      <c r="AJ158" s="78" t="s">
        <v>365</v>
      </c>
    </row>
    <row r="159" spans="6:36" ht="15.95" customHeight="1">
      <c r="F159" s="78" t="s">
        <v>365</v>
      </c>
      <c r="AJ159" s="78" t="s">
        <v>365</v>
      </c>
    </row>
    <row r="160" spans="6:36" ht="15.95" customHeight="1">
      <c r="F160" s="78" t="s">
        <v>365</v>
      </c>
      <c r="AJ160" s="78" t="s">
        <v>365</v>
      </c>
    </row>
    <row r="161" spans="6:36" ht="15.95" customHeight="1">
      <c r="F161" s="78" t="s">
        <v>365</v>
      </c>
      <c r="AJ161" s="78" t="s">
        <v>365</v>
      </c>
    </row>
    <row r="162" spans="6:36" ht="15.95" customHeight="1">
      <c r="F162" s="78" t="s">
        <v>365</v>
      </c>
      <c r="AJ162" s="78" t="s">
        <v>365</v>
      </c>
    </row>
    <row r="163" spans="6:36" ht="15.95" customHeight="1">
      <c r="F163" s="78" t="s">
        <v>365</v>
      </c>
      <c r="AJ163" s="78" t="s">
        <v>365</v>
      </c>
    </row>
    <row r="164" spans="6:36" ht="15.95" customHeight="1">
      <c r="F164" s="78" t="s">
        <v>365</v>
      </c>
      <c r="AJ164" s="78" t="s">
        <v>365</v>
      </c>
    </row>
    <row r="165" spans="6:36" ht="15.95" customHeight="1">
      <c r="F165" s="78" t="s">
        <v>365</v>
      </c>
      <c r="AJ165" s="78" t="s">
        <v>365</v>
      </c>
    </row>
    <row r="166" spans="6:36" ht="15.95" customHeight="1">
      <c r="F166" s="78" t="s">
        <v>365</v>
      </c>
      <c r="AJ166" s="78" t="s">
        <v>365</v>
      </c>
    </row>
    <row r="167" spans="6:36" ht="15.95" customHeight="1">
      <c r="F167" s="78" t="s">
        <v>365</v>
      </c>
      <c r="AJ167" s="78" t="s">
        <v>365</v>
      </c>
    </row>
    <row r="168" spans="6:36" ht="15.95" customHeight="1">
      <c r="F168" s="78" t="s">
        <v>365</v>
      </c>
      <c r="AJ168" s="78" t="s">
        <v>365</v>
      </c>
    </row>
    <row r="169" spans="6:36" ht="15.95" customHeight="1">
      <c r="F169" s="78" t="s">
        <v>365</v>
      </c>
      <c r="AJ169" s="78" t="s">
        <v>365</v>
      </c>
    </row>
    <row r="170" spans="6:36" ht="15.95" customHeight="1">
      <c r="F170" s="78" t="s">
        <v>365</v>
      </c>
      <c r="AJ170" s="78" t="s">
        <v>365</v>
      </c>
    </row>
    <row r="171" spans="6:36" ht="15.95" customHeight="1">
      <c r="F171" s="78" t="s">
        <v>365</v>
      </c>
      <c r="AJ171" s="78" t="s">
        <v>365</v>
      </c>
    </row>
    <row r="172" spans="6:36" ht="15.95" customHeight="1">
      <c r="F172" s="78" t="s">
        <v>365</v>
      </c>
      <c r="AJ172" s="78" t="s">
        <v>365</v>
      </c>
    </row>
    <row r="173" spans="6:36" ht="15.95" customHeight="1">
      <c r="F173" s="78" t="s">
        <v>365</v>
      </c>
      <c r="AJ173" s="78" t="s">
        <v>365</v>
      </c>
    </row>
    <row r="174" spans="6:36" ht="15.95" customHeight="1">
      <c r="F174" s="78" t="s">
        <v>365</v>
      </c>
      <c r="AJ174" s="78" t="s">
        <v>365</v>
      </c>
    </row>
    <row r="175" spans="6:36" ht="15.95" customHeight="1">
      <c r="F175" s="78" t="s">
        <v>365</v>
      </c>
      <c r="AJ175" s="78" t="s">
        <v>365</v>
      </c>
    </row>
    <row r="176" spans="6:36" ht="15.95" customHeight="1">
      <c r="F176" s="78" t="s">
        <v>365</v>
      </c>
      <c r="AJ176" s="78" t="s">
        <v>365</v>
      </c>
    </row>
    <row r="177" spans="6:36" ht="15.95" customHeight="1">
      <c r="F177" s="78" t="s">
        <v>365</v>
      </c>
      <c r="AJ177" s="78" t="s">
        <v>365</v>
      </c>
    </row>
    <row r="178" spans="6:36" ht="15.95" customHeight="1">
      <c r="F178" s="78" t="s">
        <v>365</v>
      </c>
      <c r="AJ178" s="78" t="s">
        <v>365</v>
      </c>
    </row>
    <row r="179" spans="6:36" ht="15.95" customHeight="1">
      <c r="F179" s="78" t="s">
        <v>365</v>
      </c>
      <c r="AJ179" s="78" t="s">
        <v>365</v>
      </c>
    </row>
    <row r="180" spans="6:36" ht="15.95" customHeight="1">
      <c r="F180" s="78" t="s">
        <v>365</v>
      </c>
      <c r="AJ180" s="78" t="s">
        <v>365</v>
      </c>
    </row>
    <row r="181" spans="6:36" ht="15.95" customHeight="1">
      <c r="F181" s="78" t="s">
        <v>365</v>
      </c>
      <c r="AJ181" s="78" t="s">
        <v>365</v>
      </c>
    </row>
    <row r="182" spans="6:36" ht="15.95" customHeight="1">
      <c r="F182" s="78" t="s">
        <v>365</v>
      </c>
      <c r="AJ182" s="78" t="s">
        <v>365</v>
      </c>
    </row>
    <row r="183" spans="6:36" ht="15.95" customHeight="1">
      <c r="F183" s="78" t="s">
        <v>365</v>
      </c>
      <c r="AJ183" s="78" t="s">
        <v>365</v>
      </c>
    </row>
    <row r="184" spans="6:36" ht="15.95" customHeight="1">
      <c r="F184" s="78" t="s">
        <v>365</v>
      </c>
      <c r="AJ184" s="78" t="s">
        <v>365</v>
      </c>
    </row>
    <row r="185" spans="6:36" ht="15.95" customHeight="1">
      <c r="F185" s="78" t="s">
        <v>365</v>
      </c>
      <c r="AJ185" s="78" t="s">
        <v>365</v>
      </c>
    </row>
    <row r="186" spans="6:36" ht="15.95" customHeight="1">
      <c r="F186" s="78" t="s">
        <v>365</v>
      </c>
      <c r="AJ186" s="78" t="s">
        <v>365</v>
      </c>
    </row>
    <row r="187" spans="6:36" ht="15.95" customHeight="1">
      <c r="F187" s="78" t="s">
        <v>365</v>
      </c>
      <c r="AJ187" s="78" t="s">
        <v>365</v>
      </c>
    </row>
    <row r="188" spans="6:36" ht="15.95" customHeight="1">
      <c r="F188" s="78" t="s">
        <v>365</v>
      </c>
      <c r="AJ188" s="78" t="s">
        <v>365</v>
      </c>
    </row>
    <row r="189" spans="6:36" ht="15.95" customHeight="1">
      <c r="F189" s="78" t="s">
        <v>365</v>
      </c>
      <c r="AJ189" s="78" t="s">
        <v>365</v>
      </c>
    </row>
    <row r="190" spans="6:36" ht="15.95" customHeight="1">
      <c r="F190" s="78" t="s">
        <v>365</v>
      </c>
      <c r="AJ190" s="78" t="s">
        <v>365</v>
      </c>
    </row>
    <row r="191" spans="6:36" ht="15.95" customHeight="1">
      <c r="F191" s="78" t="s">
        <v>365</v>
      </c>
      <c r="AJ191" s="78" t="s">
        <v>365</v>
      </c>
    </row>
    <row r="192" spans="6:36" ht="15.95" customHeight="1">
      <c r="F192" s="78" t="s">
        <v>365</v>
      </c>
      <c r="AJ192" s="78" t="s">
        <v>365</v>
      </c>
    </row>
    <row r="193" spans="6:36" ht="15.95" customHeight="1">
      <c r="F193" s="78" t="s">
        <v>365</v>
      </c>
      <c r="AJ193" s="78" t="s">
        <v>365</v>
      </c>
    </row>
    <row r="194" spans="6:36" ht="15.95" customHeight="1">
      <c r="F194" s="78" t="s">
        <v>365</v>
      </c>
      <c r="AJ194" s="78" t="s">
        <v>365</v>
      </c>
    </row>
    <row r="195" spans="6:36" ht="15.95" customHeight="1">
      <c r="F195" s="78" t="s">
        <v>365</v>
      </c>
      <c r="AJ195" s="78" t="s">
        <v>365</v>
      </c>
    </row>
    <row r="196" spans="6:36" ht="15.95" customHeight="1">
      <c r="F196" s="78" t="s">
        <v>365</v>
      </c>
      <c r="AJ196" s="78" t="s">
        <v>365</v>
      </c>
    </row>
    <row r="197" spans="6:36" ht="15.95" customHeight="1">
      <c r="F197" s="78" t="s">
        <v>365</v>
      </c>
      <c r="AJ197" s="78" t="s">
        <v>365</v>
      </c>
    </row>
    <row r="198" spans="6:36" ht="15.95" customHeight="1">
      <c r="F198" s="78" t="s">
        <v>365</v>
      </c>
      <c r="AJ198" s="78" t="s">
        <v>365</v>
      </c>
    </row>
    <row r="199" spans="6:36" ht="15.95" customHeight="1">
      <c r="F199" s="78" t="s">
        <v>365</v>
      </c>
      <c r="AJ199" s="78" t="s">
        <v>365</v>
      </c>
    </row>
    <row r="200" spans="6:36" ht="15.95" customHeight="1">
      <c r="F200" s="78" t="s">
        <v>365</v>
      </c>
      <c r="AJ200" s="78" t="s">
        <v>365</v>
      </c>
    </row>
    <row r="201" spans="6:36" ht="15.95" customHeight="1">
      <c r="F201" s="78" t="s">
        <v>365</v>
      </c>
      <c r="AJ201" s="78" t="s">
        <v>365</v>
      </c>
    </row>
    <row r="202" spans="6:36" ht="15.95" customHeight="1">
      <c r="F202" s="78" t="s">
        <v>365</v>
      </c>
      <c r="AJ202" s="78" t="s">
        <v>365</v>
      </c>
    </row>
    <row r="203" spans="6:36" ht="15.95" customHeight="1">
      <c r="F203" s="78" t="s">
        <v>365</v>
      </c>
      <c r="AJ203" s="78" t="s">
        <v>365</v>
      </c>
    </row>
    <row r="204" spans="6:36" ht="15.95" customHeight="1">
      <c r="F204" s="78" t="s">
        <v>365</v>
      </c>
      <c r="AJ204" s="78" t="s">
        <v>365</v>
      </c>
    </row>
    <row r="205" spans="6:36" ht="15.95" customHeight="1">
      <c r="F205" s="78" t="s">
        <v>365</v>
      </c>
      <c r="AJ205" s="78" t="s">
        <v>365</v>
      </c>
    </row>
    <row r="206" spans="6:36" ht="15.95" customHeight="1">
      <c r="F206" s="78" t="s">
        <v>365</v>
      </c>
      <c r="AJ206" s="78" t="s">
        <v>365</v>
      </c>
    </row>
    <row r="207" spans="6:36" ht="15.95" customHeight="1">
      <c r="F207" s="78" t="s">
        <v>365</v>
      </c>
      <c r="AJ207" s="78" t="s">
        <v>365</v>
      </c>
    </row>
    <row r="208" spans="6:36" ht="15.95" customHeight="1">
      <c r="F208" s="78" t="s">
        <v>365</v>
      </c>
      <c r="AJ208" s="78" t="s">
        <v>365</v>
      </c>
    </row>
    <row r="209" spans="6:36" ht="15.95" customHeight="1">
      <c r="F209" s="78" t="s">
        <v>365</v>
      </c>
      <c r="AJ209" s="78" t="s">
        <v>365</v>
      </c>
    </row>
    <row r="210" spans="6:36" ht="15.95" customHeight="1">
      <c r="F210" s="78" t="s">
        <v>365</v>
      </c>
      <c r="AJ210" s="78" t="s">
        <v>365</v>
      </c>
    </row>
    <row r="211" spans="6:36" ht="15.95" customHeight="1">
      <c r="F211" s="78" t="s">
        <v>365</v>
      </c>
      <c r="AJ211" s="78" t="s">
        <v>365</v>
      </c>
    </row>
    <row r="212" spans="6:36" ht="15.95" customHeight="1">
      <c r="F212" s="78" t="s">
        <v>365</v>
      </c>
      <c r="AJ212" s="78" t="s">
        <v>365</v>
      </c>
    </row>
    <row r="213" spans="6:36" ht="15.95" customHeight="1">
      <c r="F213" s="78" t="s">
        <v>365</v>
      </c>
      <c r="AJ213" s="78" t="s">
        <v>365</v>
      </c>
    </row>
    <row r="214" spans="6:36" ht="15.95" customHeight="1">
      <c r="F214" s="78" t="s">
        <v>365</v>
      </c>
      <c r="AJ214" s="78" t="s">
        <v>365</v>
      </c>
    </row>
    <row r="215" spans="6:36" ht="15.95" customHeight="1">
      <c r="F215" s="78" t="s">
        <v>365</v>
      </c>
      <c r="AJ215" s="78" t="s">
        <v>365</v>
      </c>
    </row>
    <row r="216" spans="6:36" ht="15.95" customHeight="1">
      <c r="F216" s="78" t="s">
        <v>365</v>
      </c>
      <c r="AJ216" s="78" t="s">
        <v>365</v>
      </c>
    </row>
    <row r="217" spans="6:36" ht="15.95" customHeight="1">
      <c r="F217" s="78" t="s">
        <v>365</v>
      </c>
      <c r="AJ217" s="78" t="s">
        <v>365</v>
      </c>
    </row>
    <row r="218" spans="6:36" ht="15.95" customHeight="1">
      <c r="F218" s="78" t="s">
        <v>365</v>
      </c>
      <c r="AJ218" s="78" t="s">
        <v>365</v>
      </c>
    </row>
    <row r="219" spans="6:36" ht="15.95" customHeight="1">
      <c r="F219" s="78" t="s">
        <v>365</v>
      </c>
      <c r="AJ219" s="78" t="s">
        <v>365</v>
      </c>
    </row>
    <row r="220" spans="6:36" ht="15.95" customHeight="1">
      <c r="F220" s="78" t="s">
        <v>365</v>
      </c>
      <c r="AJ220" s="78" t="s">
        <v>365</v>
      </c>
    </row>
    <row r="221" spans="6:36" ht="15.95" customHeight="1">
      <c r="F221" s="78" t="s">
        <v>365</v>
      </c>
      <c r="AJ221" s="78" t="s">
        <v>365</v>
      </c>
    </row>
    <row r="222" spans="6:36" ht="15.95" customHeight="1">
      <c r="F222" s="78" t="s">
        <v>365</v>
      </c>
      <c r="AJ222" s="78" t="s">
        <v>365</v>
      </c>
    </row>
    <row r="223" spans="6:36" ht="15.95" customHeight="1">
      <c r="F223" s="78" t="s">
        <v>365</v>
      </c>
      <c r="AJ223" s="78" t="s">
        <v>365</v>
      </c>
    </row>
    <row r="224" spans="6:36" ht="15.95" customHeight="1">
      <c r="F224" s="78" t="s">
        <v>365</v>
      </c>
      <c r="AJ224" s="78" t="s">
        <v>365</v>
      </c>
    </row>
    <row r="225" spans="6:36" ht="15.95" customHeight="1">
      <c r="F225" s="78" t="s">
        <v>365</v>
      </c>
      <c r="AJ225" s="78" t="s">
        <v>365</v>
      </c>
    </row>
    <row r="226" spans="6:36" ht="15.95" customHeight="1">
      <c r="F226" s="78" t="s">
        <v>365</v>
      </c>
      <c r="AJ226" s="78" t="s">
        <v>365</v>
      </c>
    </row>
    <row r="227" spans="6:36" ht="15.95" customHeight="1">
      <c r="F227" s="78" t="s">
        <v>365</v>
      </c>
      <c r="AJ227" s="78" t="s">
        <v>365</v>
      </c>
    </row>
    <row r="228" spans="6:36" ht="15.95" customHeight="1">
      <c r="F228" s="78" t="s">
        <v>365</v>
      </c>
      <c r="AJ228" s="78" t="s">
        <v>365</v>
      </c>
    </row>
    <row r="229" spans="6:36" ht="15.95" customHeight="1">
      <c r="F229" s="78" t="s">
        <v>365</v>
      </c>
      <c r="AJ229" s="78" t="s">
        <v>365</v>
      </c>
    </row>
    <row r="230" spans="6:36" ht="15.95" customHeight="1">
      <c r="F230" s="78" t="s">
        <v>365</v>
      </c>
      <c r="AJ230" s="78" t="s">
        <v>365</v>
      </c>
    </row>
    <row r="231" spans="6:36" ht="15.95" customHeight="1">
      <c r="F231" s="78" t="s">
        <v>365</v>
      </c>
      <c r="AJ231" s="78" t="s">
        <v>365</v>
      </c>
    </row>
    <row r="232" spans="6:36" ht="15.95" customHeight="1">
      <c r="F232" s="78" t="s">
        <v>365</v>
      </c>
      <c r="AJ232" s="78" t="s">
        <v>365</v>
      </c>
    </row>
    <row r="233" spans="6:36" ht="15.95" customHeight="1">
      <c r="F233" s="78" t="s">
        <v>365</v>
      </c>
      <c r="AJ233" s="78" t="s">
        <v>365</v>
      </c>
    </row>
    <row r="234" spans="6:36" ht="15.95" customHeight="1">
      <c r="F234" s="78" t="s">
        <v>365</v>
      </c>
      <c r="AJ234" s="78" t="s">
        <v>365</v>
      </c>
    </row>
    <row r="235" spans="6:36" ht="15.95" customHeight="1">
      <c r="F235" s="78" t="s">
        <v>365</v>
      </c>
      <c r="AJ235" s="78" t="s">
        <v>365</v>
      </c>
    </row>
    <row r="236" spans="6:36" ht="15.95" customHeight="1">
      <c r="F236" s="78" t="s">
        <v>365</v>
      </c>
      <c r="AJ236" s="78" t="s">
        <v>365</v>
      </c>
    </row>
    <row r="237" spans="6:36" ht="15.95" customHeight="1">
      <c r="F237" s="78" t="s">
        <v>365</v>
      </c>
      <c r="AJ237" s="78" t="s">
        <v>365</v>
      </c>
    </row>
    <row r="238" spans="6:36" ht="15.95" customHeight="1">
      <c r="F238" s="78" t="s">
        <v>365</v>
      </c>
      <c r="AJ238" s="78" t="s">
        <v>365</v>
      </c>
    </row>
    <row r="239" spans="6:36" ht="15.95" customHeight="1">
      <c r="F239" s="78" t="s">
        <v>365</v>
      </c>
      <c r="AJ239" s="78" t="s">
        <v>365</v>
      </c>
    </row>
    <row r="240" spans="6:36" ht="15.95" customHeight="1">
      <c r="F240" s="78" t="s">
        <v>365</v>
      </c>
      <c r="AJ240" s="78" t="s">
        <v>365</v>
      </c>
    </row>
    <row r="241" spans="6:36" ht="15.95" customHeight="1">
      <c r="F241" s="78" t="s">
        <v>365</v>
      </c>
      <c r="AJ241" s="78" t="s">
        <v>365</v>
      </c>
    </row>
    <row r="242" spans="6:36" ht="15.95" customHeight="1">
      <c r="F242" s="78" t="s">
        <v>365</v>
      </c>
      <c r="AJ242" s="78" t="s">
        <v>365</v>
      </c>
    </row>
    <row r="243" spans="6:36" ht="15.95" customHeight="1">
      <c r="F243" s="78" t="s">
        <v>365</v>
      </c>
      <c r="AJ243" s="78" t="s">
        <v>365</v>
      </c>
    </row>
    <row r="244" spans="6:36" ht="15.95" customHeight="1">
      <c r="F244" s="78" t="s">
        <v>365</v>
      </c>
      <c r="AJ244" s="78" t="s">
        <v>365</v>
      </c>
    </row>
    <row r="245" spans="6:36" ht="15.95" customHeight="1">
      <c r="F245" s="78" t="s">
        <v>365</v>
      </c>
      <c r="AJ245" s="78" t="s">
        <v>365</v>
      </c>
    </row>
    <row r="246" spans="6:36" ht="15.95" customHeight="1">
      <c r="F246" s="78" t="s">
        <v>365</v>
      </c>
      <c r="AJ246" s="78" t="s">
        <v>365</v>
      </c>
    </row>
    <row r="247" spans="6:36" ht="15.95" customHeight="1">
      <c r="F247" s="78" t="s">
        <v>365</v>
      </c>
      <c r="AJ247" s="78" t="s">
        <v>365</v>
      </c>
    </row>
    <row r="248" spans="6:36" ht="15.95" customHeight="1">
      <c r="F248" s="78" t="s">
        <v>365</v>
      </c>
      <c r="AJ248" s="78" t="s">
        <v>365</v>
      </c>
    </row>
    <row r="249" spans="6:36" ht="15.95" customHeight="1">
      <c r="F249" s="78" t="s">
        <v>365</v>
      </c>
      <c r="AJ249" s="78" t="s">
        <v>365</v>
      </c>
    </row>
    <row r="250" spans="6:36" ht="15.95" customHeight="1">
      <c r="F250" s="78" t="s">
        <v>365</v>
      </c>
      <c r="AJ250" s="78" t="s">
        <v>365</v>
      </c>
    </row>
    <row r="251" spans="6:36" ht="15.95" customHeight="1">
      <c r="F251" s="78" t="s">
        <v>365</v>
      </c>
      <c r="AJ251" s="78" t="s">
        <v>365</v>
      </c>
    </row>
    <row r="252" spans="6:36" ht="15.95" customHeight="1">
      <c r="F252" s="78" t="s">
        <v>365</v>
      </c>
      <c r="AJ252" s="78" t="s">
        <v>365</v>
      </c>
    </row>
    <row r="253" spans="6:36" ht="15.95" customHeight="1">
      <c r="F253" s="78" t="s">
        <v>365</v>
      </c>
      <c r="AJ253" s="78" t="s">
        <v>365</v>
      </c>
    </row>
    <row r="254" spans="6:36" ht="15.95" customHeight="1">
      <c r="F254" s="78" t="s">
        <v>365</v>
      </c>
      <c r="AJ254" s="78" t="s">
        <v>365</v>
      </c>
    </row>
    <row r="255" spans="6:36" ht="15.95" customHeight="1">
      <c r="F255" s="78" t="s">
        <v>365</v>
      </c>
      <c r="AJ255" s="78" t="s">
        <v>365</v>
      </c>
    </row>
    <row r="256" spans="6:36" ht="15.95" customHeight="1">
      <c r="F256" s="78" t="s">
        <v>365</v>
      </c>
      <c r="AJ256" s="78" t="s">
        <v>365</v>
      </c>
    </row>
    <row r="257" spans="6:36" ht="15.95" customHeight="1">
      <c r="F257" s="78" t="s">
        <v>365</v>
      </c>
      <c r="AJ257" s="78" t="s">
        <v>365</v>
      </c>
    </row>
    <row r="258" spans="6:36" ht="15.95" customHeight="1">
      <c r="F258" s="78" t="s">
        <v>365</v>
      </c>
      <c r="AJ258" s="78" t="s">
        <v>365</v>
      </c>
    </row>
    <row r="259" spans="6:36" ht="15.95" customHeight="1">
      <c r="F259" s="78" t="s">
        <v>365</v>
      </c>
      <c r="AJ259" s="78" t="s">
        <v>365</v>
      </c>
    </row>
    <row r="260" spans="6:36" ht="15.95" customHeight="1">
      <c r="F260" s="78" t="s">
        <v>365</v>
      </c>
      <c r="AJ260" s="78" t="s">
        <v>365</v>
      </c>
    </row>
    <row r="261" spans="6:36" ht="15.95" customHeight="1">
      <c r="F261" s="78" t="s">
        <v>365</v>
      </c>
      <c r="AJ261" s="78" t="s">
        <v>365</v>
      </c>
    </row>
    <row r="262" spans="6:36" ht="15.95" customHeight="1">
      <c r="F262" s="78" t="s">
        <v>365</v>
      </c>
      <c r="AJ262" s="78" t="s">
        <v>365</v>
      </c>
    </row>
    <row r="263" spans="6:36" ht="15.95" customHeight="1">
      <c r="F263" s="78" t="s">
        <v>365</v>
      </c>
      <c r="AJ263" s="78" t="s">
        <v>365</v>
      </c>
    </row>
    <row r="264" spans="6:36" ht="15.95" customHeight="1">
      <c r="F264" s="78" t="s">
        <v>365</v>
      </c>
      <c r="AJ264" s="78" t="s">
        <v>365</v>
      </c>
    </row>
    <row r="265" spans="6:36" ht="15.95" customHeight="1">
      <c r="F265" s="78" t="s">
        <v>365</v>
      </c>
      <c r="AJ265" s="78" t="s">
        <v>365</v>
      </c>
    </row>
    <row r="266" spans="6:36" ht="15.95" customHeight="1">
      <c r="F266" s="78" t="s">
        <v>365</v>
      </c>
      <c r="AJ266" s="78" t="s">
        <v>365</v>
      </c>
    </row>
    <row r="267" spans="6:36" ht="15.95" customHeight="1">
      <c r="F267" s="78" t="s">
        <v>365</v>
      </c>
      <c r="AJ267" s="78" t="s">
        <v>365</v>
      </c>
    </row>
    <row r="268" spans="6:36" ht="15.95" customHeight="1">
      <c r="F268" s="78" t="s">
        <v>365</v>
      </c>
      <c r="AJ268" s="78" t="s">
        <v>365</v>
      </c>
    </row>
    <row r="269" spans="6:36" ht="15.95" customHeight="1">
      <c r="F269" s="78" t="s">
        <v>365</v>
      </c>
      <c r="AJ269" s="78" t="s">
        <v>365</v>
      </c>
    </row>
    <row r="270" spans="6:36" ht="15.95" customHeight="1">
      <c r="F270" s="78" t="s">
        <v>365</v>
      </c>
      <c r="AJ270" s="78" t="s">
        <v>365</v>
      </c>
    </row>
    <row r="271" spans="6:36" ht="15.95" customHeight="1">
      <c r="F271" s="78" t="s">
        <v>365</v>
      </c>
      <c r="AJ271" s="78" t="s">
        <v>365</v>
      </c>
    </row>
    <row r="272" spans="6:36" ht="15.95" customHeight="1">
      <c r="F272" s="78" t="s">
        <v>365</v>
      </c>
      <c r="AJ272" s="78" t="s">
        <v>365</v>
      </c>
    </row>
    <row r="273" spans="6:36" ht="15.95" customHeight="1">
      <c r="F273" s="78" t="s">
        <v>365</v>
      </c>
      <c r="AJ273" s="78" t="s">
        <v>365</v>
      </c>
    </row>
    <row r="274" spans="6:36" ht="15.95" customHeight="1">
      <c r="F274" s="78" t="s">
        <v>365</v>
      </c>
      <c r="AJ274" s="78" t="s">
        <v>365</v>
      </c>
    </row>
    <row r="275" spans="6:36" ht="15.95" customHeight="1">
      <c r="F275" s="78" t="s">
        <v>365</v>
      </c>
      <c r="AJ275" s="78" t="s">
        <v>365</v>
      </c>
    </row>
    <row r="276" spans="6:36" ht="15.95" customHeight="1">
      <c r="F276" s="78" t="s">
        <v>365</v>
      </c>
      <c r="AJ276" s="78" t="s">
        <v>365</v>
      </c>
    </row>
    <row r="277" spans="6:36" ht="15.95" customHeight="1">
      <c r="F277" s="78" t="s">
        <v>365</v>
      </c>
      <c r="AJ277" s="78" t="s">
        <v>365</v>
      </c>
    </row>
    <row r="278" spans="6:36" ht="15.95" customHeight="1">
      <c r="F278" s="78" t="s">
        <v>365</v>
      </c>
      <c r="AJ278" s="78" t="s">
        <v>365</v>
      </c>
    </row>
    <row r="279" spans="6:36" ht="15.95" customHeight="1">
      <c r="F279" s="78" t="s">
        <v>365</v>
      </c>
      <c r="AJ279" s="78" t="s">
        <v>365</v>
      </c>
    </row>
    <row r="280" spans="6:36" ht="15.95" customHeight="1">
      <c r="F280" s="78" t="s">
        <v>365</v>
      </c>
      <c r="AJ280" s="78" t="s">
        <v>365</v>
      </c>
    </row>
    <row r="281" spans="6:36" ht="15.95" customHeight="1">
      <c r="F281" s="78" t="s">
        <v>365</v>
      </c>
      <c r="AJ281" s="78" t="s">
        <v>365</v>
      </c>
    </row>
    <row r="282" spans="6:36" ht="15.95" customHeight="1">
      <c r="F282" s="78" t="s">
        <v>365</v>
      </c>
      <c r="AJ282" s="78" t="s">
        <v>365</v>
      </c>
    </row>
    <row r="283" spans="6:36" ht="15.95" customHeight="1">
      <c r="F283" s="78" t="s">
        <v>365</v>
      </c>
      <c r="AJ283" s="78" t="s">
        <v>365</v>
      </c>
    </row>
    <row r="284" spans="6:36" ht="15.95" customHeight="1">
      <c r="F284" s="78" t="s">
        <v>365</v>
      </c>
      <c r="AJ284" s="78" t="s">
        <v>365</v>
      </c>
    </row>
    <row r="285" spans="6:36" ht="15.95" customHeight="1">
      <c r="F285" s="78" t="s">
        <v>365</v>
      </c>
      <c r="AJ285" s="78" t="s">
        <v>365</v>
      </c>
    </row>
    <row r="286" spans="6:36" ht="15.95" customHeight="1">
      <c r="F286" s="78" t="s">
        <v>365</v>
      </c>
      <c r="AJ286" s="78" t="s">
        <v>365</v>
      </c>
    </row>
    <row r="287" spans="6:36" ht="15.95" customHeight="1">
      <c r="F287" s="78" t="s">
        <v>365</v>
      </c>
      <c r="AJ287" s="78" t="s">
        <v>365</v>
      </c>
    </row>
    <row r="288" spans="6:36" ht="15.95" customHeight="1">
      <c r="F288" s="78" t="s">
        <v>365</v>
      </c>
      <c r="AJ288" s="78" t="s">
        <v>365</v>
      </c>
    </row>
    <row r="289" spans="6:36" ht="15.95" customHeight="1">
      <c r="F289" s="78" t="s">
        <v>365</v>
      </c>
      <c r="AJ289" s="78" t="s">
        <v>365</v>
      </c>
    </row>
    <row r="290" spans="6:36" ht="15.95" customHeight="1">
      <c r="F290" s="78" t="s">
        <v>365</v>
      </c>
      <c r="AJ290" s="78" t="s">
        <v>365</v>
      </c>
    </row>
    <row r="291" spans="6:36" ht="15.95" customHeight="1">
      <c r="F291" s="78" t="s">
        <v>365</v>
      </c>
      <c r="AJ291" s="78" t="s">
        <v>365</v>
      </c>
    </row>
    <row r="292" spans="6:36" ht="15.95" customHeight="1">
      <c r="F292" s="78" t="s">
        <v>365</v>
      </c>
      <c r="AJ292" s="78" t="s">
        <v>365</v>
      </c>
    </row>
    <row r="293" spans="6:36" ht="15.95" customHeight="1">
      <c r="F293" s="78" t="s">
        <v>365</v>
      </c>
      <c r="AJ293" s="78" t="s">
        <v>365</v>
      </c>
    </row>
    <row r="294" spans="6:36" ht="15.95" customHeight="1">
      <c r="F294" s="78" t="s">
        <v>365</v>
      </c>
      <c r="AJ294" s="78" t="s">
        <v>365</v>
      </c>
    </row>
    <row r="295" spans="6:36" ht="15.95" customHeight="1">
      <c r="F295" s="78" t="s">
        <v>365</v>
      </c>
      <c r="AJ295" s="78" t="s">
        <v>365</v>
      </c>
    </row>
    <row r="296" spans="6:36" ht="15.95" customHeight="1">
      <c r="F296" s="78" t="s">
        <v>365</v>
      </c>
      <c r="AJ296" s="78" t="s">
        <v>365</v>
      </c>
    </row>
    <row r="297" spans="6:36" ht="15.95" customHeight="1">
      <c r="F297" s="78" t="s">
        <v>365</v>
      </c>
      <c r="AJ297" s="78" t="s">
        <v>365</v>
      </c>
    </row>
    <row r="298" spans="6:36" ht="15.95" customHeight="1">
      <c r="F298" s="78" t="s">
        <v>365</v>
      </c>
      <c r="AJ298" s="78" t="s">
        <v>365</v>
      </c>
    </row>
    <row r="299" spans="6:36" ht="15.95" customHeight="1">
      <c r="F299" s="78" t="s">
        <v>365</v>
      </c>
      <c r="AJ299" s="78" t="s">
        <v>365</v>
      </c>
    </row>
    <row r="300" spans="6:36" ht="15.95" customHeight="1">
      <c r="F300" s="78" t="s">
        <v>365</v>
      </c>
      <c r="AJ300" s="78" t="s">
        <v>365</v>
      </c>
    </row>
    <row r="301" spans="6:36" ht="15.95" customHeight="1">
      <c r="F301" s="78" t="s">
        <v>365</v>
      </c>
      <c r="AJ301" s="78" t="s">
        <v>365</v>
      </c>
    </row>
    <row r="302" spans="6:36" ht="15.95" customHeight="1">
      <c r="F302" s="78" t="s">
        <v>365</v>
      </c>
      <c r="AJ302" s="78" t="s">
        <v>365</v>
      </c>
    </row>
    <row r="303" spans="6:36" ht="15.95" customHeight="1">
      <c r="F303" s="78" t="s">
        <v>365</v>
      </c>
      <c r="AJ303" s="78" t="s">
        <v>365</v>
      </c>
    </row>
    <row r="304" spans="6:36" ht="15.95" customHeight="1">
      <c r="F304" s="78" t="s">
        <v>365</v>
      </c>
      <c r="AJ304" s="78" t="s">
        <v>365</v>
      </c>
    </row>
    <row r="305" spans="6:36" ht="15.95" customHeight="1">
      <c r="F305" s="78" t="s">
        <v>365</v>
      </c>
      <c r="AJ305" s="78" t="s">
        <v>365</v>
      </c>
    </row>
    <row r="306" spans="6:36" ht="15.95" customHeight="1">
      <c r="F306" s="78" t="s">
        <v>365</v>
      </c>
      <c r="AJ306" s="78" t="s">
        <v>365</v>
      </c>
    </row>
    <row r="307" spans="6:36" ht="15.95" customHeight="1">
      <c r="F307" s="78" t="s">
        <v>365</v>
      </c>
      <c r="AJ307" s="78" t="s">
        <v>365</v>
      </c>
    </row>
    <row r="308" spans="6:36" ht="15.95" customHeight="1">
      <c r="F308" s="78" t="s">
        <v>365</v>
      </c>
      <c r="AJ308" s="78" t="s">
        <v>365</v>
      </c>
    </row>
    <row r="309" spans="6:36" ht="15.95" customHeight="1">
      <c r="F309" s="78" t="s">
        <v>365</v>
      </c>
      <c r="AJ309" s="78" t="s">
        <v>365</v>
      </c>
    </row>
    <row r="310" spans="6:36" ht="15.95" customHeight="1">
      <c r="F310" s="78" t="s">
        <v>365</v>
      </c>
      <c r="AJ310" s="78" t="s">
        <v>365</v>
      </c>
    </row>
    <row r="311" spans="6:36" ht="15.95" customHeight="1">
      <c r="F311" s="78" t="s">
        <v>365</v>
      </c>
      <c r="AJ311" s="78" t="s">
        <v>365</v>
      </c>
    </row>
    <row r="312" spans="6:36" ht="15.95" customHeight="1">
      <c r="F312" s="78" t="s">
        <v>365</v>
      </c>
      <c r="AJ312" s="78" t="s">
        <v>365</v>
      </c>
    </row>
    <row r="313" spans="6:36" ht="15.95" customHeight="1">
      <c r="F313" s="78" t="s">
        <v>365</v>
      </c>
      <c r="AJ313" s="78" t="s">
        <v>365</v>
      </c>
    </row>
    <row r="314" spans="6:36" ht="15.95" customHeight="1">
      <c r="F314" s="78" t="s">
        <v>365</v>
      </c>
      <c r="AJ314" s="78" t="s">
        <v>365</v>
      </c>
    </row>
    <row r="315" spans="6:36" ht="15.95" customHeight="1">
      <c r="F315" s="78" t="s">
        <v>365</v>
      </c>
      <c r="AJ315" s="78" t="s">
        <v>365</v>
      </c>
    </row>
    <row r="316" spans="6:36" ht="15.95" customHeight="1">
      <c r="F316" s="78" t="s">
        <v>365</v>
      </c>
      <c r="AJ316" s="78" t="s">
        <v>365</v>
      </c>
    </row>
    <row r="317" spans="6:36" ht="15.95" customHeight="1">
      <c r="F317" s="78" t="s">
        <v>365</v>
      </c>
      <c r="AJ317" s="78" t="s">
        <v>365</v>
      </c>
    </row>
    <row r="318" spans="6:36" ht="15.95" customHeight="1">
      <c r="F318" s="78" t="s">
        <v>365</v>
      </c>
      <c r="AJ318" s="78" t="s">
        <v>365</v>
      </c>
    </row>
    <row r="319" spans="6:36" ht="15.95" customHeight="1">
      <c r="F319" s="78" t="s">
        <v>365</v>
      </c>
      <c r="AJ319" s="78" t="s">
        <v>365</v>
      </c>
    </row>
    <row r="320" spans="6:36" ht="15.95" customHeight="1">
      <c r="F320" s="78" t="s">
        <v>365</v>
      </c>
      <c r="AJ320" s="78" t="s">
        <v>365</v>
      </c>
    </row>
    <row r="321" spans="6:36" ht="15.95" customHeight="1">
      <c r="F321" s="78" t="s">
        <v>365</v>
      </c>
      <c r="AJ321" s="78" t="s">
        <v>365</v>
      </c>
    </row>
    <row r="322" spans="6:36" ht="15.95" customHeight="1">
      <c r="F322" s="78" t="s">
        <v>365</v>
      </c>
      <c r="AJ322" s="78" t="s">
        <v>365</v>
      </c>
    </row>
    <row r="323" spans="6:36" ht="15.95" customHeight="1">
      <c r="F323" s="78" t="s">
        <v>365</v>
      </c>
      <c r="AJ323" s="78" t="s">
        <v>365</v>
      </c>
    </row>
    <row r="324" spans="6:36" ht="15.95" customHeight="1">
      <c r="F324" s="78" t="s">
        <v>365</v>
      </c>
      <c r="AJ324" s="78" t="s">
        <v>365</v>
      </c>
    </row>
    <row r="325" spans="6:36" ht="15.95" customHeight="1">
      <c r="F325" s="78" t="s">
        <v>365</v>
      </c>
      <c r="AJ325" s="78" t="s">
        <v>365</v>
      </c>
    </row>
    <row r="326" spans="6:36" ht="15.95" customHeight="1">
      <c r="F326" s="78" t="s">
        <v>365</v>
      </c>
      <c r="AJ326" s="78" t="s">
        <v>365</v>
      </c>
    </row>
    <row r="327" spans="6:36" ht="15.95" customHeight="1">
      <c r="F327" s="78" t="s">
        <v>365</v>
      </c>
      <c r="AJ327" s="78" t="s">
        <v>365</v>
      </c>
    </row>
    <row r="328" spans="6:36" ht="15.95" customHeight="1">
      <c r="F328" s="78" t="s">
        <v>365</v>
      </c>
      <c r="AJ328" s="78" t="s">
        <v>365</v>
      </c>
    </row>
    <row r="329" spans="6:36" ht="15.95" customHeight="1">
      <c r="F329" s="78" t="s">
        <v>365</v>
      </c>
      <c r="AJ329" s="78" t="s">
        <v>365</v>
      </c>
    </row>
    <row r="330" spans="6:36" ht="15.95" customHeight="1">
      <c r="F330" s="78" t="s">
        <v>365</v>
      </c>
      <c r="AJ330" s="78" t="s">
        <v>365</v>
      </c>
    </row>
    <row r="331" spans="6:36" ht="15.95" customHeight="1">
      <c r="F331" s="78" t="s">
        <v>365</v>
      </c>
      <c r="AJ331" s="78" t="s">
        <v>365</v>
      </c>
    </row>
    <row r="332" spans="6:36" ht="15.95" customHeight="1">
      <c r="F332" s="78" t="s">
        <v>365</v>
      </c>
      <c r="AJ332" s="78" t="s">
        <v>365</v>
      </c>
    </row>
    <row r="333" spans="6:36" ht="15.95" customHeight="1">
      <c r="F333" s="78" t="s">
        <v>365</v>
      </c>
      <c r="AJ333" s="78" t="s">
        <v>365</v>
      </c>
    </row>
    <row r="334" spans="6:36" ht="15.95" customHeight="1">
      <c r="F334" s="78" t="s">
        <v>365</v>
      </c>
      <c r="AJ334" s="78" t="s">
        <v>365</v>
      </c>
    </row>
    <row r="335" spans="6:36" ht="15.95" customHeight="1">
      <c r="F335" s="78" t="s">
        <v>365</v>
      </c>
      <c r="AJ335" s="78" t="s">
        <v>365</v>
      </c>
    </row>
    <row r="336" spans="6:36" ht="15.95" customHeight="1">
      <c r="F336" s="78" t="s">
        <v>365</v>
      </c>
      <c r="AJ336" s="78" t="s">
        <v>365</v>
      </c>
    </row>
    <row r="337" spans="6:36" ht="15.95" customHeight="1">
      <c r="F337" s="78" t="s">
        <v>365</v>
      </c>
      <c r="AJ337" s="78" t="s">
        <v>365</v>
      </c>
    </row>
    <row r="338" spans="6:36" ht="15.95" customHeight="1">
      <c r="F338" s="78" t="s">
        <v>365</v>
      </c>
      <c r="AJ338" s="78" t="s">
        <v>365</v>
      </c>
    </row>
    <row r="339" spans="6:36" ht="15.95" customHeight="1">
      <c r="F339" s="78" t="s">
        <v>365</v>
      </c>
      <c r="AJ339" s="78" t="s">
        <v>365</v>
      </c>
    </row>
    <row r="340" spans="6:36" ht="15.95" customHeight="1">
      <c r="F340" s="78" t="s">
        <v>365</v>
      </c>
      <c r="AJ340" s="78" t="s">
        <v>365</v>
      </c>
    </row>
    <row r="341" spans="6:36" ht="15.95" customHeight="1">
      <c r="F341" s="78" t="s">
        <v>365</v>
      </c>
      <c r="AJ341" s="78" t="s">
        <v>365</v>
      </c>
    </row>
    <row r="342" spans="6:36" ht="15.95" customHeight="1">
      <c r="F342" s="78" t="s">
        <v>365</v>
      </c>
      <c r="AJ342" s="78" t="s">
        <v>365</v>
      </c>
    </row>
    <row r="343" spans="6:36" ht="15.95" customHeight="1">
      <c r="F343" s="78" t="s">
        <v>365</v>
      </c>
      <c r="AJ343" s="78" t="s">
        <v>365</v>
      </c>
    </row>
    <row r="344" spans="6:36" ht="15.95" customHeight="1">
      <c r="F344" s="78" t="s">
        <v>365</v>
      </c>
      <c r="AJ344" s="78" t="s">
        <v>365</v>
      </c>
    </row>
    <row r="345" spans="6:36" ht="15.95" customHeight="1">
      <c r="F345" s="78" t="s">
        <v>365</v>
      </c>
      <c r="AJ345" s="78" t="s">
        <v>365</v>
      </c>
    </row>
    <row r="346" spans="6:36" ht="15.95" customHeight="1">
      <c r="F346" s="78" t="s">
        <v>365</v>
      </c>
      <c r="AJ346" s="78" t="s">
        <v>365</v>
      </c>
    </row>
    <row r="347" spans="6:36" ht="15.95" customHeight="1">
      <c r="F347" s="78" t="s">
        <v>365</v>
      </c>
      <c r="AJ347" s="78" t="s">
        <v>365</v>
      </c>
    </row>
    <row r="348" spans="6:36" ht="15.95" customHeight="1">
      <c r="F348" s="78" t="s">
        <v>365</v>
      </c>
      <c r="AJ348" s="78" t="s">
        <v>365</v>
      </c>
    </row>
    <row r="349" spans="6:36" ht="15.95" customHeight="1">
      <c r="F349" s="78" t="s">
        <v>365</v>
      </c>
      <c r="AJ349" s="78" t="s">
        <v>365</v>
      </c>
    </row>
    <row r="350" spans="6:36" ht="15.95" customHeight="1">
      <c r="F350" s="78" t="s">
        <v>365</v>
      </c>
      <c r="AJ350" s="78" t="s">
        <v>365</v>
      </c>
    </row>
    <row r="351" spans="6:36" ht="15.95" customHeight="1">
      <c r="F351" s="78" t="s">
        <v>365</v>
      </c>
      <c r="AJ351" s="78" t="s">
        <v>365</v>
      </c>
    </row>
    <row r="352" spans="6:36" ht="15.95" customHeight="1">
      <c r="F352" s="78" t="s">
        <v>365</v>
      </c>
      <c r="AJ352" s="78" t="s">
        <v>365</v>
      </c>
    </row>
    <row r="353" spans="6:36" ht="15.95" customHeight="1">
      <c r="F353" s="78" t="s">
        <v>365</v>
      </c>
      <c r="AJ353" s="78" t="s">
        <v>365</v>
      </c>
    </row>
    <row r="354" spans="6:36" ht="15.95" customHeight="1">
      <c r="F354" s="78" t="s">
        <v>365</v>
      </c>
      <c r="AJ354" s="78" t="s">
        <v>365</v>
      </c>
    </row>
    <row r="355" spans="6:36" ht="15.95" customHeight="1">
      <c r="F355" s="78" t="s">
        <v>365</v>
      </c>
      <c r="AJ355" s="78" t="s">
        <v>365</v>
      </c>
    </row>
    <row r="356" spans="6:36" ht="15.95" customHeight="1">
      <c r="F356" s="78" t="s">
        <v>365</v>
      </c>
      <c r="AJ356" s="78" t="s">
        <v>365</v>
      </c>
    </row>
    <row r="357" spans="6:36" ht="15.95" customHeight="1">
      <c r="F357" s="78" t="s">
        <v>365</v>
      </c>
      <c r="AJ357" s="78" t="s">
        <v>365</v>
      </c>
    </row>
    <row r="358" spans="6:36" ht="15.95" customHeight="1">
      <c r="F358" s="78" t="s">
        <v>365</v>
      </c>
      <c r="AJ358" s="78" t="s">
        <v>365</v>
      </c>
    </row>
    <row r="359" spans="6:36" ht="15.95" customHeight="1">
      <c r="F359" s="78" t="s">
        <v>365</v>
      </c>
      <c r="AJ359" s="78" t="s">
        <v>365</v>
      </c>
    </row>
    <row r="360" spans="6:36" ht="15.95" customHeight="1">
      <c r="F360" s="78" t="s">
        <v>365</v>
      </c>
      <c r="AJ360" s="78" t="s">
        <v>365</v>
      </c>
    </row>
    <row r="361" spans="6:36" ht="15.95" customHeight="1">
      <c r="F361" s="78" t="s">
        <v>365</v>
      </c>
      <c r="AJ361" s="78" t="s">
        <v>365</v>
      </c>
    </row>
    <row r="362" spans="6:36" ht="15.95" customHeight="1">
      <c r="F362" s="78" t="s">
        <v>365</v>
      </c>
      <c r="AJ362" s="78" t="s">
        <v>365</v>
      </c>
    </row>
    <row r="363" spans="6:36" ht="15.95" customHeight="1">
      <c r="F363" s="78" t="s">
        <v>365</v>
      </c>
      <c r="AJ363" s="78" t="s">
        <v>365</v>
      </c>
    </row>
    <row r="364" spans="6:36" ht="15.95" customHeight="1">
      <c r="F364" s="78" t="s">
        <v>365</v>
      </c>
      <c r="AJ364" s="78" t="s">
        <v>365</v>
      </c>
    </row>
    <row r="365" spans="6:36" ht="15.95" customHeight="1">
      <c r="F365" s="78" t="s">
        <v>365</v>
      </c>
      <c r="AJ365" s="78" t="s">
        <v>365</v>
      </c>
    </row>
    <row r="366" spans="6:36" ht="15.95" customHeight="1">
      <c r="F366" s="78" t="s">
        <v>365</v>
      </c>
      <c r="AJ366" s="78" t="s">
        <v>365</v>
      </c>
    </row>
    <row r="367" spans="6:36" ht="15.95" customHeight="1">
      <c r="F367" s="78" t="s">
        <v>365</v>
      </c>
      <c r="AJ367" s="78" t="s">
        <v>365</v>
      </c>
    </row>
    <row r="368" spans="6:36" ht="15.95" customHeight="1">
      <c r="F368" s="78" t="s">
        <v>365</v>
      </c>
      <c r="AJ368" s="78" t="s">
        <v>365</v>
      </c>
    </row>
    <row r="369" spans="6:36" ht="15.95" customHeight="1">
      <c r="F369" s="78" t="s">
        <v>365</v>
      </c>
      <c r="AJ369" s="78" t="s">
        <v>365</v>
      </c>
    </row>
    <row r="370" spans="6:36" ht="15.95" customHeight="1">
      <c r="F370" s="78" t="s">
        <v>365</v>
      </c>
      <c r="AJ370" s="78" t="s">
        <v>365</v>
      </c>
    </row>
    <row r="371" spans="6:36" ht="15.95" customHeight="1">
      <c r="F371" s="78" t="s">
        <v>365</v>
      </c>
      <c r="AJ371" s="78" t="s">
        <v>365</v>
      </c>
    </row>
    <row r="372" spans="6:36" ht="15.95" customHeight="1">
      <c r="F372" s="78" t="s">
        <v>365</v>
      </c>
      <c r="AJ372" s="78" t="s">
        <v>365</v>
      </c>
    </row>
    <row r="373" spans="6:36" ht="15.95" customHeight="1">
      <c r="F373" s="78" t="s">
        <v>365</v>
      </c>
      <c r="AJ373" s="78" t="s">
        <v>365</v>
      </c>
    </row>
    <row r="374" spans="6:36" ht="15.95" customHeight="1">
      <c r="F374" s="78" t="s">
        <v>365</v>
      </c>
      <c r="AJ374" s="78" t="s">
        <v>365</v>
      </c>
    </row>
    <row r="375" spans="6:36" ht="15.95" customHeight="1">
      <c r="F375" s="78" t="s">
        <v>365</v>
      </c>
      <c r="AJ375" s="78" t="s">
        <v>365</v>
      </c>
    </row>
    <row r="376" spans="6:36" ht="15.95" customHeight="1">
      <c r="F376" s="78" t="s">
        <v>365</v>
      </c>
      <c r="AJ376" s="78" t="s">
        <v>365</v>
      </c>
    </row>
    <row r="377" spans="6:36" ht="15.95" customHeight="1">
      <c r="F377" s="78" t="s">
        <v>365</v>
      </c>
      <c r="AJ377" s="78" t="s">
        <v>365</v>
      </c>
    </row>
    <row r="378" spans="6:36" ht="15.95" customHeight="1">
      <c r="F378" s="78" t="s">
        <v>365</v>
      </c>
      <c r="AJ378" s="78" t="s">
        <v>365</v>
      </c>
    </row>
    <row r="379" spans="6:36" ht="15.95" customHeight="1">
      <c r="F379" s="78" t="s">
        <v>365</v>
      </c>
      <c r="AJ379" s="78" t="s">
        <v>365</v>
      </c>
    </row>
    <row r="380" spans="6:36" ht="15.95" customHeight="1">
      <c r="F380" s="78" t="s">
        <v>365</v>
      </c>
      <c r="AJ380" s="78" t="s">
        <v>365</v>
      </c>
    </row>
    <row r="381" spans="6:36" ht="15.95" customHeight="1">
      <c r="F381" s="78" t="s">
        <v>365</v>
      </c>
      <c r="AJ381" s="78" t="s">
        <v>365</v>
      </c>
    </row>
    <row r="382" spans="6:36" ht="15.95" customHeight="1">
      <c r="F382" s="78" t="s">
        <v>365</v>
      </c>
      <c r="AJ382" s="78" t="s">
        <v>365</v>
      </c>
    </row>
    <row r="383" spans="6:36" ht="15.95" customHeight="1">
      <c r="F383" s="78" t="s">
        <v>365</v>
      </c>
      <c r="AJ383" s="78" t="s">
        <v>365</v>
      </c>
    </row>
    <row r="384" spans="6:36" ht="15.95" customHeight="1">
      <c r="F384" s="78" t="s">
        <v>365</v>
      </c>
      <c r="AJ384" s="78" t="s">
        <v>365</v>
      </c>
    </row>
    <row r="385" spans="6:36" ht="15.95" customHeight="1">
      <c r="F385" s="78" t="s">
        <v>365</v>
      </c>
      <c r="AJ385" s="78" t="s">
        <v>365</v>
      </c>
    </row>
    <row r="386" spans="6:36" ht="15.95" customHeight="1">
      <c r="F386" s="78" t="s">
        <v>365</v>
      </c>
      <c r="AJ386" s="78" t="s">
        <v>365</v>
      </c>
    </row>
    <row r="387" spans="6:36" ht="15.95" customHeight="1">
      <c r="F387" s="78" t="s">
        <v>365</v>
      </c>
      <c r="AJ387" s="78" t="s">
        <v>365</v>
      </c>
    </row>
    <row r="388" spans="6:36" ht="15.95" customHeight="1">
      <c r="F388" s="78" t="s">
        <v>365</v>
      </c>
      <c r="AJ388" s="78" t="s">
        <v>365</v>
      </c>
    </row>
    <row r="389" spans="6:36" ht="15.95" customHeight="1">
      <c r="F389" s="78" t="s">
        <v>365</v>
      </c>
      <c r="AJ389" s="78" t="s">
        <v>365</v>
      </c>
    </row>
    <row r="390" spans="6:36" ht="15.95" customHeight="1">
      <c r="F390" s="78" t="s">
        <v>365</v>
      </c>
      <c r="AJ390" s="78" t="s">
        <v>365</v>
      </c>
    </row>
    <row r="391" spans="6:36" ht="15.95" customHeight="1">
      <c r="F391" s="78" t="s">
        <v>365</v>
      </c>
      <c r="AJ391" s="78" t="s">
        <v>365</v>
      </c>
    </row>
    <row r="392" spans="6:36" ht="15.95" customHeight="1">
      <c r="F392" s="78" t="s">
        <v>365</v>
      </c>
      <c r="AJ392" s="78" t="s">
        <v>365</v>
      </c>
    </row>
    <row r="393" spans="6:36" ht="15.95" customHeight="1">
      <c r="F393" s="78" t="s">
        <v>365</v>
      </c>
      <c r="AJ393" s="78" t="s">
        <v>365</v>
      </c>
    </row>
    <row r="394" spans="6:36" ht="15.95" customHeight="1">
      <c r="F394" s="78" t="s">
        <v>365</v>
      </c>
      <c r="AJ394" s="78" t="s">
        <v>365</v>
      </c>
    </row>
    <row r="395" spans="6:36" ht="15.95" customHeight="1">
      <c r="F395" s="78" t="s">
        <v>365</v>
      </c>
      <c r="AJ395" s="78" t="s">
        <v>365</v>
      </c>
    </row>
    <row r="396" spans="6:36" ht="15.95" customHeight="1">
      <c r="F396" s="78" t="s">
        <v>365</v>
      </c>
      <c r="AJ396" s="78" t="s">
        <v>365</v>
      </c>
    </row>
    <row r="397" spans="6:36" ht="15.95" customHeight="1">
      <c r="F397" s="78" t="s">
        <v>365</v>
      </c>
      <c r="AJ397" s="78" t="s">
        <v>365</v>
      </c>
    </row>
    <row r="398" spans="6:36" ht="15.95" customHeight="1">
      <c r="F398" s="78" t="s">
        <v>365</v>
      </c>
      <c r="AJ398" s="78" t="s">
        <v>365</v>
      </c>
    </row>
    <row r="399" spans="6:36" ht="15.95" customHeight="1">
      <c r="F399" s="78" t="s">
        <v>365</v>
      </c>
      <c r="AJ399" s="78" t="s">
        <v>365</v>
      </c>
    </row>
    <row r="400" spans="6:36" ht="15.95" customHeight="1">
      <c r="F400" s="78" t="s">
        <v>365</v>
      </c>
      <c r="AJ400" s="78" t="s">
        <v>365</v>
      </c>
    </row>
    <row r="401" spans="6:36" ht="15.95" customHeight="1">
      <c r="F401" s="78" t="s">
        <v>365</v>
      </c>
      <c r="AJ401" s="78" t="s">
        <v>365</v>
      </c>
    </row>
    <row r="402" spans="6:36" ht="15.95" customHeight="1">
      <c r="F402" s="78" t="s">
        <v>365</v>
      </c>
      <c r="AJ402" s="78" t="s">
        <v>365</v>
      </c>
    </row>
    <row r="403" spans="6:36" ht="15.95" customHeight="1">
      <c r="F403" s="78" t="s">
        <v>365</v>
      </c>
      <c r="AJ403" s="78" t="s">
        <v>365</v>
      </c>
    </row>
    <row r="404" spans="6:36" ht="15.95" customHeight="1">
      <c r="F404" s="78" t="s">
        <v>365</v>
      </c>
      <c r="AJ404" s="78" t="s">
        <v>365</v>
      </c>
    </row>
    <row r="405" spans="6:36" ht="15.95" customHeight="1">
      <c r="F405" s="78" t="s">
        <v>365</v>
      </c>
      <c r="AJ405" s="78" t="s">
        <v>365</v>
      </c>
    </row>
    <row r="406" spans="6:36" ht="15.95" customHeight="1">
      <c r="F406" s="78" t="s">
        <v>365</v>
      </c>
      <c r="AJ406" s="78" t="s">
        <v>365</v>
      </c>
    </row>
    <row r="407" spans="6:36" ht="15.95" customHeight="1">
      <c r="F407" s="78" t="s">
        <v>365</v>
      </c>
      <c r="AJ407" s="78" t="s">
        <v>365</v>
      </c>
    </row>
    <row r="408" spans="6:36" ht="15.95" customHeight="1">
      <c r="F408" s="78" t="s">
        <v>365</v>
      </c>
      <c r="AJ408" s="78" t="s">
        <v>365</v>
      </c>
    </row>
    <row r="409" spans="6:36" ht="15.95" customHeight="1">
      <c r="F409" s="78" t="s">
        <v>365</v>
      </c>
      <c r="AJ409" s="78" t="s">
        <v>365</v>
      </c>
    </row>
    <row r="410" spans="6:36" ht="15.95" customHeight="1">
      <c r="F410" s="78" t="s">
        <v>365</v>
      </c>
      <c r="AJ410" s="78" t="s">
        <v>365</v>
      </c>
    </row>
    <row r="411" spans="6:36" ht="15.95" customHeight="1">
      <c r="F411" s="78" t="s">
        <v>365</v>
      </c>
      <c r="AJ411" s="78" t="s">
        <v>365</v>
      </c>
    </row>
    <row r="412" spans="6:36" ht="15.95" customHeight="1">
      <c r="F412" s="78" t="s">
        <v>365</v>
      </c>
      <c r="AJ412" s="78" t="s">
        <v>365</v>
      </c>
    </row>
    <row r="413" spans="6:36" ht="15.95" customHeight="1">
      <c r="F413" s="78" t="s">
        <v>365</v>
      </c>
      <c r="AJ413" s="78" t="s">
        <v>365</v>
      </c>
    </row>
    <row r="414" spans="6:36" ht="15.95" customHeight="1">
      <c r="F414" s="78" t="s">
        <v>365</v>
      </c>
      <c r="AJ414" s="78" t="s">
        <v>365</v>
      </c>
    </row>
    <row r="415" spans="6:36" ht="15.95" customHeight="1">
      <c r="F415" s="78" t="s">
        <v>365</v>
      </c>
      <c r="AJ415" s="78" t="s">
        <v>365</v>
      </c>
    </row>
    <row r="416" spans="6:36" ht="15.95" customHeight="1">
      <c r="F416" s="78" t="s">
        <v>365</v>
      </c>
      <c r="AJ416" s="78" t="s">
        <v>365</v>
      </c>
    </row>
    <row r="417" spans="6:36" ht="15.95" customHeight="1">
      <c r="F417" s="78" t="s">
        <v>365</v>
      </c>
      <c r="AJ417" s="78" t="s">
        <v>365</v>
      </c>
    </row>
    <row r="418" spans="6:36" ht="15.95" customHeight="1">
      <c r="F418" s="78" t="s">
        <v>365</v>
      </c>
      <c r="AJ418" s="78" t="s">
        <v>365</v>
      </c>
    </row>
    <row r="419" spans="6:36" ht="15.95" customHeight="1">
      <c r="F419" s="78" t="s">
        <v>365</v>
      </c>
      <c r="AJ419" s="78" t="s">
        <v>365</v>
      </c>
    </row>
    <row r="420" spans="6:36" ht="15.95" customHeight="1">
      <c r="F420" s="78" t="s">
        <v>365</v>
      </c>
      <c r="AJ420" s="78" t="s">
        <v>365</v>
      </c>
    </row>
    <row r="421" spans="6:36" ht="15.95" customHeight="1">
      <c r="F421" s="78" t="s">
        <v>365</v>
      </c>
      <c r="AJ421" s="78" t="s">
        <v>365</v>
      </c>
    </row>
    <row r="422" spans="6:36" ht="15.95" customHeight="1">
      <c r="F422" s="78" t="s">
        <v>365</v>
      </c>
      <c r="AJ422" s="78" t="s">
        <v>365</v>
      </c>
    </row>
    <row r="423" spans="6:36" ht="15.95" customHeight="1">
      <c r="F423" s="78" t="s">
        <v>365</v>
      </c>
      <c r="AJ423" s="78" t="s">
        <v>365</v>
      </c>
    </row>
    <row r="424" spans="6:36" ht="15.95" customHeight="1">
      <c r="F424" s="78" t="s">
        <v>365</v>
      </c>
      <c r="AJ424" s="78" t="s">
        <v>365</v>
      </c>
    </row>
    <row r="425" spans="6:36" ht="15.95" customHeight="1">
      <c r="F425" s="78" t="s">
        <v>365</v>
      </c>
      <c r="AJ425" s="78" t="s">
        <v>365</v>
      </c>
    </row>
    <row r="426" spans="6:36" ht="15.95" customHeight="1">
      <c r="F426" s="78" t="s">
        <v>365</v>
      </c>
      <c r="AJ426" s="78" t="s">
        <v>365</v>
      </c>
    </row>
    <row r="427" spans="6:36" ht="15.95" customHeight="1">
      <c r="F427" s="78" t="s">
        <v>365</v>
      </c>
      <c r="AJ427" s="78" t="s">
        <v>365</v>
      </c>
    </row>
    <row r="428" spans="6:36" ht="15.95" customHeight="1">
      <c r="F428" s="78" t="s">
        <v>365</v>
      </c>
      <c r="AJ428" s="78" t="s">
        <v>365</v>
      </c>
    </row>
    <row r="429" spans="6:36" ht="15.95" customHeight="1">
      <c r="F429" s="78" t="s">
        <v>365</v>
      </c>
      <c r="AJ429" s="78" t="s">
        <v>365</v>
      </c>
    </row>
    <row r="430" spans="6:36" ht="15.95" customHeight="1">
      <c r="F430" s="78" t="s">
        <v>365</v>
      </c>
      <c r="AJ430" s="78" t="s">
        <v>365</v>
      </c>
    </row>
    <row r="431" spans="6:36" ht="15.95" customHeight="1">
      <c r="F431" s="78" t="s">
        <v>365</v>
      </c>
      <c r="AJ431" s="78" t="s">
        <v>365</v>
      </c>
    </row>
    <row r="432" spans="6:36" ht="15.95" customHeight="1">
      <c r="F432" s="78" t="s">
        <v>365</v>
      </c>
      <c r="AJ432" s="78" t="s">
        <v>365</v>
      </c>
    </row>
    <row r="433" spans="6:36" ht="15.95" customHeight="1">
      <c r="F433" s="78" t="s">
        <v>365</v>
      </c>
      <c r="AJ433" s="78" t="s">
        <v>365</v>
      </c>
    </row>
    <row r="434" spans="6:36" ht="15.95" customHeight="1">
      <c r="F434" s="78" t="s">
        <v>365</v>
      </c>
      <c r="AJ434" s="78" t="s">
        <v>365</v>
      </c>
    </row>
    <row r="435" spans="6:36" ht="15.95" customHeight="1">
      <c r="F435" s="78" t="s">
        <v>365</v>
      </c>
      <c r="AJ435" s="78" t="s">
        <v>365</v>
      </c>
    </row>
    <row r="436" spans="6:36" ht="15.95" customHeight="1">
      <c r="F436" s="78" t="s">
        <v>365</v>
      </c>
      <c r="AJ436" s="78" t="s">
        <v>365</v>
      </c>
    </row>
    <row r="437" spans="6:36" ht="15.95" customHeight="1">
      <c r="F437" s="78" t="s">
        <v>365</v>
      </c>
      <c r="AJ437" s="78" t="s">
        <v>365</v>
      </c>
    </row>
    <row r="438" spans="6:36" ht="15.95" customHeight="1">
      <c r="F438" s="78" t="s">
        <v>365</v>
      </c>
      <c r="AJ438" s="78" t="s">
        <v>365</v>
      </c>
    </row>
    <row r="439" spans="6:36" ht="15.95" customHeight="1">
      <c r="F439" s="78" t="s">
        <v>365</v>
      </c>
      <c r="AJ439" s="78" t="s">
        <v>365</v>
      </c>
    </row>
    <row r="440" spans="6:36" ht="15.95" customHeight="1">
      <c r="F440" s="78" t="s">
        <v>365</v>
      </c>
      <c r="AJ440" s="78" t="s">
        <v>365</v>
      </c>
    </row>
    <row r="441" spans="6:36" ht="15.95" customHeight="1">
      <c r="F441" s="78" t="s">
        <v>365</v>
      </c>
      <c r="AJ441" s="78" t="s">
        <v>365</v>
      </c>
    </row>
    <row r="442" spans="6:36" ht="15.95" customHeight="1">
      <c r="F442" s="78" t="s">
        <v>365</v>
      </c>
      <c r="AJ442" s="78" t="s">
        <v>365</v>
      </c>
    </row>
    <row r="443" spans="6:36" ht="15.95" customHeight="1">
      <c r="F443" s="78" t="s">
        <v>365</v>
      </c>
      <c r="AJ443" s="78" t="s">
        <v>365</v>
      </c>
    </row>
    <row r="444" spans="6:36" ht="15.95" customHeight="1">
      <c r="F444" s="78" t="s">
        <v>365</v>
      </c>
      <c r="AJ444" s="78" t="s">
        <v>365</v>
      </c>
    </row>
    <row r="445" spans="6:36" ht="15.95" customHeight="1">
      <c r="F445" s="78" t="s">
        <v>365</v>
      </c>
      <c r="AJ445" s="78" t="s">
        <v>365</v>
      </c>
    </row>
    <row r="446" spans="6:36" ht="15.95" customHeight="1">
      <c r="F446" s="78" t="s">
        <v>365</v>
      </c>
      <c r="AJ446" s="78" t="s">
        <v>365</v>
      </c>
    </row>
    <row r="447" spans="6:36" ht="15.95" customHeight="1">
      <c r="F447" s="78" t="s">
        <v>365</v>
      </c>
      <c r="AJ447" s="78" t="s">
        <v>365</v>
      </c>
    </row>
    <row r="448" spans="6:36" ht="15.95" customHeight="1">
      <c r="F448" s="78" t="s">
        <v>365</v>
      </c>
      <c r="AJ448" s="78" t="s">
        <v>365</v>
      </c>
    </row>
    <row r="449" spans="6:36" ht="15.95" customHeight="1">
      <c r="F449" s="78" t="s">
        <v>365</v>
      </c>
      <c r="AJ449" s="78" t="s">
        <v>365</v>
      </c>
    </row>
    <row r="450" spans="6:36" ht="15.95" customHeight="1">
      <c r="F450" s="78" t="s">
        <v>365</v>
      </c>
      <c r="AJ450" s="78" t="s">
        <v>365</v>
      </c>
    </row>
    <row r="451" spans="6:36" ht="15.95" customHeight="1">
      <c r="F451" s="78" t="s">
        <v>365</v>
      </c>
      <c r="AJ451" s="78" t="s">
        <v>365</v>
      </c>
    </row>
    <row r="452" spans="6:36" ht="15.95" customHeight="1">
      <c r="F452" s="78" t="s">
        <v>365</v>
      </c>
      <c r="AJ452" s="78" t="s">
        <v>365</v>
      </c>
    </row>
    <row r="453" spans="6:36" ht="15.95" customHeight="1">
      <c r="F453" s="78" t="s">
        <v>365</v>
      </c>
      <c r="AJ453" s="78" t="s">
        <v>365</v>
      </c>
    </row>
    <row r="454" spans="6:36" ht="15.95" customHeight="1">
      <c r="F454" s="78" t="s">
        <v>365</v>
      </c>
      <c r="AJ454" s="78" t="s">
        <v>365</v>
      </c>
    </row>
    <row r="455" spans="6:36" ht="15.95" customHeight="1">
      <c r="F455" s="78" t="s">
        <v>365</v>
      </c>
      <c r="AJ455" s="78" t="s">
        <v>365</v>
      </c>
    </row>
    <row r="456" spans="6:36" ht="15.95" customHeight="1">
      <c r="F456" s="78" t="s">
        <v>365</v>
      </c>
      <c r="AJ456" s="78" t="s">
        <v>365</v>
      </c>
    </row>
    <row r="457" spans="6:36" ht="15.95" customHeight="1">
      <c r="F457" s="78" t="s">
        <v>365</v>
      </c>
      <c r="AJ457" s="78" t="s">
        <v>365</v>
      </c>
    </row>
    <row r="458" spans="6:36" ht="15.95" customHeight="1">
      <c r="F458" s="78" t="s">
        <v>365</v>
      </c>
      <c r="AJ458" s="78" t="s">
        <v>365</v>
      </c>
    </row>
    <row r="459" spans="6:36" ht="15.95" customHeight="1">
      <c r="F459" s="78" t="s">
        <v>365</v>
      </c>
      <c r="AJ459" s="78" t="s">
        <v>365</v>
      </c>
    </row>
    <row r="460" spans="6:36" ht="15.95" customHeight="1">
      <c r="F460" s="78" t="s">
        <v>365</v>
      </c>
      <c r="AJ460" s="78" t="s">
        <v>365</v>
      </c>
    </row>
    <row r="461" spans="6:36" ht="15.95" customHeight="1">
      <c r="F461" s="78" t="s">
        <v>365</v>
      </c>
      <c r="AJ461" s="78" t="s">
        <v>365</v>
      </c>
    </row>
    <row r="462" spans="6:36" ht="15.95" customHeight="1">
      <c r="F462" s="78" t="s">
        <v>365</v>
      </c>
      <c r="AJ462" s="78" t="s">
        <v>365</v>
      </c>
    </row>
    <row r="463" spans="6:36" ht="15.95" customHeight="1">
      <c r="F463" s="78" t="s">
        <v>365</v>
      </c>
      <c r="AJ463" s="78" t="s">
        <v>365</v>
      </c>
    </row>
    <row r="464" spans="6:36" ht="15.95" customHeight="1">
      <c r="F464" s="78" t="s">
        <v>365</v>
      </c>
      <c r="AJ464" s="78" t="s">
        <v>365</v>
      </c>
    </row>
    <row r="465" spans="6:36" ht="15.95" customHeight="1">
      <c r="F465" s="78" t="s">
        <v>365</v>
      </c>
      <c r="AJ465" s="78" t="s">
        <v>365</v>
      </c>
    </row>
    <row r="466" spans="6:36" ht="15.95" customHeight="1">
      <c r="F466" s="78" t="s">
        <v>365</v>
      </c>
      <c r="AJ466" s="78" t="s">
        <v>365</v>
      </c>
    </row>
    <row r="467" spans="6:36" ht="15.95" customHeight="1">
      <c r="F467" s="78" t="s">
        <v>365</v>
      </c>
      <c r="AJ467" s="78" t="s">
        <v>365</v>
      </c>
    </row>
    <row r="468" spans="6:36" ht="15.95" customHeight="1">
      <c r="F468" s="78" t="s">
        <v>365</v>
      </c>
      <c r="AJ468" s="78" t="s">
        <v>365</v>
      </c>
    </row>
    <row r="469" spans="6:36" ht="15.95" customHeight="1">
      <c r="F469" s="78" t="s">
        <v>365</v>
      </c>
      <c r="AJ469" s="78" t="s">
        <v>365</v>
      </c>
    </row>
    <row r="470" spans="6:36" ht="15.95" customHeight="1">
      <c r="F470" s="78" t="s">
        <v>365</v>
      </c>
      <c r="AJ470" s="78" t="s">
        <v>365</v>
      </c>
    </row>
    <row r="471" spans="6:36" ht="15.95" customHeight="1">
      <c r="F471" s="78" t="s">
        <v>365</v>
      </c>
      <c r="AJ471" s="78" t="s">
        <v>365</v>
      </c>
    </row>
    <row r="472" spans="6:36" ht="15.95" customHeight="1">
      <c r="F472" s="78" t="s">
        <v>365</v>
      </c>
      <c r="AJ472" s="78" t="s">
        <v>365</v>
      </c>
    </row>
    <row r="473" spans="6:36" ht="15.95" customHeight="1">
      <c r="F473" s="78" t="s">
        <v>365</v>
      </c>
      <c r="AJ473" s="78" t="s">
        <v>365</v>
      </c>
    </row>
    <row r="474" spans="6:36" ht="15.95" customHeight="1">
      <c r="F474" s="78" t="s">
        <v>365</v>
      </c>
      <c r="AJ474" s="78" t="s">
        <v>365</v>
      </c>
    </row>
    <row r="475" spans="6:36" ht="15.95" customHeight="1">
      <c r="F475" s="78" t="s">
        <v>365</v>
      </c>
      <c r="AJ475" s="78" t="s">
        <v>365</v>
      </c>
    </row>
    <row r="476" spans="6:36" ht="15.95" customHeight="1">
      <c r="F476" s="78" t="s">
        <v>365</v>
      </c>
      <c r="AJ476" s="78" t="s">
        <v>365</v>
      </c>
    </row>
    <row r="477" spans="6:36" ht="15.95" customHeight="1">
      <c r="F477" s="78" t="s">
        <v>365</v>
      </c>
      <c r="AJ477" s="78" t="s">
        <v>365</v>
      </c>
    </row>
    <row r="478" spans="6:36" ht="15.95" customHeight="1">
      <c r="F478" s="78" t="s">
        <v>365</v>
      </c>
      <c r="AJ478" s="78" t="s">
        <v>365</v>
      </c>
    </row>
    <row r="479" spans="6:36" ht="15.95" customHeight="1">
      <c r="F479" s="78" t="s">
        <v>365</v>
      </c>
      <c r="AJ479" s="78" t="s">
        <v>365</v>
      </c>
    </row>
    <row r="480" spans="6:36" ht="15.95" customHeight="1">
      <c r="F480" s="78" t="s">
        <v>365</v>
      </c>
      <c r="AJ480" s="78" t="s">
        <v>365</v>
      </c>
    </row>
    <row r="481" spans="6:36" ht="15.95" customHeight="1">
      <c r="F481" s="78" t="s">
        <v>365</v>
      </c>
      <c r="AJ481" s="78" t="s">
        <v>365</v>
      </c>
    </row>
    <row r="482" spans="6:36" ht="15.95" customHeight="1">
      <c r="F482" s="78" t="s">
        <v>365</v>
      </c>
      <c r="AJ482" s="78" t="s">
        <v>365</v>
      </c>
    </row>
    <row r="483" spans="6:36" ht="15.95" customHeight="1">
      <c r="F483" s="78" t="s">
        <v>365</v>
      </c>
      <c r="AJ483" s="78" t="s">
        <v>365</v>
      </c>
    </row>
    <row r="484" spans="6:36" ht="15.95" customHeight="1">
      <c r="F484" s="78" t="s">
        <v>365</v>
      </c>
      <c r="AJ484" s="78" t="s">
        <v>365</v>
      </c>
    </row>
    <row r="485" spans="6:36" ht="15.95" customHeight="1">
      <c r="F485" s="78" t="s">
        <v>365</v>
      </c>
      <c r="AJ485" s="78" t="s">
        <v>365</v>
      </c>
    </row>
    <row r="486" spans="6:36" ht="15.95" customHeight="1">
      <c r="F486" s="78" t="s">
        <v>365</v>
      </c>
      <c r="AJ486" s="78" t="s">
        <v>365</v>
      </c>
    </row>
    <row r="487" spans="6:36" ht="15.95" customHeight="1">
      <c r="F487" s="78" t="s">
        <v>365</v>
      </c>
      <c r="AJ487" s="78" t="s">
        <v>365</v>
      </c>
    </row>
    <row r="488" spans="6:36" ht="15.95" customHeight="1">
      <c r="F488" s="78" t="s">
        <v>365</v>
      </c>
      <c r="AJ488" s="78" t="s">
        <v>365</v>
      </c>
    </row>
    <row r="489" spans="6:36" ht="15.95" customHeight="1">
      <c r="F489" s="78" t="s">
        <v>365</v>
      </c>
      <c r="AJ489" s="78" t="s">
        <v>365</v>
      </c>
    </row>
    <row r="490" spans="6:36" ht="15.95" customHeight="1">
      <c r="F490" s="78" t="s">
        <v>365</v>
      </c>
      <c r="AJ490" s="78" t="s">
        <v>365</v>
      </c>
    </row>
    <row r="491" spans="6:36" ht="15.95" customHeight="1">
      <c r="F491" s="78" t="s">
        <v>365</v>
      </c>
      <c r="AJ491" s="78" t="s">
        <v>365</v>
      </c>
    </row>
    <row r="492" spans="6:36" ht="15.95" customHeight="1">
      <c r="F492" s="78" t="s">
        <v>365</v>
      </c>
      <c r="AJ492" s="78" t="s">
        <v>365</v>
      </c>
    </row>
    <row r="493" spans="6:36" ht="15.95" customHeight="1">
      <c r="F493" s="78" t="s">
        <v>365</v>
      </c>
      <c r="AJ493" s="78" t="s">
        <v>365</v>
      </c>
    </row>
    <row r="494" spans="6:36" ht="15.95" customHeight="1">
      <c r="F494" s="78" t="s">
        <v>365</v>
      </c>
      <c r="AJ494" s="78" t="s">
        <v>365</v>
      </c>
    </row>
    <row r="495" spans="6:36" ht="15.95" customHeight="1">
      <c r="F495" s="78" t="s">
        <v>365</v>
      </c>
      <c r="AJ495" s="78" t="s">
        <v>365</v>
      </c>
    </row>
    <row r="496" spans="6:36" ht="15.95" customHeight="1">
      <c r="F496" s="78" t="s">
        <v>365</v>
      </c>
      <c r="AJ496" s="78" t="s">
        <v>365</v>
      </c>
    </row>
    <row r="497" spans="6:36" ht="15.95" customHeight="1">
      <c r="F497" s="78" t="s">
        <v>365</v>
      </c>
      <c r="AJ497" s="78" t="s">
        <v>365</v>
      </c>
    </row>
    <row r="498" spans="6:36" ht="15.95" customHeight="1">
      <c r="F498" s="78" t="s">
        <v>365</v>
      </c>
      <c r="AJ498" s="78" t="s">
        <v>365</v>
      </c>
    </row>
    <row r="499" spans="6:36" ht="15.95" customHeight="1">
      <c r="F499" s="78" t="s">
        <v>365</v>
      </c>
      <c r="AJ499" s="78" t="s">
        <v>365</v>
      </c>
    </row>
    <row r="500" spans="6:36" ht="15.95" customHeight="1">
      <c r="F500" s="78" t="s">
        <v>365</v>
      </c>
      <c r="AJ500" s="78" t="s">
        <v>365</v>
      </c>
    </row>
    <row r="501" spans="6:36" ht="15.95" customHeight="1">
      <c r="F501" s="78" t="s">
        <v>365</v>
      </c>
      <c r="AJ501" s="78" t="s">
        <v>365</v>
      </c>
    </row>
    <row r="502" spans="6:36" ht="15.95" customHeight="1">
      <c r="F502" s="78" t="s">
        <v>365</v>
      </c>
      <c r="AJ502" s="78" t="s">
        <v>365</v>
      </c>
    </row>
    <row r="503" spans="6:36" ht="15.95" customHeight="1">
      <c r="F503" s="78" t="s">
        <v>365</v>
      </c>
      <c r="AJ503" s="78" t="s">
        <v>365</v>
      </c>
    </row>
    <row r="504" spans="6:36" ht="15.95" customHeight="1">
      <c r="F504" s="78" t="s">
        <v>365</v>
      </c>
      <c r="AJ504" s="78" t="s">
        <v>365</v>
      </c>
    </row>
    <row r="505" spans="6:36" ht="15.95" customHeight="1">
      <c r="F505" s="78" t="s">
        <v>365</v>
      </c>
      <c r="AJ505" s="78" t="s">
        <v>365</v>
      </c>
    </row>
    <row r="506" spans="6:36" ht="15.95" customHeight="1">
      <c r="F506" s="78" t="s">
        <v>365</v>
      </c>
      <c r="AJ506" s="78" t="s">
        <v>365</v>
      </c>
    </row>
    <row r="507" spans="6:36" ht="15.95" customHeight="1">
      <c r="F507" s="78" t="s">
        <v>365</v>
      </c>
      <c r="AJ507" s="78" t="s">
        <v>365</v>
      </c>
    </row>
    <row r="508" spans="6:36" ht="15.95" customHeight="1">
      <c r="F508" s="78" t="s">
        <v>365</v>
      </c>
      <c r="AJ508" s="78" t="s">
        <v>365</v>
      </c>
    </row>
    <row r="509" spans="6:36" ht="15.95" customHeight="1">
      <c r="F509" s="78" t="s">
        <v>365</v>
      </c>
      <c r="AJ509" s="78" t="s">
        <v>365</v>
      </c>
    </row>
    <row r="510" spans="6:36" ht="15.95" customHeight="1">
      <c r="F510" s="78" t="s">
        <v>365</v>
      </c>
      <c r="AJ510" s="78" t="s">
        <v>365</v>
      </c>
    </row>
    <row r="511" spans="6:36" ht="15.95" customHeight="1">
      <c r="F511" s="78" t="s">
        <v>365</v>
      </c>
      <c r="AJ511" s="78" t="s">
        <v>365</v>
      </c>
    </row>
    <row r="512" spans="6:36" ht="15.95" customHeight="1">
      <c r="F512" s="78" t="s">
        <v>365</v>
      </c>
      <c r="AJ512" s="78" t="s">
        <v>365</v>
      </c>
    </row>
    <row r="513" spans="6:36" ht="15.95" customHeight="1">
      <c r="F513" s="78" t="s">
        <v>365</v>
      </c>
      <c r="AJ513" s="78" t="s">
        <v>365</v>
      </c>
    </row>
    <row r="514" spans="6:36" ht="15.95" customHeight="1">
      <c r="F514" s="78" t="s">
        <v>365</v>
      </c>
      <c r="AJ514" s="78" t="s">
        <v>365</v>
      </c>
    </row>
    <row r="515" spans="6:36" ht="15.95" customHeight="1">
      <c r="F515" s="78" t="s">
        <v>365</v>
      </c>
      <c r="AJ515" s="78" t="s">
        <v>365</v>
      </c>
    </row>
  </sheetData>
  <mergeCells count="9">
    <mergeCell ref="AK1:AM1"/>
    <mergeCell ref="AL2:AM2"/>
    <mergeCell ref="G4:Q5"/>
    <mergeCell ref="B4:C5"/>
    <mergeCell ref="D4:E5"/>
    <mergeCell ref="S4:S5"/>
    <mergeCell ref="T4:U5"/>
    <mergeCell ref="V4:AA5"/>
    <mergeCell ref="AE5:AF5"/>
  </mergeCells>
  <phoneticPr fontId="1"/>
  <conditionalFormatting sqref="AL35:AL54 AL9:AL17 AL29:AL32 N35:N54 T35:T54 AF35:AF54 AF9:AF17 Z9:Z17 T9:T17 N9:N17 H9:H17 AF29:AF32 Z29:Z32 T29:T32 N29:N32 H29:H32 H35:H54 AL20:AL26 AF20:AF26 Z20:Z26 T20:T26 N20:N26 H20:H26 Z35:Z54">
    <cfRule type="cellIs" dxfId="36" priority="3" stopIfTrue="1" operator="greaterThan">
      <formula>G9</formula>
    </cfRule>
  </conditionalFormatting>
  <conditionalFormatting sqref="N45">
    <cfRule type="cellIs" dxfId="35" priority="2" stopIfTrue="1" operator="greaterThan">
      <formula>M45</formula>
    </cfRule>
  </conditionalFormatting>
  <conditionalFormatting sqref="H45">
    <cfRule type="cellIs" dxfId="34" priority="1" stopIfTrue="1" operator="greaterThan">
      <formula>G45</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4" orientation="landscape"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Q515"/>
  <sheetViews>
    <sheetView showGridLines="0" showZeros="0" zoomScale="70" zoomScaleNormal="70" zoomScaleSheetLayoutView="55" workbookViewId="0">
      <pane ySplit="8" topLeftCell="A9" activePane="bottomLeft" state="frozen"/>
      <selection activeCell="F2" sqref="F2:J2"/>
      <selection pane="bottomLeft" activeCell="H9" sqref="H9"/>
    </sheetView>
  </sheetViews>
  <sheetFormatPr defaultColWidth="8.875" defaultRowHeight="15.95" customHeight="1"/>
  <cols>
    <col min="1" max="1" width="0.875" style="78" customWidth="1"/>
    <col min="2" max="2" width="10.375" style="78" customWidth="1"/>
    <col min="3" max="3" width="12.375" style="30" customWidth="1"/>
    <col min="4" max="4" width="4" style="30" customWidth="1"/>
    <col min="5" max="5" width="12.25" style="78" bestFit="1" customWidth="1"/>
    <col min="6" max="6" width="11.25" style="78" hidden="1" customWidth="1"/>
    <col min="7" max="7" width="7.625" style="78" bestFit="1" customWidth="1"/>
    <col min="8" max="8" width="9.125" style="78" customWidth="1"/>
    <col min="9" max="9" width="3.375" style="78" customWidth="1"/>
    <col min="10" max="10" width="4" style="30" customWidth="1"/>
    <col min="11" max="11" width="12.125" style="78" customWidth="1"/>
    <col min="12" max="12" width="12.125" style="78" hidden="1" customWidth="1"/>
    <col min="13" max="14" width="9.125" style="78" customWidth="1"/>
    <col min="15" max="15" width="3.375" style="78" customWidth="1"/>
    <col min="16" max="16" width="4" style="30" customWidth="1"/>
    <col min="17" max="17" width="12.125" style="78" customWidth="1"/>
    <col min="18" max="18" width="12.125" style="78" hidden="1" customWidth="1"/>
    <col min="19" max="20" width="9.125" style="78" customWidth="1"/>
    <col min="21" max="21" width="3" style="78" customWidth="1"/>
    <col min="22" max="22" width="4" style="30" customWidth="1"/>
    <col min="23" max="23" width="12.125" style="78" customWidth="1"/>
    <col min="24" max="24" width="12.125" style="78" hidden="1" customWidth="1"/>
    <col min="25" max="26" width="9.125" style="78" customWidth="1"/>
    <col min="27" max="27" width="3.375" style="78" customWidth="1"/>
    <col min="28" max="28" width="4" style="30" customWidth="1"/>
    <col min="29" max="29" width="12.125" style="78" customWidth="1"/>
    <col min="30" max="30" width="12.125" style="78" hidden="1" customWidth="1"/>
    <col min="31" max="32" width="9.125" style="78" customWidth="1"/>
    <col min="33" max="33" width="3.375" style="78" customWidth="1"/>
    <col min="34" max="34" width="4" style="30" customWidth="1"/>
    <col min="35" max="35" width="12.125" style="78" customWidth="1"/>
    <col min="36" max="36" width="12.125" style="78" hidden="1" customWidth="1"/>
    <col min="37" max="38" width="9.125" style="78" customWidth="1"/>
    <col min="39" max="39" width="3.375" style="78" customWidth="1"/>
    <col min="40" max="41" width="8.875" style="78" customWidth="1"/>
    <col min="42" max="16384" width="8.875" style="78"/>
  </cols>
  <sheetData>
    <row r="1" spans="1:41" s="74" customFormat="1" ht="22.5" customHeight="1">
      <c r="A1" s="70"/>
      <c r="B1" s="71" t="s">
        <v>1112</v>
      </c>
      <c r="C1" s="72"/>
      <c r="D1" s="72"/>
      <c r="E1" s="70"/>
      <c r="F1" s="70"/>
      <c r="G1" s="70"/>
      <c r="H1" s="70"/>
      <c r="I1" s="70"/>
      <c r="J1" s="72"/>
      <c r="K1" s="70"/>
      <c r="L1" s="70"/>
      <c r="M1" s="70"/>
      <c r="N1" s="70"/>
      <c r="O1" s="70"/>
      <c r="P1" s="72"/>
      <c r="Q1" s="70"/>
      <c r="R1" s="70"/>
      <c r="S1" s="70"/>
      <c r="T1" s="70"/>
      <c r="U1" s="70"/>
      <c r="V1" s="72"/>
      <c r="W1" s="70"/>
      <c r="X1" s="70"/>
      <c r="Y1" s="70"/>
      <c r="Z1" s="70"/>
      <c r="AA1" s="70"/>
      <c r="AB1" s="72"/>
      <c r="AC1" s="70"/>
      <c r="AD1" s="70"/>
      <c r="AE1" s="70"/>
      <c r="AF1" s="70"/>
      <c r="AG1" s="73"/>
      <c r="AH1" s="72"/>
      <c r="AI1" s="70"/>
      <c r="AJ1" s="70"/>
      <c r="AK1" s="586">
        <v>45748</v>
      </c>
      <c r="AL1" s="586"/>
      <c r="AM1" s="586"/>
    </row>
    <row r="2" spans="1:41" s="75" customFormat="1" ht="17.25" customHeight="1" thickBot="1">
      <c r="B2" s="76"/>
      <c r="C2" s="72"/>
      <c r="D2" s="77"/>
      <c r="E2" s="76"/>
      <c r="F2" s="76"/>
      <c r="G2" s="76"/>
      <c r="H2" s="76"/>
      <c r="I2" s="73"/>
      <c r="J2" s="77"/>
      <c r="K2" s="73"/>
      <c r="L2" s="73"/>
      <c r="M2" s="73"/>
      <c r="N2" s="73"/>
      <c r="O2" s="73"/>
      <c r="P2" s="77"/>
      <c r="Q2" s="73"/>
      <c r="R2" s="73"/>
      <c r="S2" s="73"/>
      <c r="T2" s="73"/>
      <c r="U2" s="73"/>
      <c r="V2" s="77"/>
      <c r="W2" s="73"/>
      <c r="X2" s="73"/>
      <c r="Y2" s="78"/>
      <c r="AA2" s="73"/>
      <c r="AB2" s="77"/>
      <c r="AE2" s="73"/>
      <c r="AG2" s="79"/>
      <c r="AH2" s="77"/>
      <c r="AI2" s="79" t="s">
        <v>154</v>
      </c>
      <c r="AK2" s="158" t="s">
        <v>201</v>
      </c>
      <c r="AL2" s="553">
        <f>+入力!N7</f>
        <v>0</v>
      </c>
      <c r="AM2" s="553"/>
    </row>
    <row r="3" spans="1:41" ht="19.5" customHeight="1">
      <c r="B3" s="80" t="s">
        <v>202</v>
      </c>
      <c r="C3" s="82"/>
      <c r="D3" s="80" t="s">
        <v>203</v>
      </c>
      <c r="E3" s="84"/>
      <c r="F3" s="119"/>
      <c r="G3" s="80" t="s">
        <v>204</v>
      </c>
      <c r="H3" s="83"/>
      <c r="I3" s="83"/>
      <c r="J3" s="83"/>
      <c r="K3" s="81"/>
      <c r="L3" s="81"/>
      <c r="M3" s="83"/>
      <c r="N3" s="83"/>
      <c r="O3" s="83"/>
      <c r="P3" s="83"/>
      <c r="Q3" s="83"/>
      <c r="R3" s="120"/>
      <c r="S3" s="121" t="s">
        <v>205</v>
      </c>
      <c r="T3" s="80" t="s">
        <v>206</v>
      </c>
      <c r="U3" s="84"/>
      <c r="V3" s="80" t="s">
        <v>207</v>
      </c>
      <c r="W3" s="83"/>
      <c r="X3" s="83"/>
      <c r="Y3" s="83"/>
      <c r="Z3" s="81"/>
      <c r="AA3" s="84" t="s">
        <v>208</v>
      </c>
      <c r="AB3" s="122" t="s">
        <v>209</v>
      </c>
      <c r="AC3" s="122"/>
      <c r="AD3" s="122"/>
      <c r="AE3" s="73"/>
      <c r="AF3" s="123"/>
      <c r="AG3" s="123"/>
      <c r="AH3" s="85"/>
      <c r="AK3" s="86"/>
      <c r="AL3" s="86"/>
      <c r="AM3" s="87" t="s">
        <v>210</v>
      </c>
      <c r="AO3" s="88"/>
    </row>
    <row r="4" spans="1:41" ht="15.75" customHeight="1">
      <c r="B4" s="567">
        <f>+入力!F2</f>
        <v>0</v>
      </c>
      <c r="C4" s="568"/>
      <c r="D4" s="571">
        <f>B4</f>
        <v>0</v>
      </c>
      <c r="E4" s="572"/>
      <c r="F4" s="124"/>
      <c r="G4" s="554" t="str">
        <f>CONCATENATE(入力!F3,入力!S3)&amp;"　/　"&amp;入力!F4</f>
        <v>様　/　</v>
      </c>
      <c r="H4" s="555"/>
      <c r="I4" s="555"/>
      <c r="J4" s="555"/>
      <c r="K4" s="555"/>
      <c r="L4" s="555"/>
      <c r="M4" s="555"/>
      <c r="N4" s="555"/>
      <c r="O4" s="555"/>
      <c r="P4" s="555"/>
      <c r="Q4" s="555"/>
      <c r="R4" s="17"/>
      <c r="S4" s="562">
        <f>+入力!F5</f>
        <v>0</v>
      </c>
      <c r="T4" s="558">
        <f>+入力!N5</f>
        <v>0</v>
      </c>
      <c r="U4" s="559"/>
      <c r="V4" s="576">
        <f>+入力!F6</f>
        <v>0</v>
      </c>
      <c r="W4" s="577"/>
      <c r="X4" s="577"/>
      <c r="Y4" s="577"/>
      <c r="Z4" s="577"/>
      <c r="AA4" s="578"/>
      <c r="AB4" s="125"/>
      <c r="AC4" s="125"/>
      <c r="AD4" s="89"/>
      <c r="AE4" s="126"/>
      <c r="AF4" s="126"/>
      <c r="AG4" s="126"/>
      <c r="AH4" s="1"/>
      <c r="AM4" s="87" t="s">
        <v>211</v>
      </c>
      <c r="AN4" s="75"/>
    </row>
    <row r="5" spans="1:41" ht="15.75" customHeight="1" thickBot="1">
      <c r="B5" s="569"/>
      <c r="C5" s="570"/>
      <c r="D5" s="573"/>
      <c r="E5" s="574"/>
      <c r="F5" s="127"/>
      <c r="G5" s="556"/>
      <c r="H5" s="557"/>
      <c r="I5" s="557"/>
      <c r="J5" s="557"/>
      <c r="K5" s="557"/>
      <c r="L5" s="557"/>
      <c r="M5" s="557"/>
      <c r="N5" s="557"/>
      <c r="O5" s="557"/>
      <c r="P5" s="557"/>
      <c r="Q5" s="557"/>
      <c r="R5" s="18"/>
      <c r="S5" s="563"/>
      <c r="T5" s="560"/>
      <c r="U5" s="561"/>
      <c r="V5" s="579"/>
      <c r="W5" s="580"/>
      <c r="X5" s="580"/>
      <c r="Y5" s="580"/>
      <c r="Z5" s="580"/>
      <c r="AA5" s="581"/>
      <c r="AB5" s="88" t="s">
        <v>212</v>
      </c>
      <c r="AC5" s="125"/>
      <c r="AD5" s="89"/>
      <c r="AE5" s="575">
        <f>+入力!M6</f>
        <v>0</v>
      </c>
      <c r="AF5" s="575"/>
      <c r="AG5" s="128" t="s">
        <v>213</v>
      </c>
      <c r="AH5" s="1"/>
      <c r="AM5" s="87" t="s">
        <v>214</v>
      </c>
    </row>
    <row r="6" spans="1:41" ht="9.75" customHeight="1" thickBot="1">
      <c r="M6" s="73"/>
    </row>
    <row r="7" spans="1:41" ht="19.5" customHeight="1">
      <c r="B7" s="90"/>
      <c r="C7" s="91"/>
      <c r="D7" s="92" t="s">
        <v>440</v>
      </c>
      <c r="E7" s="83"/>
      <c r="F7" s="83"/>
      <c r="G7" s="83"/>
      <c r="H7" s="83"/>
      <c r="I7" s="83"/>
      <c r="J7" s="92" t="s">
        <v>441</v>
      </c>
      <c r="K7" s="83"/>
      <c r="L7" s="83"/>
      <c r="M7" s="83"/>
      <c r="N7" s="83"/>
      <c r="O7" s="93"/>
      <c r="P7" s="92" t="s">
        <v>442</v>
      </c>
      <c r="Q7" s="83"/>
      <c r="R7" s="83"/>
      <c r="S7" s="83"/>
      <c r="T7" s="83"/>
      <c r="U7" s="83"/>
      <c r="V7" s="92" t="s">
        <v>666</v>
      </c>
      <c r="W7" s="83"/>
      <c r="X7" s="83"/>
      <c r="Y7" s="83"/>
      <c r="Z7" s="83"/>
      <c r="AA7" s="83"/>
      <c r="AB7" s="92" t="s">
        <v>216</v>
      </c>
      <c r="AC7" s="83"/>
      <c r="AD7" s="83"/>
      <c r="AE7" s="83"/>
      <c r="AF7" s="83"/>
      <c r="AG7" s="83"/>
      <c r="AH7" s="92" t="s">
        <v>217</v>
      </c>
      <c r="AI7" s="83"/>
      <c r="AJ7" s="83"/>
      <c r="AK7" s="83"/>
      <c r="AL7" s="83"/>
      <c r="AM7" s="84"/>
    </row>
    <row r="8" spans="1:41" ht="17.25" customHeight="1" thickBot="1">
      <c r="B8" s="94"/>
      <c r="C8" s="95"/>
      <c r="D8" s="96"/>
      <c r="E8" s="97" t="s">
        <v>218</v>
      </c>
      <c r="F8" s="97" t="s">
        <v>223</v>
      </c>
      <c r="G8" s="98" t="s">
        <v>220</v>
      </c>
      <c r="H8" s="98" t="s">
        <v>221</v>
      </c>
      <c r="I8" s="99" t="s">
        <v>222</v>
      </c>
      <c r="J8" s="96"/>
      <c r="K8" s="97" t="s">
        <v>218</v>
      </c>
      <c r="L8" s="97" t="s">
        <v>223</v>
      </c>
      <c r="M8" s="98" t="s">
        <v>220</v>
      </c>
      <c r="N8" s="98" t="s">
        <v>221</v>
      </c>
      <c r="O8" s="99" t="s">
        <v>222</v>
      </c>
      <c r="P8" s="96"/>
      <c r="Q8" s="97" t="s">
        <v>218</v>
      </c>
      <c r="R8" s="97" t="s">
        <v>223</v>
      </c>
      <c r="S8" s="98" t="s">
        <v>220</v>
      </c>
      <c r="T8" s="98" t="s">
        <v>221</v>
      </c>
      <c r="U8" s="99" t="s">
        <v>222</v>
      </c>
      <c r="V8" s="96"/>
      <c r="W8" s="97" t="s">
        <v>218</v>
      </c>
      <c r="X8" s="97" t="s">
        <v>223</v>
      </c>
      <c r="Y8" s="98" t="s">
        <v>220</v>
      </c>
      <c r="Z8" s="98" t="s">
        <v>221</v>
      </c>
      <c r="AA8" s="100" t="s">
        <v>222</v>
      </c>
      <c r="AB8" s="96"/>
      <c r="AC8" s="97" t="s">
        <v>218</v>
      </c>
      <c r="AD8" s="97" t="s">
        <v>219</v>
      </c>
      <c r="AE8" s="98" t="s">
        <v>220</v>
      </c>
      <c r="AF8" s="98" t="s">
        <v>221</v>
      </c>
      <c r="AG8" s="100" t="s">
        <v>222</v>
      </c>
      <c r="AH8" s="96"/>
      <c r="AI8" s="97" t="s">
        <v>218</v>
      </c>
      <c r="AJ8" s="97" t="s">
        <v>219</v>
      </c>
      <c r="AK8" s="98" t="s">
        <v>220</v>
      </c>
      <c r="AL8" s="98" t="s">
        <v>221</v>
      </c>
      <c r="AM8" s="101" t="s">
        <v>222</v>
      </c>
    </row>
    <row r="9" spans="1:41" ht="15.75" customHeight="1">
      <c r="A9" s="78">
        <v>40131</v>
      </c>
      <c r="B9" s="20" t="s">
        <v>181</v>
      </c>
      <c r="C9" s="21"/>
      <c r="D9" s="22" t="s">
        <v>668</v>
      </c>
      <c r="E9" s="24" t="s">
        <v>1113</v>
      </c>
      <c r="F9" s="41" t="s">
        <v>1114</v>
      </c>
      <c r="G9" s="249">
        <v>50</v>
      </c>
      <c r="H9" s="250"/>
      <c r="I9" s="251"/>
      <c r="J9" s="22" t="s">
        <v>342</v>
      </c>
      <c r="K9" s="24" t="s">
        <v>1115</v>
      </c>
      <c r="L9" s="41" t="s">
        <v>1116</v>
      </c>
      <c r="M9" s="249">
        <v>20</v>
      </c>
      <c r="N9" s="250"/>
      <c r="O9" s="251"/>
      <c r="P9" s="22" t="s">
        <v>668</v>
      </c>
      <c r="Q9" s="24" t="s">
        <v>1113</v>
      </c>
      <c r="R9" s="240" t="s">
        <v>1117</v>
      </c>
      <c r="S9" s="249">
        <v>40</v>
      </c>
      <c r="T9" s="250"/>
      <c r="U9" s="252"/>
      <c r="V9" s="22" t="s">
        <v>342</v>
      </c>
      <c r="W9" s="24" t="s">
        <v>1118</v>
      </c>
      <c r="X9" s="41" t="s">
        <v>1119</v>
      </c>
      <c r="Y9" s="249">
        <v>2390</v>
      </c>
      <c r="Z9" s="250"/>
      <c r="AA9" s="253"/>
      <c r="AB9" s="22" t="s">
        <v>342</v>
      </c>
      <c r="AC9" s="24" t="s">
        <v>1115</v>
      </c>
      <c r="AD9" s="41" t="s">
        <v>1120</v>
      </c>
      <c r="AE9" s="249">
        <v>30</v>
      </c>
      <c r="AF9" s="250"/>
      <c r="AG9" s="253"/>
      <c r="AH9" s="22"/>
      <c r="AI9" s="24"/>
      <c r="AJ9" s="41"/>
      <c r="AK9" s="249"/>
      <c r="AL9" s="250"/>
      <c r="AM9" s="254"/>
    </row>
    <row r="10" spans="1:41" ht="16.5" customHeight="1">
      <c r="B10" s="20">
        <v>46380</v>
      </c>
      <c r="D10" s="22" t="s">
        <v>668</v>
      </c>
      <c r="E10" s="24" t="s">
        <v>1121</v>
      </c>
      <c r="F10" s="41" t="s">
        <v>1122</v>
      </c>
      <c r="G10" s="249">
        <v>20</v>
      </c>
      <c r="H10" s="250"/>
      <c r="I10" s="256"/>
      <c r="J10" s="22" t="s">
        <v>342</v>
      </c>
      <c r="K10" s="24" t="s">
        <v>1123</v>
      </c>
      <c r="L10" s="41" t="s">
        <v>1124</v>
      </c>
      <c r="M10" s="249">
        <v>10</v>
      </c>
      <c r="N10" s="250"/>
      <c r="O10" s="257"/>
      <c r="P10" s="22" t="s">
        <v>668</v>
      </c>
      <c r="Q10" s="24" t="s">
        <v>1121</v>
      </c>
      <c r="R10" s="41" t="s">
        <v>1125</v>
      </c>
      <c r="S10" s="249">
        <v>20</v>
      </c>
      <c r="T10" s="250"/>
      <c r="U10" s="253"/>
      <c r="V10" s="22" t="s">
        <v>342</v>
      </c>
      <c r="W10" s="24" t="s">
        <v>1126</v>
      </c>
      <c r="X10" s="41" t="s">
        <v>1127</v>
      </c>
      <c r="Y10" s="249">
        <v>1280</v>
      </c>
      <c r="Z10" s="250"/>
      <c r="AA10" s="258"/>
      <c r="AB10" s="22" t="s">
        <v>342</v>
      </c>
      <c r="AC10" s="24" t="s">
        <v>1123</v>
      </c>
      <c r="AD10" s="41" t="s">
        <v>1128</v>
      </c>
      <c r="AE10" s="249">
        <v>20</v>
      </c>
      <c r="AF10" s="250"/>
      <c r="AG10" s="258"/>
      <c r="AH10" s="22"/>
      <c r="AI10" s="24"/>
      <c r="AJ10" s="41"/>
      <c r="AK10" s="249"/>
      <c r="AL10" s="250"/>
      <c r="AM10" s="259"/>
    </row>
    <row r="11" spans="1:41" ht="16.5" customHeight="1">
      <c r="B11" s="39"/>
      <c r="D11" s="22" t="s">
        <v>668</v>
      </c>
      <c r="E11" s="24" t="s">
        <v>1129</v>
      </c>
      <c r="F11" s="41" t="s">
        <v>1130</v>
      </c>
      <c r="G11" s="249">
        <v>10</v>
      </c>
      <c r="H11" s="250"/>
      <c r="I11" s="257"/>
      <c r="J11" s="22"/>
      <c r="K11" s="24"/>
      <c r="L11" s="41"/>
      <c r="M11" s="249"/>
      <c r="N11" s="250"/>
      <c r="O11" s="257"/>
      <c r="P11" s="22" t="s">
        <v>668</v>
      </c>
      <c r="Q11" s="24" t="s">
        <v>1129</v>
      </c>
      <c r="R11" s="41" t="s">
        <v>1131</v>
      </c>
      <c r="S11" s="249">
        <v>20</v>
      </c>
      <c r="T11" s="250"/>
      <c r="U11" s="253"/>
      <c r="V11" s="22"/>
      <c r="W11" s="24"/>
      <c r="X11" s="41"/>
      <c r="Y11" s="249"/>
      <c r="Z11" s="250"/>
      <c r="AA11" s="253"/>
      <c r="AB11" s="28"/>
      <c r="AC11" s="24"/>
      <c r="AD11" s="41" t="s">
        <v>365</v>
      </c>
      <c r="AE11" s="249"/>
      <c r="AF11" s="250"/>
      <c r="AG11" s="253"/>
      <c r="AH11" s="28"/>
      <c r="AI11" s="24"/>
      <c r="AJ11" s="41"/>
      <c r="AK11" s="249"/>
      <c r="AL11" s="250"/>
      <c r="AM11" s="254"/>
    </row>
    <row r="12" spans="1:41" ht="16.5" customHeight="1">
      <c r="B12" s="39"/>
      <c r="D12" s="22"/>
      <c r="E12" s="24"/>
      <c r="F12" s="41"/>
      <c r="G12" s="249"/>
      <c r="H12" s="250"/>
      <c r="I12" s="257"/>
      <c r="J12" s="22"/>
      <c r="K12" s="24"/>
      <c r="L12" s="41"/>
      <c r="M12" s="249"/>
      <c r="N12" s="250"/>
      <c r="O12" s="257"/>
      <c r="P12" s="22"/>
      <c r="Q12" s="24"/>
      <c r="R12" s="240"/>
      <c r="S12" s="314"/>
      <c r="T12" s="250"/>
      <c r="U12" s="253"/>
      <c r="V12" s="22"/>
      <c r="W12" s="24"/>
      <c r="X12" s="41"/>
      <c r="Y12" s="249"/>
      <c r="Z12" s="250"/>
      <c r="AA12" s="253"/>
      <c r="AB12" s="28"/>
      <c r="AC12" s="24"/>
      <c r="AD12" s="41" t="s">
        <v>365</v>
      </c>
      <c r="AE12" s="249"/>
      <c r="AF12" s="250"/>
      <c r="AG12" s="253"/>
      <c r="AH12" s="28"/>
      <c r="AI12" s="24"/>
      <c r="AJ12" s="41"/>
      <c r="AK12" s="249"/>
      <c r="AL12" s="250"/>
      <c r="AM12" s="254"/>
    </row>
    <row r="13" spans="1:41" ht="16.5" customHeight="1" thickBot="1">
      <c r="B13" s="39"/>
      <c r="D13" s="22"/>
      <c r="E13" s="24"/>
      <c r="F13" s="41"/>
      <c r="G13" s="249"/>
      <c r="H13" s="250"/>
      <c r="I13" s="257"/>
      <c r="J13" s="22"/>
      <c r="K13" s="24"/>
      <c r="L13" s="41"/>
      <c r="M13" s="249"/>
      <c r="N13" s="250"/>
      <c r="O13" s="257"/>
      <c r="P13" s="22"/>
      <c r="Q13" s="24"/>
      <c r="R13" s="41"/>
      <c r="S13" s="249"/>
      <c r="T13" s="250"/>
      <c r="U13" s="253"/>
      <c r="V13" s="22"/>
      <c r="W13" s="24"/>
      <c r="X13" s="41"/>
      <c r="Y13" s="249"/>
      <c r="Z13" s="250"/>
      <c r="AA13" s="253"/>
      <c r="AB13" s="28"/>
      <c r="AC13" s="24"/>
      <c r="AD13" s="41" t="s">
        <v>365</v>
      </c>
      <c r="AE13" s="249"/>
      <c r="AF13" s="250"/>
      <c r="AG13" s="253"/>
      <c r="AH13" s="28"/>
      <c r="AI13" s="24"/>
      <c r="AJ13" s="41"/>
      <c r="AK13" s="249"/>
      <c r="AL13" s="250"/>
      <c r="AM13" s="254"/>
    </row>
    <row r="14" spans="1:41" ht="15.75" customHeight="1">
      <c r="B14" s="42" t="s">
        <v>425</v>
      </c>
      <c r="C14" s="43">
        <f>SUM(G14,M14,S14,Y14,AE14,AK14)</f>
        <v>3910</v>
      </c>
      <c r="D14" s="44"/>
      <c r="E14" s="260"/>
      <c r="F14" s="260"/>
      <c r="G14" s="261">
        <f>SUM(G9:G13)</f>
        <v>80</v>
      </c>
      <c r="H14" s="261"/>
      <c r="I14" s="262"/>
      <c r="J14" s="44"/>
      <c r="K14" s="260"/>
      <c r="L14" s="260"/>
      <c r="M14" s="261">
        <f>SUM(M9:M13)</f>
        <v>30</v>
      </c>
      <c r="N14" s="261"/>
      <c r="O14" s="262"/>
      <c r="P14" s="44"/>
      <c r="Q14" s="260"/>
      <c r="R14" s="260"/>
      <c r="S14" s="261">
        <f>SUM(S9:S13)</f>
        <v>80</v>
      </c>
      <c r="T14" s="261"/>
      <c r="U14" s="262"/>
      <c r="V14" s="44"/>
      <c r="W14" s="260"/>
      <c r="X14" s="260"/>
      <c r="Y14" s="261">
        <f>SUM(Y9:Y13)</f>
        <v>3670</v>
      </c>
      <c r="Z14" s="261"/>
      <c r="AA14" s="263"/>
      <c r="AB14" s="47"/>
      <c r="AC14" s="260"/>
      <c r="AD14" s="260" t="s">
        <v>365</v>
      </c>
      <c r="AE14" s="261">
        <f>SUM(AE9:AE13)</f>
        <v>50</v>
      </c>
      <c r="AF14" s="261"/>
      <c r="AG14" s="263"/>
      <c r="AH14" s="47"/>
      <c r="AI14" s="260"/>
      <c r="AJ14" s="260" t="s">
        <v>365</v>
      </c>
      <c r="AK14" s="261">
        <f>SUM(AK9:AK13)</f>
        <v>0</v>
      </c>
      <c r="AL14" s="261"/>
      <c r="AM14" s="264"/>
    </row>
    <row r="15" spans="1:41" ht="15.75" customHeight="1" thickBot="1">
      <c r="B15" s="49" t="s">
        <v>426</v>
      </c>
      <c r="C15" s="50">
        <f>SUM(H15,N15,T15,Z15,AF15,AL15)</f>
        <v>0</v>
      </c>
      <c r="D15" s="51"/>
      <c r="E15" s="265"/>
      <c r="F15" s="265"/>
      <c r="G15" s="266"/>
      <c r="H15" s="266">
        <f>SUM(H9:H13)</f>
        <v>0</v>
      </c>
      <c r="I15" s="267"/>
      <c r="J15" s="51"/>
      <c r="K15" s="265"/>
      <c r="L15" s="265"/>
      <c r="M15" s="266"/>
      <c r="N15" s="266">
        <f>SUM(N9:N13)</f>
        <v>0</v>
      </c>
      <c r="O15" s="267"/>
      <c r="P15" s="51"/>
      <c r="Q15" s="265"/>
      <c r="R15" s="265"/>
      <c r="S15" s="266"/>
      <c r="T15" s="266">
        <f>SUM(T9:T13)</f>
        <v>0</v>
      </c>
      <c r="U15" s="267"/>
      <c r="V15" s="51"/>
      <c r="W15" s="265"/>
      <c r="X15" s="265"/>
      <c r="Y15" s="266"/>
      <c r="Z15" s="266">
        <f>SUM(Z9:Z13)</f>
        <v>0</v>
      </c>
      <c r="AA15" s="268"/>
      <c r="AB15" s="54"/>
      <c r="AC15" s="265"/>
      <c r="AD15" s="265" t="s">
        <v>365</v>
      </c>
      <c r="AE15" s="266"/>
      <c r="AF15" s="266">
        <f>SUM(AF9:AF13)</f>
        <v>0</v>
      </c>
      <c r="AG15" s="268"/>
      <c r="AH15" s="54"/>
      <c r="AI15" s="265"/>
      <c r="AJ15" s="265" t="s">
        <v>365</v>
      </c>
      <c r="AK15" s="266"/>
      <c r="AL15" s="266">
        <f>SUM(AL9:AL13)</f>
        <v>0</v>
      </c>
      <c r="AM15" s="269"/>
    </row>
    <row r="16" spans="1:41" ht="16.5" customHeight="1">
      <c r="B16" s="20" t="s">
        <v>1132</v>
      </c>
      <c r="D16" s="22" t="s">
        <v>668</v>
      </c>
      <c r="E16" s="24" t="s">
        <v>1133</v>
      </c>
      <c r="F16" s="41" t="s">
        <v>1134</v>
      </c>
      <c r="G16" s="249">
        <v>60</v>
      </c>
      <c r="H16" s="250"/>
      <c r="I16" s="256"/>
      <c r="J16" s="22" t="s">
        <v>342</v>
      </c>
      <c r="K16" s="24" t="s">
        <v>1139</v>
      </c>
      <c r="L16" s="41" t="s">
        <v>1143</v>
      </c>
      <c r="M16" s="249">
        <v>30</v>
      </c>
      <c r="N16" s="250"/>
      <c r="O16" s="256"/>
      <c r="P16" s="22" t="s">
        <v>668</v>
      </c>
      <c r="Q16" s="24" t="s">
        <v>1133</v>
      </c>
      <c r="R16" s="41" t="s">
        <v>1137</v>
      </c>
      <c r="S16" s="249">
        <v>720</v>
      </c>
      <c r="T16" s="250"/>
      <c r="U16" s="258"/>
      <c r="V16" s="22" t="s">
        <v>342</v>
      </c>
      <c r="W16" s="24" t="s">
        <v>1133</v>
      </c>
      <c r="X16" s="41" t="s">
        <v>1138</v>
      </c>
      <c r="Y16" s="249">
        <v>2140</v>
      </c>
      <c r="Z16" s="250"/>
      <c r="AA16" s="258"/>
      <c r="AB16" s="22" t="s">
        <v>342</v>
      </c>
      <c r="AC16" s="24" t="s">
        <v>1139</v>
      </c>
      <c r="AD16" s="41" t="s">
        <v>1140</v>
      </c>
      <c r="AE16" s="347">
        <v>60</v>
      </c>
      <c r="AF16" s="250"/>
      <c r="AG16" s="345"/>
      <c r="AH16" s="343"/>
      <c r="AI16" s="24"/>
      <c r="AJ16" s="41"/>
      <c r="AK16" s="249"/>
      <c r="AL16" s="250"/>
      <c r="AM16" s="259"/>
    </row>
    <row r="17" spans="2:39" ht="16.5" customHeight="1">
      <c r="B17" s="20">
        <v>46206</v>
      </c>
      <c r="D17" s="22" t="s">
        <v>668</v>
      </c>
      <c r="E17" s="24" t="s">
        <v>1141</v>
      </c>
      <c r="F17" s="41" t="s">
        <v>1142</v>
      </c>
      <c r="G17" s="347">
        <v>10</v>
      </c>
      <c r="H17" s="250"/>
      <c r="I17" s="256"/>
      <c r="J17" s="22"/>
      <c r="K17" s="356" t="s">
        <v>1135</v>
      </c>
      <c r="L17" s="41" t="s">
        <v>1136</v>
      </c>
      <c r="M17" s="363" t="s">
        <v>698</v>
      </c>
      <c r="N17" s="250"/>
      <c r="O17" s="256"/>
      <c r="P17" s="22"/>
      <c r="Q17" s="24"/>
      <c r="R17" s="34"/>
      <c r="S17" s="249"/>
      <c r="T17" s="250"/>
      <c r="U17" s="258"/>
      <c r="V17" s="22" t="s">
        <v>342</v>
      </c>
      <c r="W17" s="24" t="s">
        <v>1144</v>
      </c>
      <c r="X17" s="41" t="s">
        <v>1145</v>
      </c>
      <c r="Y17" s="249">
        <v>810</v>
      </c>
      <c r="Z17" s="250"/>
      <c r="AA17" s="258"/>
      <c r="AB17" s="22" t="s">
        <v>342</v>
      </c>
      <c r="AC17" s="24" t="s">
        <v>1146</v>
      </c>
      <c r="AD17" s="41" t="s">
        <v>1147</v>
      </c>
      <c r="AE17" s="249">
        <v>10</v>
      </c>
      <c r="AF17" s="250"/>
      <c r="AG17" s="256"/>
      <c r="AH17" s="343"/>
      <c r="AI17" s="24"/>
      <c r="AJ17" s="41"/>
      <c r="AK17" s="249"/>
      <c r="AL17" s="250"/>
      <c r="AM17" s="259"/>
    </row>
    <row r="18" spans="2:39" ht="16.5" customHeight="1">
      <c r="B18" s="39"/>
      <c r="D18" s="22"/>
      <c r="E18" s="24"/>
      <c r="F18" s="41"/>
      <c r="G18" s="249"/>
      <c r="H18" s="250"/>
      <c r="I18" s="256"/>
      <c r="J18" s="22"/>
      <c r="K18" s="24"/>
      <c r="L18" s="41"/>
      <c r="M18" s="363"/>
      <c r="N18" s="250"/>
      <c r="O18" s="256"/>
      <c r="P18" s="22"/>
      <c r="Q18" s="24"/>
      <c r="R18" s="34"/>
      <c r="S18" s="249"/>
      <c r="T18" s="250"/>
      <c r="U18" s="258"/>
      <c r="V18" s="22"/>
      <c r="W18" s="24"/>
      <c r="X18" s="34"/>
      <c r="Y18" s="249"/>
      <c r="Z18" s="250">
        <f t="shared" ref="Z18" si="0">Y18</f>
        <v>0</v>
      </c>
      <c r="AA18" s="258"/>
      <c r="AB18" s="255"/>
      <c r="AC18" s="24"/>
      <c r="AD18" s="33" t="s">
        <v>365</v>
      </c>
      <c r="AE18" s="249"/>
      <c r="AF18" s="250"/>
      <c r="AG18" s="256"/>
      <c r="AH18" s="344"/>
      <c r="AI18" s="24"/>
      <c r="AJ18" s="33"/>
      <c r="AK18" s="249"/>
      <c r="AL18" s="250"/>
      <c r="AM18" s="259"/>
    </row>
    <row r="19" spans="2:39" ht="16.5" customHeight="1" thickBot="1">
      <c r="B19" s="39"/>
      <c r="D19" s="22"/>
      <c r="E19" s="24"/>
      <c r="F19" s="41"/>
      <c r="G19" s="249"/>
      <c r="H19" s="250"/>
      <c r="I19" s="256"/>
      <c r="J19" s="255"/>
      <c r="K19" s="24"/>
      <c r="L19" s="33"/>
      <c r="M19" s="249"/>
      <c r="N19" s="250"/>
      <c r="O19" s="256"/>
      <c r="P19" s="255"/>
      <c r="Q19" s="24"/>
      <c r="R19" s="33"/>
      <c r="S19" s="249"/>
      <c r="T19" s="250"/>
      <c r="U19" s="258"/>
      <c r="V19" s="22"/>
      <c r="W19" s="24"/>
      <c r="X19" s="34"/>
      <c r="Y19" s="249"/>
      <c r="Z19" s="250"/>
      <c r="AA19" s="258"/>
      <c r="AB19" s="255"/>
      <c r="AC19" s="24"/>
      <c r="AD19" s="33" t="s">
        <v>365</v>
      </c>
      <c r="AE19" s="249"/>
      <c r="AF19" s="250"/>
      <c r="AG19" s="346"/>
      <c r="AH19" s="344"/>
      <c r="AI19" s="24"/>
      <c r="AJ19" s="33"/>
      <c r="AK19" s="249"/>
      <c r="AL19" s="250"/>
      <c r="AM19" s="259"/>
    </row>
    <row r="20" spans="2:39" ht="15.75" customHeight="1">
      <c r="B20" s="42" t="s">
        <v>425</v>
      </c>
      <c r="C20" s="43">
        <f>SUM(G20,M20,S20,Y20,AE20,AK20)</f>
        <v>3840</v>
      </c>
      <c r="D20" s="44"/>
      <c r="E20" s="260"/>
      <c r="F20" s="260"/>
      <c r="G20" s="261">
        <f>SUM(G16:G19)</f>
        <v>70</v>
      </c>
      <c r="H20" s="261"/>
      <c r="I20" s="262"/>
      <c r="J20" s="44"/>
      <c r="K20" s="260"/>
      <c r="L20" s="260"/>
      <c r="M20" s="261">
        <f>SUM(M16:M19)</f>
        <v>30</v>
      </c>
      <c r="N20" s="261"/>
      <c r="O20" s="262"/>
      <c r="P20" s="44"/>
      <c r="Q20" s="260"/>
      <c r="R20" s="260"/>
      <c r="S20" s="261">
        <f>SUM(S16:S19)</f>
        <v>720</v>
      </c>
      <c r="T20" s="261"/>
      <c r="U20" s="262"/>
      <c r="V20" s="44"/>
      <c r="W20" s="260"/>
      <c r="X20" s="260"/>
      <c r="Y20" s="261">
        <f>SUM(Y16:Y19)</f>
        <v>2950</v>
      </c>
      <c r="Z20" s="261"/>
      <c r="AA20" s="263"/>
      <c r="AB20" s="47"/>
      <c r="AC20" s="260"/>
      <c r="AD20" s="260" t="s">
        <v>365</v>
      </c>
      <c r="AE20" s="261">
        <f>SUM(AE16:AE19)</f>
        <v>70</v>
      </c>
      <c r="AF20" s="261"/>
      <c r="AG20" s="263"/>
      <c r="AH20" s="47"/>
      <c r="AI20" s="260"/>
      <c r="AJ20" s="260" t="s">
        <v>365</v>
      </c>
      <c r="AK20" s="261">
        <f>SUM(AK16:AK19)</f>
        <v>0</v>
      </c>
      <c r="AL20" s="261"/>
      <c r="AM20" s="264"/>
    </row>
    <row r="21" spans="2:39" ht="15.75" customHeight="1" thickBot="1">
      <c r="B21" s="49" t="s">
        <v>426</v>
      </c>
      <c r="C21" s="50">
        <f>SUM(H21,N21,T21,Z21,AF21,AL21)</f>
        <v>0</v>
      </c>
      <c r="D21" s="51"/>
      <c r="E21" s="265"/>
      <c r="F21" s="265"/>
      <c r="G21" s="266"/>
      <c r="H21" s="266">
        <f>SUM(H16:H19)</f>
        <v>0</v>
      </c>
      <c r="I21" s="267"/>
      <c r="J21" s="51"/>
      <c r="K21" s="265"/>
      <c r="L21" s="265"/>
      <c r="M21" s="266"/>
      <c r="N21" s="266">
        <f>SUM(N16:N19)</f>
        <v>0</v>
      </c>
      <c r="O21" s="267"/>
      <c r="P21" s="51"/>
      <c r="Q21" s="265"/>
      <c r="R21" s="265"/>
      <c r="S21" s="266"/>
      <c r="T21" s="266">
        <f>SUM(T16:T19)</f>
        <v>0</v>
      </c>
      <c r="U21" s="267"/>
      <c r="V21" s="51"/>
      <c r="W21" s="265"/>
      <c r="X21" s="265"/>
      <c r="Y21" s="266"/>
      <c r="Z21" s="266">
        <f>SUM(Z16:Z19)</f>
        <v>0</v>
      </c>
      <c r="AA21" s="268"/>
      <c r="AB21" s="54"/>
      <c r="AC21" s="265"/>
      <c r="AD21" s="265" t="s">
        <v>365</v>
      </c>
      <c r="AE21" s="266"/>
      <c r="AF21" s="266">
        <f>SUM(AF16:AF19)</f>
        <v>0</v>
      </c>
      <c r="AG21" s="268"/>
      <c r="AH21" s="54"/>
      <c r="AI21" s="265"/>
      <c r="AJ21" s="265" t="s">
        <v>365</v>
      </c>
      <c r="AK21" s="266"/>
      <c r="AL21" s="266">
        <f>SUM(AL16:AL19)</f>
        <v>0</v>
      </c>
      <c r="AM21" s="269"/>
    </row>
    <row r="22" spans="2:39" ht="16.5" customHeight="1">
      <c r="B22" s="20" t="s">
        <v>1148</v>
      </c>
      <c r="D22" s="22" t="s">
        <v>668</v>
      </c>
      <c r="E22" s="24" t="s">
        <v>1149</v>
      </c>
      <c r="F22" s="41" t="s">
        <v>1150</v>
      </c>
      <c r="G22" s="249">
        <v>70</v>
      </c>
      <c r="H22" s="250"/>
      <c r="I22" s="256"/>
      <c r="J22" s="22" t="s">
        <v>342</v>
      </c>
      <c r="K22" s="24" t="s">
        <v>1151</v>
      </c>
      <c r="L22" s="41" t="s">
        <v>1152</v>
      </c>
      <c r="M22" s="249">
        <v>10</v>
      </c>
      <c r="N22" s="250"/>
      <c r="O22" s="256"/>
      <c r="P22" s="22" t="s">
        <v>668</v>
      </c>
      <c r="Q22" s="24" t="s">
        <v>1153</v>
      </c>
      <c r="R22" s="41" t="s">
        <v>1154</v>
      </c>
      <c r="S22" s="249">
        <v>110</v>
      </c>
      <c r="T22" s="250"/>
      <c r="U22" s="258"/>
      <c r="V22" s="22" t="s">
        <v>342</v>
      </c>
      <c r="W22" s="24" t="s">
        <v>1153</v>
      </c>
      <c r="X22" s="41" t="s">
        <v>1155</v>
      </c>
      <c r="Y22" s="249">
        <v>1490</v>
      </c>
      <c r="Z22" s="250"/>
      <c r="AA22" s="258"/>
      <c r="AB22" s="22" t="s">
        <v>342</v>
      </c>
      <c r="AC22" s="24" t="s">
        <v>1151</v>
      </c>
      <c r="AD22" s="41" t="s">
        <v>1156</v>
      </c>
      <c r="AE22" s="249">
        <v>40</v>
      </c>
      <c r="AF22" s="250"/>
      <c r="AG22" s="258"/>
      <c r="AH22" s="22"/>
      <c r="AI22" s="24"/>
      <c r="AJ22" s="41"/>
      <c r="AK22" s="249"/>
      <c r="AL22" s="250"/>
      <c r="AM22" s="259"/>
    </row>
    <row r="23" spans="2:39" ht="16.5" customHeight="1">
      <c r="B23" s="20">
        <v>46224</v>
      </c>
      <c r="D23" s="22" t="s">
        <v>668</v>
      </c>
      <c r="E23" s="356" t="s">
        <v>1157</v>
      </c>
      <c r="F23" s="240" t="s">
        <v>1158</v>
      </c>
      <c r="G23" s="347">
        <v>10</v>
      </c>
      <c r="H23" s="348"/>
      <c r="I23" s="353"/>
      <c r="J23" s="22" t="s">
        <v>342</v>
      </c>
      <c r="K23" s="356" t="s">
        <v>1159</v>
      </c>
      <c r="L23" s="240" t="s">
        <v>1160</v>
      </c>
      <c r="M23" s="347">
        <v>10</v>
      </c>
      <c r="N23" s="348"/>
      <c r="O23" s="353"/>
      <c r="P23" s="22" t="s">
        <v>668</v>
      </c>
      <c r="Q23" s="356" t="s">
        <v>1161</v>
      </c>
      <c r="R23" s="41" t="s">
        <v>1162</v>
      </c>
      <c r="S23" s="347">
        <v>20</v>
      </c>
      <c r="T23" s="348"/>
      <c r="U23" s="352"/>
      <c r="V23" s="22" t="s">
        <v>342</v>
      </c>
      <c r="W23" s="356" t="s">
        <v>1163</v>
      </c>
      <c r="X23" s="240" t="s">
        <v>1164</v>
      </c>
      <c r="Y23" s="347">
        <v>630</v>
      </c>
      <c r="Z23" s="348"/>
      <c r="AA23" s="352"/>
      <c r="AB23" s="22" t="s">
        <v>342</v>
      </c>
      <c r="AC23" s="356" t="s">
        <v>1159</v>
      </c>
      <c r="AD23" s="240" t="s">
        <v>1165</v>
      </c>
      <c r="AE23" s="347">
        <v>10</v>
      </c>
      <c r="AF23" s="348"/>
      <c r="AG23" s="258"/>
      <c r="AH23" s="22"/>
      <c r="AI23" s="24"/>
      <c r="AJ23" s="41"/>
      <c r="AK23" s="249"/>
      <c r="AL23" s="250"/>
      <c r="AM23" s="259"/>
    </row>
    <row r="24" spans="2:39" ht="16.5" customHeight="1">
      <c r="B24" s="39"/>
      <c r="D24" s="22" t="s">
        <v>668</v>
      </c>
      <c r="E24" s="356" t="s">
        <v>1161</v>
      </c>
      <c r="F24" s="41" t="s">
        <v>1166</v>
      </c>
      <c r="G24" s="347">
        <v>60</v>
      </c>
      <c r="H24" s="348"/>
      <c r="I24" s="353"/>
      <c r="J24" s="22" t="s">
        <v>342</v>
      </c>
      <c r="K24" s="356" t="s">
        <v>1167</v>
      </c>
      <c r="L24" s="41" t="s">
        <v>1168</v>
      </c>
      <c r="M24" s="347">
        <v>10</v>
      </c>
      <c r="N24" s="348"/>
      <c r="O24" s="353"/>
      <c r="P24" s="22"/>
      <c r="Q24" s="356" t="s">
        <v>1169</v>
      </c>
      <c r="R24" s="240" t="s">
        <v>1170</v>
      </c>
      <c r="S24" s="363" t="s">
        <v>698</v>
      </c>
      <c r="T24" s="348"/>
      <c r="U24" s="352"/>
      <c r="V24" s="22" t="s">
        <v>342</v>
      </c>
      <c r="W24" s="356" t="s">
        <v>1171</v>
      </c>
      <c r="X24" s="41" t="s">
        <v>1172</v>
      </c>
      <c r="Y24" s="347">
        <v>2260</v>
      </c>
      <c r="Z24" s="348"/>
      <c r="AA24" s="406"/>
      <c r="AB24" s="22" t="s">
        <v>342</v>
      </c>
      <c r="AC24" s="356" t="s">
        <v>1167</v>
      </c>
      <c r="AD24" s="41" t="s">
        <v>1173</v>
      </c>
      <c r="AE24" s="347">
        <v>30</v>
      </c>
      <c r="AF24" s="348"/>
      <c r="AG24" s="258"/>
      <c r="AH24" s="22"/>
      <c r="AI24" s="24"/>
      <c r="AJ24" s="240"/>
      <c r="AK24" s="249"/>
      <c r="AL24" s="250"/>
      <c r="AM24" s="259"/>
    </row>
    <row r="25" spans="2:39" ht="16.5" customHeight="1">
      <c r="B25" s="20"/>
      <c r="D25" s="22"/>
      <c r="E25" s="356" t="s">
        <v>1169</v>
      </c>
      <c r="F25" s="240" t="s">
        <v>1174</v>
      </c>
      <c r="G25" s="363" t="s">
        <v>698</v>
      </c>
      <c r="H25" s="348"/>
      <c r="I25" s="407"/>
      <c r="J25" s="22"/>
      <c r="K25" s="356" t="s">
        <v>1175</v>
      </c>
      <c r="L25" s="41" t="s">
        <v>1176</v>
      </c>
      <c r="M25" s="363" t="s">
        <v>698</v>
      </c>
      <c r="N25" s="348"/>
      <c r="O25" s="407"/>
      <c r="P25" s="22"/>
      <c r="Q25" s="356"/>
      <c r="R25" s="240"/>
      <c r="S25" s="363"/>
      <c r="T25" s="348"/>
      <c r="U25" s="406"/>
      <c r="V25" s="22"/>
      <c r="W25" s="356" t="s">
        <v>1177</v>
      </c>
      <c r="X25" s="41" t="s">
        <v>1178</v>
      </c>
      <c r="Y25" s="363" t="s">
        <v>698</v>
      </c>
      <c r="Z25" s="348"/>
      <c r="AA25" s="352"/>
      <c r="AB25" s="22"/>
      <c r="AC25" s="356" t="s">
        <v>1175</v>
      </c>
      <c r="AD25" s="41" t="s">
        <v>1179</v>
      </c>
      <c r="AE25" s="363" t="s">
        <v>698</v>
      </c>
      <c r="AF25" s="348"/>
      <c r="AG25" s="272"/>
      <c r="AH25" s="22"/>
      <c r="AI25" s="24"/>
      <c r="AJ25" s="41"/>
      <c r="AK25" s="249"/>
      <c r="AL25" s="250"/>
      <c r="AM25" s="273"/>
    </row>
    <row r="26" spans="2:39" ht="16.5" customHeight="1">
      <c r="B26" s="20"/>
      <c r="D26" s="22"/>
      <c r="E26" s="356"/>
      <c r="F26" s="240"/>
      <c r="G26" s="363"/>
      <c r="H26" s="348"/>
      <c r="I26" s="353"/>
      <c r="J26" s="22"/>
      <c r="K26" s="356"/>
      <c r="L26" s="41"/>
      <c r="M26" s="363"/>
      <c r="N26" s="348"/>
      <c r="O26" s="353"/>
      <c r="P26" s="22"/>
      <c r="Q26" s="356"/>
      <c r="R26" s="378"/>
      <c r="S26" s="347"/>
      <c r="T26" s="348"/>
      <c r="U26" s="352"/>
      <c r="V26" s="22"/>
      <c r="W26" s="356"/>
      <c r="X26" s="41"/>
      <c r="Y26" s="363"/>
      <c r="Z26" s="348"/>
      <c r="AA26" s="352"/>
      <c r="AB26" s="22"/>
      <c r="AC26" s="356"/>
      <c r="AD26" s="41"/>
      <c r="AE26" s="363"/>
      <c r="AF26" s="348"/>
      <c r="AG26" s="258"/>
      <c r="AH26" s="22"/>
      <c r="AI26" s="24"/>
      <c r="AJ26" s="41"/>
      <c r="AK26" s="321"/>
      <c r="AL26" s="250"/>
      <c r="AM26" s="259"/>
    </row>
    <row r="27" spans="2:39" ht="16.5" customHeight="1">
      <c r="B27" s="20"/>
      <c r="D27" s="22"/>
      <c r="E27" s="24"/>
      <c r="F27" s="34"/>
      <c r="G27" s="249"/>
      <c r="H27" s="250"/>
      <c r="I27" s="256"/>
      <c r="J27" s="22"/>
      <c r="K27" s="24"/>
      <c r="L27" s="34"/>
      <c r="M27" s="249"/>
      <c r="N27" s="250"/>
      <c r="O27" s="256"/>
      <c r="P27" s="22"/>
      <c r="Q27" s="24"/>
      <c r="R27" s="34"/>
      <c r="S27" s="249"/>
      <c r="T27" s="250"/>
      <c r="U27" s="258"/>
      <c r="V27" s="22"/>
      <c r="W27" s="24"/>
      <c r="X27" s="34"/>
      <c r="Y27" s="249"/>
      <c r="Z27" s="250"/>
      <c r="AA27" s="258"/>
      <c r="AB27" s="255"/>
      <c r="AC27" s="24"/>
      <c r="AD27" s="33" t="s">
        <v>365</v>
      </c>
      <c r="AE27" s="249"/>
      <c r="AF27" s="250"/>
      <c r="AG27" s="258"/>
      <c r="AH27" s="255"/>
      <c r="AI27" s="24"/>
      <c r="AJ27" s="33"/>
      <c r="AK27" s="249"/>
      <c r="AL27" s="250"/>
      <c r="AM27" s="259"/>
    </row>
    <row r="28" spans="2:39" ht="16.5" customHeight="1" thickBot="1">
      <c r="B28" s="39"/>
      <c r="D28" s="255"/>
      <c r="E28" s="24"/>
      <c r="F28" s="33"/>
      <c r="G28" s="249"/>
      <c r="H28" s="250"/>
      <c r="I28" s="256"/>
      <c r="J28" s="255"/>
      <c r="K28" s="24"/>
      <c r="L28" s="33"/>
      <c r="M28" s="249"/>
      <c r="N28" s="250"/>
      <c r="O28" s="256"/>
      <c r="P28" s="255"/>
      <c r="Q28" s="24"/>
      <c r="R28" s="33"/>
      <c r="S28" s="249"/>
      <c r="T28" s="250"/>
      <c r="U28" s="258"/>
      <c r="V28" s="22"/>
      <c r="W28" s="24"/>
      <c r="X28" s="34"/>
      <c r="Y28" s="249"/>
      <c r="Z28" s="250"/>
      <c r="AA28" s="258"/>
      <c r="AB28" s="255"/>
      <c r="AC28" s="24"/>
      <c r="AD28" s="33" t="s">
        <v>365</v>
      </c>
      <c r="AE28" s="249"/>
      <c r="AF28" s="250"/>
      <c r="AG28" s="258"/>
      <c r="AH28" s="255"/>
      <c r="AI28" s="24"/>
      <c r="AJ28" s="33" t="s">
        <v>365</v>
      </c>
      <c r="AK28" s="249"/>
      <c r="AL28" s="250"/>
      <c r="AM28" s="259"/>
    </row>
    <row r="29" spans="2:39" ht="16.5" customHeight="1">
      <c r="B29" s="42" t="s">
        <v>425</v>
      </c>
      <c r="C29" s="43">
        <f>SUM(G29,M29,S29,Y29,AE29,AK29)</f>
        <v>4760</v>
      </c>
      <c r="D29" s="44"/>
      <c r="E29" s="260"/>
      <c r="F29" s="260"/>
      <c r="G29" s="261">
        <f>SUM(G22:G28)</f>
        <v>140</v>
      </c>
      <c r="H29" s="261"/>
      <c r="I29" s="262"/>
      <c r="J29" s="44"/>
      <c r="K29" s="260"/>
      <c r="L29" s="260"/>
      <c r="M29" s="261">
        <f>SUM(M22:M28)</f>
        <v>30</v>
      </c>
      <c r="N29" s="261"/>
      <c r="O29" s="262"/>
      <c r="P29" s="44"/>
      <c r="Q29" s="260"/>
      <c r="R29" s="260"/>
      <c r="S29" s="261">
        <f>SUM(S22:S28)</f>
        <v>130</v>
      </c>
      <c r="T29" s="261"/>
      <c r="U29" s="262"/>
      <c r="V29" s="44"/>
      <c r="W29" s="260"/>
      <c r="X29" s="260"/>
      <c r="Y29" s="261">
        <f>SUM(Y22:Y28)</f>
        <v>4380</v>
      </c>
      <c r="Z29" s="261"/>
      <c r="AA29" s="263"/>
      <c r="AB29" s="47"/>
      <c r="AC29" s="260"/>
      <c r="AD29" s="260" t="s">
        <v>365</v>
      </c>
      <c r="AE29" s="261">
        <f>SUM(AE22:AE28)</f>
        <v>80</v>
      </c>
      <c r="AF29" s="261"/>
      <c r="AG29" s="263"/>
      <c r="AH29" s="47"/>
      <c r="AI29" s="260"/>
      <c r="AJ29" s="260" t="s">
        <v>365</v>
      </c>
      <c r="AK29" s="261">
        <f>SUM(AK22:AK28)</f>
        <v>0</v>
      </c>
      <c r="AL29" s="261"/>
      <c r="AM29" s="264"/>
    </row>
    <row r="30" spans="2:39" ht="16.5" customHeight="1" thickBot="1">
      <c r="B30" s="49" t="s">
        <v>426</v>
      </c>
      <c r="C30" s="50">
        <f>SUM(H30,N30,T30,Z30,AF30,AL30)</f>
        <v>0</v>
      </c>
      <c r="D30" s="51"/>
      <c r="E30" s="265"/>
      <c r="F30" s="265"/>
      <c r="G30" s="266"/>
      <c r="H30" s="266">
        <f>SUM(H22:H28)</f>
        <v>0</v>
      </c>
      <c r="I30" s="267"/>
      <c r="J30" s="51"/>
      <c r="K30" s="265"/>
      <c r="L30" s="265"/>
      <c r="M30" s="266"/>
      <c r="N30" s="266">
        <f>SUM(N22:N28)</f>
        <v>0</v>
      </c>
      <c r="O30" s="267"/>
      <c r="P30" s="51"/>
      <c r="Q30" s="265"/>
      <c r="R30" s="265"/>
      <c r="S30" s="266"/>
      <c r="T30" s="266">
        <f>SUM(T22:T28)</f>
        <v>0</v>
      </c>
      <c r="U30" s="267"/>
      <c r="V30" s="51"/>
      <c r="W30" s="265"/>
      <c r="X30" s="265"/>
      <c r="Y30" s="266"/>
      <c r="Z30" s="266">
        <f>SUM(Z22:Z28)</f>
        <v>0</v>
      </c>
      <c r="AA30" s="268"/>
      <c r="AB30" s="54"/>
      <c r="AC30" s="265"/>
      <c r="AD30" s="265" t="s">
        <v>365</v>
      </c>
      <c r="AE30" s="266"/>
      <c r="AF30" s="266">
        <f>SUM(AF22:AF28)</f>
        <v>0</v>
      </c>
      <c r="AG30" s="268"/>
      <c r="AH30" s="54"/>
      <c r="AI30" s="265"/>
      <c r="AJ30" s="265" t="s">
        <v>365</v>
      </c>
      <c r="AK30" s="266"/>
      <c r="AL30" s="266">
        <f>SUM(AL22:AL28)</f>
        <v>0</v>
      </c>
      <c r="AM30" s="269"/>
    </row>
    <row r="31" spans="2:39" ht="16.5" customHeight="1">
      <c r="B31" s="20" t="s">
        <v>1180</v>
      </c>
      <c r="D31" s="22" t="s">
        <v>668</v>
      </c>
      <c r="E31" s="24" t="s">
        <v>1181</v>
      </c>
      <c r="F31" s="240" t="s">
        <v>1182</v>
      </c>
      <c r="G31" s="249">
        <v>40</v>
      </c>
      <c r="H31" s="250"/>
      <c r="I31" s="256"/>
      <c r="J31" s="22" t="s">
        <v>342</v>
      </c>
      <c r="K31" s="24" t="s">
        <v>1203</v>
      </c>
      <c r="L31" s="41" t="s">
        <v>1204</v>
      </c>
      <c r="M31" s="249">
        <v>30</v>
      </c>
      <c r="N31" s="250"/>
      <c r="O31" s="256"/>
      <c r="P31" s="22" t="s">
        <v>668</v>
      </c>
      <c r="Q31" s="24" t="s">
        <v>1185</v>
      </c>
      <c r="R31" s="41" t="s">
        <v>1186</v>
      </c>
      <c r="S31" s="249">
        <v>710</v>
      </c>
      <c r="T31" s="250"/>
      <c r="U31" s="258"/>
      <c r="V31" s="22" t="s">
        <v>342</v>
      </c>
      <c r="W31" s="24" t="s">
        <v>1187</v>
      </c>
      <c r="X31" s="41" t="s">
        <v>1188</v>
      </c>
      <c r="Y31" s="249">
        <v>1910</v>
      </c>
      <c r="Z31" s="250"/>
      <c r="AA31" s="258"/>
      <c r="AB31" s="22" t="s">
        <v>342</v>
      </c>
      <c r="AC31" s="24" t="s">
        <v>1189</v>
      </c>
      <c r="AD31" s="41" t="s">
        <v>1190</v>
      </c>
      <c r="AE31" s="249">
        <v>30</v>
      </c>
      <c r="AF31" s="250"/>
      <c r="AG31" s="258"/>
      <c r="AH31" s="22"/>
      <c r="AI31" s="24"/>
      <c r="AJ31" s="41"/>
      <c r="AK31" s="249"/>
      <c r="AL31" s="250"/>
      <c r="AM31" s="259"/>
    </row>
    <row r="32" spans="2:39" ht="16.5" customHeight="1">
      <c r="B32" s="20">
        <v>46225</v>
      </c>
      <c r="D32" s="22" t="s">
        <v>668</v>
      </c>
      <c r="E32" s="356" t="s">
        <v>1191</v>
      </c>
      <c r="F32" s="240" t="s">
        <v>1192</v>
      </c>
      <c r="G32" s="347">
        <v>60</v>
      </c>
      <c r="H32" s="348"/>
      <c r="I32" s="256"/>
      <c r="J32" s="22" t="s">
        <v>342</v>
      </c>
      <c r="K32" s="24" t="s">
        <v>1213</v>
      </c>
      <c r="L32" s="41" t="s">
        <v>1214</v>
      </c>
      <c r="M32" s="249">
        <v>10</v>
      </c>
      <c r="N32" s="250"/>
      <c r="O32" s="256"/>
      <c r="P32" s="22" t="s">
        <v>668</v>
      </c>
      <c r="Q32" s="24" t="s">
        <v>1195</v>
      </c>
      <c r="R32" s="41" t="s">
        <v>1196</v>
      </c>
      <c r="S32" s="249">
        <v>330</v>
      </c>
      <c r="T32" s="250"/>
      <c r="U32" s="258"/>
      <c r="V32" s="22" t="s">
        <v>342</v>
      </c>
      <c r="W32" s="24" t="s">
        <v>1197</v>
      </c>
      <c r="X32" s="41" t="s">
        <v>1198</v>
      </c>
      <c r="Y32" s="249">
        <v>3110</v>
      </c>
      <c r="Z32" s="250"/>
      <c r="AA32" s="258"/>
      <c r="AB32" s="22" t="s">
        <v>342</v>
      </c>
      <c r="AC32" s="24" t="s">
        <v>1199</v>
      </c>
      <c r="AD32" s="41" t="s">
        <v>1200</v>
      </c>
      <c r="AE32" s="249">
        <v>70</v>
      </c>
      <c r="AF32" s="250"/>
      <c r="AG32" s="258"/>
      <c r="AH32" s="22"/>
      <c r="AI32" s="24"/>
      <c r="AJ32" s="41"/>
      <c r="AK32" s="249"/>
      <c r="AL32" s="250"/>
      <c r="AM32" s="259"/>
    </row>
    <row r="33" spans="2:43" ht="16.5" customHeight="1">
      <c r="B33" s="39"/>
      <c r="D33" s="22" t="s">
        <v>668</v>
      </c>
      <c r="E33" s="356" t="s">
        <v>1201</v>
      </c>
      <c r="F33" s="240" t="s">
        <v>1202</v>
      </c>
      <c r="G33" s="347">
        <v>80</v>
      </c>
      <c r="H33" s="348"/>
      <c r="I33" s="256"/>
      <c r="J33" s="22" t="s">
        <v>342</v>
      </c>
      <c r="K33" s="24" t="s">
        <v>1222</v>
      </c>
      <c r="L33" s="41" t="s">
        <v>1223</v>
      </c>
      <c r="M33" s="249">
        <v>10</v>
      </c>
      <c r="N33" s="250"/>
      <c r="O33" s="256"/>
      <c r="P33" s="22" t="s">
        <v>668</v>
      </c>
      <c r="Q33" s="24" t="s">
        <v>1205</v>
      </c>
      <c r="R33" s="240" t="s">
        <v>1206</v>
      </c>
      <c r="S33" s="249">
        <v>30</v>
      </c>
      <c r="T33" s="250"/>
      <c r="U33" s="258"/>
      <c r="V33" s="22" t="s">
        <v>342</v>
      </c>
      <c r="W33" s="24" t="s">
        <v>1207</v>
      </c>
      <c r="X33" s="41" t="s">
        <v>1208</v>
      </c>
      <c r="Y33" s="249">
        <v>2010</v>
      </c>
      <c r="Z33" s="250"/>
      <c r="AA33" s="258"/>
      <c r="AB33" s="22" t="s">
        <v>342</v>
      </c>
      <c r="AC33" s="24" t="s">
        <v>1209</v>
      </c>
      <c r="AD33" s="41" t="s">
        <v>1210</v>
      </c>
      <c r="AE33" s="249">
        <v>30</v>
      </c>
      <c r="AF33" s="250"/>
      <c r="AG33" s="258"/>
      <c r="AH33" s="22"/>
      <c r="AI33" s="24"/>
      <c r="AJ33" s="41"/>
      <c r="AK33" s="249"/>
      <c r="AL33" s="250"/>
      <c r="AM33" s="259"/>
    </row>
    <row r="34" spans="2:43" ht="16.5" customHeight="1">
      <c r="B34" s="39"/>
      <c r="D34" s="22" t="s">
        <v>668</v>
      </c>
      <c r="E34" s="356" t="s">
        <v>1211</v>
      </c>
      <c r="F34" s="240" t="s">
        <v>1212</v>
      </c>
      <c r="G34" s="347">
        <v>120</v>
      </c>
      <c r="H34" s="348"/>
      <c r="I34" s="256"/>
      <c r="J34" s="22" t="s">
        <v>342</v>
      </c>
      <c r="K34" s="24" t="s">
        <v>1199</v>
      </c>
      <c r="L34" s="41" t="s">
        <v>1230</v>
      </c>
      <c r="M34" s="249">
        <v>20</v>
      </c>
      <c r="N34" s="250"/>
      <c r="O34" s="256"/>
      <c r="P34" s="22"/>
      <c r="Q34" s="24" t="s">
        <v>1215</v>
      </c>
      <c r="R34" s="41" t="s">
        <v>1216</v>
      </c>
      <c r="S34" s="314" t="s">
        <v>698</v>
      </c>
      <c r="T34" s="250"/>
      <c r="U34" s="258"/>
      <c r="V34" s="22" t="s">
        <v>342</v>
      </c>
      <c r="W34" s="24" t="s">
        <v>1217</v>
      </c>
      <c r="X34" s="240" t="s">
        <v>1218</v>
      </c>
      <c r="Y34" s="249">
        <v>1000</v>
      </c>
      <c r="Z34" s="250"/>
      <c r="AA34" s="258"/>
      <c r="AB34" s="22" t="s">
        <v>342</v>
      </c>
      <c r="AC34" s="356" t="s">
        <v>1183</v>
      </c>
      <c r="AD34" s="240" t="s">
        <v>1219</v>
      </c>
      <c r="AE34" s="347">
        <v>30</v>
      </c>
      <c r="AF34" s="348"/>
      <c r="AG34" s="258"/>
      <c r="AH34" s="22"/>
      <c r="AI34" s="24"/>
      <c r="AJ34" s="41"/>
      <c r="AK34" s="249"/>
      <c r="AL34" s="250"/>
      <c r="AM34" s="259"/>
    </row>
    <row r="35" spans="2:43" ht="16.5" customHeight="1">
      <c r="B35" s="39"/>
      <c r="D35" s="22" t="s">
        <v>668</v>
      </c>
      <c r="E35" s="356" t="s">
        <v>1220</v>
      </c>
      <c r="F35" s="240" t="s">
        <v>1221</v>
      </c>
      <c r="G35" s="347">
        <v>70</v>
      </c>
      <c r="H35" s="348"/>
      <c r="I35" s="256"/>
      <c r="J35" s="22" t="s">
        <v>342</v>
      </c>
      <c r="K35" s="24" t="s">
        <v>1209</v>
      </c>
      <c r="L35" s="41" t="s">
        <v>1237</v>
      </c>
      <c r="M35" s="249">
        <v>10</v>
      </c>
      <c r="N35" s="250"/>
      <c r="O35" s="256"/>
      <c r="P35" s="255"/>
      <c r="Q35" s="24"/>
      <c r="R35" s="33"/>
      <c r="S35" s="249"/>
      <c r="T35" s="250"/>
      <c r="U35" s="258"/>
      <c r="V35" s="22" t="s">
        <v>342</v>
      </c>
      <c r="W35" s="24" t="s">
        <v>1231</v>
      </c>
      <c r="X35" s="41" t="s">
        <v>1232</v>
      </c>
      <c r="Y35" s="249">
        <v>1090</v>
      </c>
      <c r="Z35" s="250"/>
      <c r="AA35" s="258"/>
      <c r="AB35" s="22" t="s">
        <v>624</v>
      </c>
      <c r="AC35" s="356" t="s">
        <v>1233</v>
      </c>
      <c r="AD35" s="240" t="s">
        <v>1234</v>
      </c>
      <c r="AE35" s="347">
        <v>30</v>
      </c>
      <c r="AF35" s="348"/>
      <c r="AG35" s="258"/>
      <c r="AH35" s="22"/>
      <c r="AI35" s="24"/>
      <c r="AJ35" s="240"/>
      <c r="AK35" s="249"/>
      <c r="AL35" s="250"/>
      <c r="AM35" s="259"/>
    </row>
    <row r="36" spans="2:43" ht="16.5" customHeight="1">
      <c r="B36" s="39"/>
      <c r="D36" s="22" t="s">
        <v>668</v>
      </c>
      <c r="E36" s="24" t="s">
        <v>1235</v>
      </c>
      <c r="F36" s="241" t="s">
        <v>1236</v>
      </c>
      <c r="G36" s="249">
        <v>70</v>
      </c>
      <c r="H36" s="250"/>
      <c r="I36" s="256"/>
      <c r="J36" s="22"/>
      <c r="K36" s="24" t="s">
        <v>1243</v>
      </c>
      <c r="L36" s="41" t="s">
        <v>1244</v>
      </c>
      <c r="M36" s="314" t="s">
        <v>698</v>
      </c>
      <c r="N36" s="250"/>
      <c r="O36" s="256"/>
      <c r="P36" s="255"/>
      <c r="Q36" s="24"/>
      <c r="R36" s="33"/>
      <c r="S36" s="249"/>
      <c r="T36" s="250"/>
      <c r="U36" s="258"/>
      <c r="V36" s="22" t="s">
        <v>342</v>
      </c>
      <c r="W36" s="24" t="s">
        <v>1238</v>
      </c>
      <c r="X36" s="41" t="s">
        <v>1239</v>
      </c>
      <c r="Y36" s="249">
        <v>1880</v>
      </c>
      <c r="Z36" s="250"/>
      <c r="AA36" s="258"/>
      <c r="AB36" s="22" t="s">
        <v>624</v>
      </c>
      <c r="AC36" s="356" t="s">
        <v>1240</v>
      </c>
      <c r="AD36" s="240" t="s">
        <v>1241</v>
      </c>
      <c r="AE36" s="347">
        <v>30</v>
      </c>
      <c r="AF36" s="348"/>
      <c r="AG36" s="258"/>
      <c r="AH36" s="22"/>
      <c r="AI36" s="24"/>
      <c r="AJ36" s="41"/>
      <c r="AK36" s="249"/>
      <c r="AL36" s="250"/>
      <c r="AM36" s="259"/>
    </row>
    <row r="37" spans="2:43" ht="16.5" customHeight="1">
      <c r="B37" s="39"/>
      <c r="D37" s="22"/>
      <c r="E37" s="24" t="s">
        <v>1185</v>
      </c>
      <c r="F37" s="41" t="s">
        <v>1242</v>
      </c>
      <c r="G37" s="314" t="s">
        <v>698</v>
      </c>
      <c r="H37" s="250"/>
      <c r="I37" s="256"/>
      <c r="J37" s="439"/>
      <c r="K37" s="395" t="s">
        <v>1193</v>
      </c>
      <c r="L37" s="392" t="s">
        <v>1194</v>
      </c>
      <c r="M37" s="446" t="s">
        <v>698</v>
      </c>
      <c r="N37" s="358"/>
      <c r="O37" s="256"/>
      <c r="P37" s="255"/>
      <c r="Q37" s="24"/>
      <c r="R37" s="33"/>
      <c r="S37" s="249"/>
      <c r="T37" s="250"/>
      <c r="U37" s="258"/>
      <c r="V37" s="22"/>
      <c r="W37" s="24" t="s">
        <v>1245</v>
      </c>
      <c r="X37" s="41" t="s">
        <v>1246</v>
      </c>
      <c r="Y37" s="314" t="s">
        <v>698</v>
      </c>
      <c r="Z37" s="250"/>
      <c r="AA37" s="258"/>
      <c r="AB37" s="255"/>
      <c r="AC37" s="356" t="s">
        <v>1243</v>
      </c>
      <c r="AD37" s="41" t="s">
        <v>1247</v>
      </c>
      <c r="AE37" s="363" t="s">
        <v>698</v>
      </c>
      <c r="AF37" s="348"/>
      <c r="AG37" s="258"/>
      <c r="AH37" s="255"/>
      <c r="AI37" s="24"/>
      <c r="AJ37" s="33"/>
      <c r="AK37" s="249"/>
      <c r="AL37" s="250"/>
      <c r="AM37" s="259"/>
    </row>
    <row r="38" spans="2:43" ht="16.5" customHeight="1">
      <c r="B38" s="39"/>
      <c r="D38" s="255"/>
      <c r="E38" s="395" t="s">
        <v>1195</v>
      </c>
      <c r="F38" s="392" t="s">
        <v>1248</v>
      </c>
      <c r="G38" s="446" t="s">
        <v>698</v>
      </c>
      <c r="H38" s="429"/>
      <c r="I38" s="447"/>
      <c r="J38" s="22"/>
      <c r="K38" s="356" t="s">
        <v>1811</v>
      </c>
      <c r="L38" s="240" t="s">
        <v>1184</v>
      </c>
      <c r="M38" s="363" t="s">
        <v>698</v>
      </c>
      <c r="N38" s="429"/>
      <c r="O38" s="447"/>
      <c r="P38" s="448"/>
      <c r="Q38" s="395"/>
      <c r="R38" s="391"/>
      <c r="S38" s="393"/>
      <c r="T38" s="429"/>
      <c r="U38" s="449"/>
      <c r="V38" s="439"/>
      <c r="W38" s="395" t="s">
        <v>1224</v>
      </c>
      <c r="X38" s="392" t="s">
        <v>1225</v>
      </c>
      <c r="Y38" s="446" t="s">
        <v>698</v>
      </c>
      <c r="Z38" s="429"/>
      <c r="AA38" s="449"/>
      <c r="AB38" s="448"/>
      <c r="AC38" s="395" t="s">
        <v>1249</v>
      </c>
      <c r="AD38" s="392" t="s">
        <v>1250</v>
      </c>
      <c r="AE38" s="446" t="s">
        <v>698</v>
      </c>
      <c r="AF38" s="429"/>
      <c r="AG38" s="258"/>
      <c r="AH38" s="255"/>
      <c r="AI38" s="24"/>
      <c r="AJ38" s="33"/>
      <c r="AK38" s="249"/>
      <c r="AL38" s="250"/>
      <c r="AM38" s="259"/>
    </row>
    <row r="39" spans="2:43" ht="16.5" customHeight="1">
      <c r="B39" s="39"/>
      <c r="D39" s="22"/>
      <c r="E39" s="395" t="s">
        <v>1228</v>
      </c>
      <c r="F39" s="440" t="s">
        <v>1229</v>
      </c>
      <c r="G39" s="446" t="s">
        <v>698</v>
      </c>
      <c r="H39" s="429"/>
      <c r="I39" s="447"/>
      <c r="J39" s="22"/>
      <c r="K39" s="24"/>
      <c r="L39" s="240"/>
      <c r="M39" s="446"/>
      <c r="N39" s="429"/>
      <c r="O39" s="447"/>
      <c r="P39" s="448"/>
      <c r="Q39" s="395"/>
      <c r="R39" s="391"/>
      <c r="S39" s="393"/>
      <c r="T39" s="429"/>
      <c r="U39" s="449"/>
      <c r="V39" s="439"/>
      <c r="W39" s="395"/>
      <c r="X39" s="392"/>
      <c r="Y39" s="446"/>
      <c r="Z39" s="429"/>
      <c r="AA39" s="449"/>
      <c r="AB39" s="439"/>
      <c r="AC39" s="395" t="s">
        <v>1226</v>
      </c>
      <c r="AD39" s="440" t="s">
        <v>1227</v>
      </c>
      <c r="AE39" s="446" t="s">
        <v>698</v>
      </c>
      <c r="AF39" s="429"/>
      <c r="AG39" s="258"/>
      <c r="AH39" s="255"/>
      <c r="AI39" s="24"/>
      <c r="AJ39" s="33" t="s">
        <v>365</v>
      </c>
      <c r="AK39" s="249"/>
      <c r="AL39" s="250"/>
      <c r="AM39" s="259"/>
    </row>
    <row r="40" spans="2:43" ht="16.5" customHeight="1" thickBot="1">
      <c r="B40" s="39"/>
      <c r="D40" s="22"/>
      <c r="E40" s="395"/>
      <c r="F40" s="440"/>
      <c r="G40" s="446"/>
      <c r="H40" s="429"/>
      <c r="I40" s="447"/>
      <c r="J40" s="448"/>
      <c r="K40" s="395"/>
      <c r="L40" s="440"/>
      <c r="M40" s="393"/>
      <c r="N40" s="429"/>
      <c r="O40" s="447"/>
      <c r="P40" s="448"/>
      <c r="Q40" s="395"/>
      <c r="R40" s="391"/>
      <c r="S40" s="393"/>
      <c r="T40" s="429"/>
      <c r="U40" s="449"/>
      <c r="V40" s="448"/>
      <c r="W40" s="395"/>
      <c r="X40" s="391"/>
      <c r="Y40" s="393"/>
      <c r="Z40" s="429"/>
      <c r="AA40" s="449"/>
      <c r="AB40" s="439"/>
      <c r="AC40" s="395"/>
      <c r="AD40" s="440"/>
      <c r="AE40" s="446"/>
      <c r="AF40" s="429"/>
      <c r="AG40" s="258"/>
      <c r="AH40" s="255"/>
      <c r="AI40" s="24"/>
      <c r="AJ40" s="33" t="s">
        <v>365</v>
      </c>
      <c r="AK40" s="249"/>
      <c r="AL40" s="250"/>
      <c r="AM40" s="259"/>
    </row>
    <row r="41" spans="2:43" ht="16.5" customHeight="1">
      <c r="B41" s="42" t="s">
        <v>425</v>
      </c>
      <c r="C41" s="43">
        <f>SUM(G41,M41,S41,Y41,AE41,AK41)</f>
        <v>12810</v>
      </c>
      <c r="D41" s="44"/>
      <c r="E41" s="260"/>
      <c r="F41" s="260"/>
      <c r="G41" s="261">
        <f>SUM(G31:G40)</f>
        <v>440</v>
      </c>
      <c r="H41" s="261"/>
      <c r="I41" s="262"/>
      <c r="J41" s="44"/>
      <c r="K41" s="260"/>
      <c r="L41" s="260" t="s">
        <v>365</v>
      </c>
      <c r="M41" s="261">
        <f>SUM(M31:M40)</f>
        <v>80</v>
      </c>
      <c r="N41" s="261"/>
      <c r="O41" s="262"/>
      <c r="P41" s="44"/>
      <c r="Q41" s="260"/>
      <c r="R41" s="260"/>
      <c r="S41" s="261">
        <f>SUM(S31:S40)</f>
        <v>1070</v>
      </c>
      <c r="T41" s="261"/>
      <c r="U41" s="262"/>
      <c r="V41" s="44"/>
      <c r="W41" s="260"/>
      <c r="X41" s="260"/>
      <c r="Y41" s="261">
        <f>SUM(Y31:Y40)</f>
        <v>11000</v>
      </c>
      <c r="Z41" s="261"/>
      <c r="AA41" s="263"/>
      <c r="AB41" s="47"/>
      <c r="AC41" s="260"/>
      <c r="AD41" s="260" t="s">
        <v>365</v>
      </c>
      <c r="AE41" s="261">
        <f>SUM(AE31:AE40)</f>
        <v>220</v>
      </c>
      <c r="AF41" s="261"/>
      <c r="AG41" s="263"/>
      <c r="AH41" s="47"/>
      <c r="AI41" s="260"/>
      <c r="AJ41" s="260" t="s">
        <v>365</v>
      </c>
      <c r="AK41" s="261">
        <f>SUM(AK31:AK40)</f>
        <v>0</v>
      </c>
      <c r="AL41" s="261"/>
      <c r="AM41" s="264"/>
      <c r="AQ41" s="387"/>
    </row>
    <row r="42" spans="2:43" ht="16.5" customHeight="1" thickBot="1">
      <c r="B42" s="49" t="s">
        <v>426</v>
      </c>
      <c r="C42" s="50">
        <f>SUM(H42,N42,T42,Z42,AF42,AL42)</f>
        <v>0</v>
      </c>
      <c r="D42" s="51"/>
      <c r="E42" s="265"/>
      <c r="F42" s="265"/>
      <c r="G42" s="266"/>
      <c r="H42" s="266">
        <f>SUM(H31:H40)</f>
        <v>0</v>
      </c>
      <c r="I42" s="267"/>
      <c r="J42" s="51"/>
      <c r="K42" s="265"/>
      <c r="L42" s="265" t="s">
        <v>365</v>
      </c>
      <c r="M42" s="266"/>
      <c r="N42" s="266">
        <f>SUM(N31:N40)</f>
        <v>0</v>
      </c>
      <c r="O42" s="267"/>
      <c r="P42" s="51"/>
      <c r="Q42" s="265"/>
      <c r="R42" s="265"/>
      <c r="S42" s="266"/>
      <c r="T42" s="266">
        <f>SUM(T31:T40)</f>
        <v>0</v>
      </c>
      <c r="U42" s="267"/>
      <c r="V42" s="51"/>
      <c r="W42" s="265"/>
      <c r="X42" s="265"/>
      <c r="Y42" s="266"/>
      <c r="Z42" s="266">
        <f>SUM(Z31:Z40)</f>
        <v>0</v>
      </c>
      <c r="AA42" s="268"/>
      <c r="AB42" s="54"/>
      <c r="AC42" s="265"/>
      <c r="AD42" s="265" t="s">
        <v>365</v>
      </c>
      <c r="AE42" s="266"/>
      <c r="AF42" s="266">
        <f>SUM(AF31:AF40)</f>
        <v>0</v>
      </c>
      <c r="AG42" s="268"/>
      <c r="AH42" s="54"/>
      <c r="AI42" s="265"/>
      <c r="AJ42" s="265" t="s">
        <v>365</v>
      </c>
      <c r="AK42" s="266"/>
      <c r="AL42" s="266">
        <f>SUM(AL31:AL40)</f>
        <v>0</v>
      </c>
      <c r="AM42" s="269"/>
    </row>
    <row r="43" spans="2:43" ht="16.5" customHeight="1">
      <c r="B43" s="20" t="s">
        <v>1251</v>
      </c>
      <c r="C43" s="21"/>
      <c r="D43" s="244" t="s">
        <v>668</v>
      </c>
      <c r="E43" s="356" t="s">
        <v>1252</v>
      </c>
      <c r="F43" s="41" t="s">
        <v>1253</v>
      </c>
      <c r="G43" s="347">
        <v>30</v>
      </c>
      <c r="H43" s="348"/>
      <c r="I43" s="256"/>
      <c r="J43" s="22" t="s">
        <v>342</v>
      </c>
      <c r="K43" s="24" t="s">
        <v>1254</v>
      </c>
      <c r="L43" s="41" t="s">
        <v>1255</v>
      </c>
      <c r="M43" s="249">
        <v>10</v>
      </c>
      <c r="N43" s="250"/>
      <c r="O43" s="256"/>
      <c r="P43" s="244" t="s">
        <v>668</v>
      </c>
      <c r="Q43" s="356" t="s">
        <v>1252</v>
      </c>
      <c r="R43" s="41" t="s">
        <v>1256</v>
      </c>
      <c r="S43" s="347">
        <v>70</v>
      </c>
      <c r="T43" s="250"/>
      <c r="U43" s="258"/>
      <c r="V43" s="22" t="s">
        <v>342</v>
      </c>
      <c r="W43" s="356" t="s">
        <v>1257</v>
      </c>
      <c r="X43" s="41" t="s">
        <v>1258</v>
      </c>
      <c r="Y43" s="347">
        <v>1490</v>
      </c>
      <c r="Z43" s="348"/>
      <c r="AA43" s="352"/>
      <c r="AB43" s="22" t="s">
        <v>342</v>
      </c>
      <c r="AC43" s="356" t="s">
        <v>1254</v>
      </c>
      <c r="AD43" s="41" t="s">
        <v>1259</v>
      </c>
      <c r="AE43" s="347">
        <v>20</v>
      </c>
      <c r="AF43" s="348"/>
      <c r="AG43" s="258"/>
      <c r="AH43" s="22"/>
      <c r="AI43" s="24"/>
      <c r="AJ43" s="41"/>
      <c r="AK43" s="249"/>
      <c r="AL43" s="250"/>
      <c r="AM43" s="259"/>
    </row>
    <row r="44" spans="2:43" ht="16.5" customHeight="1">
      <c r="B44" s="20">
        <v>46440</v>
      </c>
      <c r="C44" s="21"/>
      <c r="D44" s="244"/>
      <c r="E44" s="356"/>
      <c r="F44" s="41"/>
      <c r="G44" s="347"/>
      <c r="H44" s="348"/>
      <c r="I44" s="256"/>
      <c r="J44" s="22"/>
      <c r="K44" s="24"/>
      <c r="L44" s="41" t="s">
        <v>365</v>
      </c>
      <c r="M44" s="249"/>
      <c r="N44" s="250"/>
      <c r="O44" s="256"/>
      <c r="P44" s="244"/>
      <c r="Q44" s="356"/>
      <c r="R44" s="41"/>
      <c r="S44" s="347"/>
      <c r="T44" s="250"/>
      <c r="U44" s="258"/>
      <c r="V44" s="22"/>
      <c r="W44" s="356"/>
      <c r="X44" s="41"/>
      <c r="Y44" s="347"/>
      <c r="Z44" s="348"/>
      <c r="AA44" s="352"/>
      <c r="AB44" s="22"/>
      <c r="AC44" s="356"/>
      <c r="AD44" s="41"/>
      <c r="AE44" s="347"/>
      <c r="AF44" s="348"/>
      <c r="AG44" s="258"/>
      <c r="AH44" s="255"/>
      <c r="AI44" s="24"/>
      <c r="AJ44" s="41"/>
      <c r="AK44" s="249"/>
      <c r="AL44" s="250"/>
      <c r="AM44" s="259"/>
    </row>
    <row r="45" spans="2:43" ht="16.5" customHeight="1" thickBot="1">
      <c r="B45" s="20"/>
      <c r="C45" s="21"/>
      <c r="D45" s="255"/>
      <c r="E45" s="24"/>
      <c r="F45" s="33"/>
      <c r="G45" s="249"/>
      <c r="H45" s="250"/>
      <c r="I45" s="256"/>
      <c r="J45" s="255"/>
      <c r="K45" s="24"/>
      <c r="L45" s="33" t="s">
        <v>365</v>
      </c>
      <c r="M45" s="249"/>
      <c r="N45" s="250"/>
      <c r="O45" s="256"/>
      <c r="P45" s="255"/>
      <c r="Q45" s="24"/>
      <c r="R45" s="33"/>
      <c r="S45" s="249"/>
      <c r="T45" s="250"/>
      <c r="U45" s="258"/>
      <c r="V45" s="255"/>
      <c r="W45" s="356"/>
      <c r="X45" s="354"/>
      <c r="Y45" s="347"/>
      <c r="Z45" s="348"/>
      <c r="AA45" s="352"/>
      <c r="AB45" s="255"/>
      <c r="AC45" s="356"/>
      <c r="AD45" s="354" t="s">
        <v>365</v>
      </c>
      <c r="AE45" s="347"/>
      <c r="AF45" s="348"/>
      <c r="AG45" s="258"/>
      <c r="AH45" s="255"/>
      <c r="AI45" s="24"/>
      <c r="AJ45" s="33" t="s">
        <v>365</v>
      </c>
      <c r="AK45" s="249"/>
      <c r="AL45" s="250"/>
      <c r="AM45" s="259"/>
    </row>
    <row r="46" spans="2:43" ht="16.5" customHeight="1">
      <c r="B46" s="42" t="s">
        <v>425</v>
      </c>
      <c r="C46" s="43">
        <f>SUM(G46,M46,S46,Y46,AE46,AK46)</f>
        <v>1620</v>
      </c>
      <c r="D46" s="44"/>
      <c r="E46" s="260"/>
      <c r="F46" s="260"/>
      <c r="G46" s="261">
        <f>SUM(G43:G45)</f>
        <v>30</v>
      </c>
      <c r="H46" s="261"/>
      <c r="I46" s="262"/>
      <c r="J46" s="44"/>
      <c r="K46" s="260"/>
      <c r="L46" s="260" t="s">
        <v>365</v>
      </c>
      <c r="M46" s="261">
        <f>SUM(M43:M45)</f>
        <v>10</v>
      </c>
      <c r="N46" s="261"/>
      <c r="O46" s="262"/>
      <c r="P46" s="44"/>
      <c r="Q46" s="260"/>
      <c r="R46" s="260"/>
      <c r="S46" s="261">
        <f>SUM(S43:S45)</f>
        <v>70</v>
      </c>
      <c r="T46" s="261"/>
      <c r="U46" s="262"/>
      <c r="V46" s="44"/>
      <c r="W46" s="260"/>
      <c r="X46" s="260"/>
      <c r="Y46" s="261">
        <f>SUM(Y43:Y45)</f>
        <v>1490</v>
      </c>
      <c r="Z46" s="261"/>
      <c r="AA46" s="263"/>
      <c r="AB46" s="47"/>
      <c r="AC46" s="260"/>
      <c r="AD46" s="260" t="s">
        <v>365</v>
      </c>
      <c r="AE46" s="261">
        <f>SUM(AE43:AE45)</f>
        <v>20</v>
      </c>
      <c r="AF46" s="261"/>
      <c r="AG46" s="263"/>
      <c r="AH46" s="47"/>
      <c r="AI46" s="260"/>
      <c r="AJ46" s="260" t="s">
        <v>365</v>
      </c>
      <c r="AK46" s="261">
        <f>SUM(AK43:AK45)</f>
        <v>0</v>
      </c>
      <c r="AL46" s="261"/>
      <c r="AM46" s="264"/>
    </row>
    <row r="47" spans="2:43" ht="16.5" customHeight="1" thickBot="1">
      <c r="B47" s="49" t="s">
        <v>426</v>
      </c>
      <c r="C47" s="50">
        <f>SUM(H47,N47,T47,Z47,AF47,AL47)</f>
        <v>0</v>
      </c>
      <c r="D47" s="51"/>
      <c r="E47" s="265"/>
      <c r="F47" s="265"/>
      <c r="G47" s="266"/>
      <c r="H47" s="266">
        <f>SUM(H43:H45)</f>
        <v>0</v>
      </c>
      <c r="I47" s="267"/>
      <c r="J47" s="51"/>
      <c r="K47" s="265"/>
      <c r="L47" s="265" t="s">
        <v>365</v>
      </c>
      <c r="M47" s="266"/>
      <c r="N47" s="266">
        <f>SUM(N43:N45)</f>
        <v>0</v>
      </c>
      <c r="O47" s="267"/>
      <c r="P47" s="51"/>
      <c r="Q47" s="265"/>
      <c r="R47" s="265"/>
      <c r="S47" s="266"/>
      <c r="T47" s="266">
        <f>SUM(T43:T45)</f>
        <v>0</v>
      </c>
      <c r="U47" s="267"/>
      <c r="V47" s="51"/>
      <c r="W47" s="265"/>
      <c r="X47" s="265"/>
      <c r="Y47" s="266"/>
      <c r="Z47" s="266">
        <f>SUM(Z43:Z45)</f>
        <v>0</v>
      </c>
      <c r="AA47" s="268"/>
      <c r="AB47" s="54"/>
      <c r="AC47" s="265"/>
      <c r="AD47" s="265" t="s">
        <v>365</v>
      </c>
      <c r="AE47" s="266"/>
      <c r="AF47" s="266">
        <f>SUM(AF43:AF45)</f>
        <v>0</v>
      </c>
      <c r="AG47" s="268"/>
      <c r="AH47" s="54"/>
      <c r="AI47" s="265"/>
      <c r="AJ47" s="265" t="s">
        <v>365</v>
      </c>
      <c r="AK47" s="266"/>
      <c r="AL47" s="266">
        <f>SUM(AL43:AL45)</f>
        <v>0</v>
      </c>
      <c r="AM47" s="269"/>
    </row>
    <row r="48" spans="2:43" ht="16.5" customHeight="1">
      <c r="B48" s="20" t="s">
        <v>186</v>
      </c>
      <c r="D48" s="22" t="s">
        <v>668</v>
      </c>
      <c r="E48" s="24" t="s">
        <v>1260</v>
      </c>
      <c r="F48" s="41" t="s">
        <v>1261</v>
      </c>
      <c r="G48" s="249">
        <v>30</v>
      </c>
      <c r="H48" s="250"/>
      <c r="I48" s="256"/>
      <c r="J48" s="22" t="s">
        <v>342</v>
      </c>
      <c r="K48" s="24" t="s">
        <v>1262</v>
      </c>
      <c r="L48" s="41" t="s">
        <v>1263</v>
      </c>
      <c r="M48" s="249">
        <v>10</v>
      </c>
      <c r="N48" s="250"/>
      <c r="O48" s="256"/>
      <c r="P48" s="22" t="s">
        <v>668</v>
      </c>
      <c r="Q48" s="24" t="s">
        <v>1264</v>
      </c>
      <c r="R48" s="240" t="s">
        <v>1265</v>
      </c>
      <c r="S48" s="347">
        <v>10</v>
      </c>
      <c r="T48" s="250"/>
      <c r="U48" s="258"/>
      <c r="V48" s="22" t="s">
        <v>342</v>
      </c>
      <c r="W48" s="24" t="s">
        <v>1266</v>
      </c>
      <c r="X48" s="275" t="s">
        <v>1267</v>
      </c>
      <c r="Y48" s="249">
        <v>760</v>
      </c>
      <c r="Z48" s="250"/>
      <c r="AA48" s="258"/>
      <c r="AB48" s="22" t="s">
        <v>342</v>
      </c>
      <c r="AC48" s="24" t="s">
        <v>1268</v>
      </c>
      <c r="AD48" s="275" t="s">
        <v>1269</v>
      </c>
      <c r="AE48" s="164">
        <v>10</v>
      </c>
      <c r="AF48" s="250"/>
      <c r="AG48" s="258"/>
      <c r="AH48" s="22"/>
      <c r="AI48" s="24"/>
      <c r="AJ48" s="275"/>
      <c r="AK48" s="164"/>
      <c r="AL48" s="250"/>
      <c r="AM48" s="259"/>
    </row>
    <row r="49" spans="2:39" ht="16.5" customHeight="1">
      <c r="B49" s="20">
        <v>46221</v>
      </c>
      <c r="D49" s="22" t="s">
        <v>668</v>
      </c>
      <c r="E49" s="24" t="s">
        <v>1264</v>
      </c>
      <c r="F49" s="41" t="s">
        <v>1270</v>
      </c>
      <c r="G49" s="249">
        <v>10</v>
      </c>
      <c r="H49" s="250"/>
      <c r="I49" s="256"/>
      <c r="J49" s="22" t="s">
        <v>342</v>
      </c>
      <c r="K49" s="24" t="s">
        <v>1271</v>
      </c>
      <c r="L49" s="41" t="s">
        <v>1272</v>
      </c>
      <c r="M49" s="249">
        <v>10</v>
      </c>
      <c r="N49" s="250"/>
      <c r="O49" s="256"/>
      <c r="P49" s="22" t="s">
        <v>668</v>
      </c>
      <c r="Q49" s="24" t="s">
        <v>1260</v>
      </c>
      <c r="R49" s="241" t="s">
        <v>1273</v>
      </c>
      <c r="S49" s="249">
        <v>40</v>
      </c>
      <c r="T49" s="250"/>
      <c r="U49" s="258"/>
      <c r="V49" s="22" t="s">
        <v>342</v>
      </c>
      <c r="W49" s="24" t="s">
        <v>1274</v>
      </c>
      <c r="X49" s="275" t="s">
        <v>1275</v>
      </c>
      <c r="Y49" s="249">
        <v>1010</v>
      </c>
      <c r="Z49" s="250"/>
      <c r="AA49" s="258"/>
      <c r="AB49" s="22" t="s">
        <v>342</v>
      </c>
      <c r="AC49" s="24" t="s">
        <v>1276</v>
      </c>
      <c r="AD49" s="275" t="s">
        <v>1277</v>
      </c>
      <c r="AE49" s="164">
        <v>20</v>
      </c>
      <c r="AF49" s="250"/>
      <c r="AG49" s="258"/>
      <c r="AH49" s="22"/>
      <c r="AI49" s="24"/>
      <c r="AJ49" s="275"/>
      <c r="AK49" s="164"/>
      <c r="AL49" s="250"/>
      <c r="AM49" s="259"/>
    </row>
    <row r="50" spans="2:39" ht="16.5" customHeight="1">
      <c r="B50" s="39"/>
      <c r="D50" s="22" t="s">
        <v>668</v>
      </c>
      <c r="E50" s="24" t="s">
        <v>1278</v>
      </c>
      <c r="F50" s="41" t="s">
        <v>1279</v>
      </c>
      <c r="G50" s="249">
        <v>10</v>
      </c>
      <c r="H50" s="250"/>
      <c r="I50" s="256"/>
      <c r="J50" s="22"/>
      <c r="K50" s="24" t="s">
        <v>1276</v>
      </c>
      <c r="L50" s="41" t="s">
        <v>1280</v>
      </c>
      <c r="M50" s="314" t="s">
        <v>698</v>
      </c>
      <c r="N50" s="250"/>
      <c r="O50" s="256"/>
      <c r="P50" s="22" t="s">
        <v>668</v>
      </c>
      <c r="Q50" s="24" t="s">
        <v>1281</v>
      </c>
      <c r="R50" s="241" t="s">
        <v>1282</v>
      </c>
      <c r="S50" s="249">
        <v>20</v>
      </c>
      <c r="T50" s="250"/>
      <c r="U50" s="258"/>
      <c r="V50" s="22" t="s">
        <v>342</v>
      </c>
      <c r="W50" s="24" t="s">
        <v>1283</v>
      </c>
      <c r="X50" s="276" t="s">
        <v>1284</v>
      </c>
      <c r="Y50" s="249">
        <v>830</v>
      </c>
      <c r="Z50" s="250"/>
      <c r="AA50" s="258"/>
      <c r="AB50" s="22" t="s">
        <v>342</v>
      </c>
      <c r="AC50" s="24" t="s">
        <v>1262</v>
      </c>
      <c r="AD50" s="275" t="s">
        <v>1285</v>
      </c>
      <c r="AE50" s="164">
        <v>50</v>
      </c>
      <c r="AF50" s="250"/>
      <c r="AG50" s="258"/>
      <c r="AH50" s="22"/>
      <c r="AI50" s="24"/>
      <c r="AJ50" s="275"/>
      <c r="AK50" s="164"/>
      <c r="AL50" s="250"/>
      <c r="AM50" s="259"/>
    </row>
    <row r="51" spans="2:39" ht="16.5" customHeight="1">
      <c r="B51" s="20"/>
      <c r="D51" s="22" t="s">
        <v>668</v>
      </c>
      <c r="E51" s="24" t="s">
        <v>1281</v>
      </c>
      <c r="F51" s="41" t="s">
        <v>1286</v>
      </c>
      <c r="G51" s="249">
        <v>30</v>
      </c>
      <c r="H51" s="250"/>
      <c r="I51" s="256"/>
      <c r="J51" s="22"/>
      <c r="K51" s="24"/>
      <c r="L51" s="34" t="s">
        <v>365</v>
      </c>
      <c r="M51" s="249"/>
      <c r="N51" s="250"/>
      <c r="O51" s="256"/>
      <c r="P51" s="22" t="s">
        <v>668</v>
      </c>
      <c r="Q51" s="24" t="s">
        <v>1278</v>
      </c>
      <c r="R51" s="241" t="s">
        <v>1287</v>
      </c>
      <c r="S51" s="249">
        <v>10</v>
      </c>
      <c r="T51" s="250"/>
      <c r="U51" s="258"/>
      <c r="V51" s="22" t="s">
        <v>342</v>
      </c>
      <c r="W51" s="24" t="s">
        <v>1288</v>
      </c>
      <c r="X51" s="276" t="s">
        <v>1289</v>
      </c>
      <c r="Y51" s="249">
        <v>840</v>
      </c>
      <c r="Z51" s="250"/>
      <c r="AA51" s="258"/>
      <c r="AB51" s="22" t="s">
        <v>342</v>
      </c>
      <c r="AC51" s="24" t="s">
        <v>1290</v>
      </c>
      <c r="AD51" s="275" t="s">
        <v>1291</v>
      </c>
      <c r="AE51" s="164">
        <v>20</v>
      </c>
      <c r="AF51" s="250"/>
      <c r="AG51" s="258"/>
      <c r="AH51" s="22"/>
      <c r="AI51" s="24"/>
      <c r="AJ51" s="275"/>
      <c r="AK51" s="164"/>
      <c r="AL51" s="250"/>
      <c r="AM51" s="259"/>
    </row>
    <row r="52" spans="2:39" ht="16.5" customHeight="1">
      <c r="B52" s="20"/>
      <c r="D52" s="22"/>
      <c r="E52" s="24"/>
      <c r="F52" s="34"/>
      <c r="G52" s="249"/>
      <c r="H52" s="250"/>
      <c r="I52" s="256"/>
      <c r="J52" s="22"/>
      <c r="K52" s="24"/>
      <c r="L52" s="34"/>
      <c r="M52" s="249"/>
      <c r="N52" s="250"/>
      <c r="O52" s="256"/>
      <c r="P52" s="22"/>
      <c r="Q52" s="24"/>
      <c r="R52" s="41"/>
      <c r="S52" s="321"/>
      <c r="T52" s="250"/>
      <c r="U52" s="258"/>
      <c r="V52" s="22"/>
      <c r="W52" s="24"/>
      <c r="X52" s="34"/>
      <c r="Y52" s="249"/>
      <c r="Z52" s="250">
        <f t="shared" ref="Z52" si="1">Y52</f>
        <v>0</v>
      </c>
      <c r="AA52" s="258"/>
      <c r="AB52" s="255"/>
      <c r="AC52" s="24"/>
      <c r="AD52" s="33" t="s">
        <v>365</v>
      </c>
      <c r="AE52" s="249"/>
      <c r="AF52" s="250"/>
      <c r="AG52" s="258"/>
      <c r="AH52" s="255"/>
      <c r="AI52" s="24"/>
      <c r="AJ52" s="33"/>
      <c r="AK52" s="249"/>
      <c r="AL52" s="250"/>
      <c r="AM52" s="259"/>
    </row>
    <row r="53" spans="2:39" ht="16.5" customHeight="1">
      <c r="B53" s="39"/>
      <c r="D53" s="255"/>
      <c r="E53" s="24"/>
      <c r="F53" s="41"/>
      <c r="G53" s="249"/>
      <c r="H53" s="250"/>
      <c r="I53" s="256"/>
      <c r="J53" s="255"/>
      <c r="K53" s="24"/>
      <c r="L53" s="33"/>
      <c r="M53" s="249"/>
      <c r="N53" s="250"/>
      <c r="O53" s="256"/>
      <c r="P53" s="255"/>
      <c r="Q53" s="24"/>
      <c r="R53" s="41"/>
      <c r="S53" s="329"/>
      <c r="T53" s="250"/>
      <c r="U53" s="258"/>
      <c r="V53" s="22"/>
      <c r="W53" s="24"/>
      <c r="X53" s="24"/>
      <c r="Y53" s="271"/>
      <c r="Z53" s="250"/>
      <c r="AA53" s="258"/>
      <c r="AB53" s="22"/>
      <c r="AC53" s="24"/>
      <c r="AD53" s="24" t="s">
        <v>365</v>
      </c>
      <c r="AE53" s="271"/>
      <c r="AF53" s="250"/>
      <c r="AG53" s="258"/>
      <c r="AH53" s="22"/>
      <c r="AI53" s="24"/>
      <c r="AJ53" s="24" t="s">
        <v>365</v>
      </c>
      <c r="AK53" s="271"/>
      <c r="AL53" s="250"/>
      <c r="AM53" s="259"/>
    </row>
    <row r="54" spans="2:39" ht="16.5" customHeight="1" thickBot="1">
      <c r="B54" s="39"/>
      <c r="D54" s="255"/>
      <c r="E54" s="24"/>
      <c r="F54" s="33"/>
      <c r="G54" s="249"/>
      <c r="H54" s="250"/>
      <c r="I54" s="256"/>
      <c r="J54" s="255"/>
      <c r="K54" s="24"/>
      <c r="L54" s="33"/>
      <c r="M54" s="249"/>
      <c r="N54" s="250"/>
      <c r="O54" s="256"/>
      <c r="P54" s="255"/>
      <c r="Q54" s="24"/>
      <c r="R54" s="33"/>
      <c r="S54" s="249"/>
      <c r="T54" s="250"/>
      <c r="U54" s="258"/>
      <c r="V54" s="255"/>
      <c r="W54" s="24"/>
      <c r="X54" s="33"/>
      <c r="Y54" s="249"/>
      <c r="Z54" s="250"/>
      <c r="AA54" s="258"/>
      <c r="AB54" s="255"/>
      <c r="AC54" s="24"/>
      <c r="AD54" s="33" t="s">
        <v>365</v>
      </c>
      <c r="AE54" s="249"/>
      <c r="AF54" s="250"/>
      <c r="AG54" s="258"/>
      <c r="AH54" s="255"/>
      <c r="AI54" s="24"/>
      <c r="AJ54" s="33" t="s">
        <v>365</v>
      </c>
      <c r="AK54" s="249"/>
      <c r="AL54" s="250"/>
      <c r="AM54" s="259"/>
    </row>
    <row r="55" spans="2:39" ht="15.75" customHeight="1">
      <c r="B55" s="42" t="s">
        <v>425</v>
      </c>
      <c r="C55" s="43">
        <f>SUM(G55,M55,S55,Y55,AE55,AK55)</f>
        <v>3720</v>
      </c>
      <c r="D55" s="47"/>
      <c r="E55" s="260"/>
      <c r="F55" s="260"/>
      <c r="G55" s="261">
        <f>SUM(G48:G54)</f>
        <v>80</v>
      </c>
      <c r="H55" s="261"/>
      <c r="I55" s="262"/>
      <c r="J55" s="47"/>
      <c r="K55" s="260"/>
      <c r="L55" s="260"/>
      <c r="M55" s="261">
        <f>SUM(M48:M54)</f>
        <v>20</v>
      </c>
      <c r="N55" s="261"/>
      <c r="O55" s="262"/>
      <c r="P55" s="47"/>
      <c r="Q55" s="260"/>
      <c r="R55" s="260"/>
      <c r="S55" s="261">
        <f>SUM(S48:S54)</f>
        <v>80</v>
      </c>
      <c r="T55" s="261"/>
      <c r="U55" s="262"/>
      <c r="V55" s="47"/>
      <c r="W55" s="260"/>
      <c r="X55" s="260"/>
      <c r="Y55" s="261">
        <f>SUM(Y48:Y54)</f>
        <v>3440</v>
      </c>
      <c r="Z55" s="261"/>
      <c r="AA55" s="263"/>
      <c r="AB55" s="47"/>
      <c r="AC55" s="260"/>
      <c r="AD55" s="260" t="s">
        <v>365</v>
      </c>
      <c r="AE55" s="261">
        <f>SUM(AE48:AE54)</f>
        <v>100</v>
      </c>
      <c r="AF55" s="261"/>
      <c r="AG55" s="263"/>
      <c r="AH55" s="47"/>
      <c r="AI55" s="260"/>
      <c r="AJ55" s="260" t="s">
        <v>365</v>
      </c>
      <c r="AK55" s="261">
        <f>SUM(AK48:AK54)</f>
        <v>0</v>
      </c>
      <c r="AL55" s="261"/>
      <c r="AM55" s="264"/>
    </row>
    <row r="56" spans="2:39" ht="15.75" customHeight="1" thickBot="1">
      <c r="B56" s="57" t="s">
        <v>426</v>
      </c>
      <c r="C56" s="58">
        <f>SUM(H56,N56,T56,Z56,AF56,AL56)</f>
        <v>0</v>
      </c>
      <c r="D56" s="59"/>
      <c r="E56" s="277"/>
      <c r="F56" s="277"/>
      <c r="G56" s="266"/>
      <c r="H56" s="266">
        <f>SUM(H48:H54)</f>
        <v>0</v>
      </c>
      <c r="I56" s="278"/>
      <c r="J56" s="59"/>
      <c r="K56" s="277"/>
      <c r="L56" s="277"/>
      <c r="M56" s="266"/>
      <c r="N56" s="266">
        <f>SUM(N48:N54)</f>
        <v>0</v>
      </c>
      <c r="O56" s="278"/>
      <c r="P56" s="59"/>
      <c r="Q56" s="277"/>
      <c r="R56" s="277"/>
      <c r="S56" s="266"/>
      <c r="T56" s="266">
        <f>SUM(T48:T54)</f>
        <v>0</v>
      </c>
      <c r="U56" s="278"/>
      <c r="V56" s="59"/>
      <c r="W56" s="277"/>
      <c r="X56" s="277"/>
      <c r="Y56" s="266"/>
      <c r="Z56" s="266">
        <f>SUM(Z48:Z54)</f>
        <v>0</v>
      </c>
      <c r="AA56" s="279"/>
      <c r="AB56" s="59"/>
      <c r="AC56" s="277"/>
      <c r="AD56" s="277" t="s">
        <v>365</v>
      </c>
      <c r="AE56" s="266"/>
      <c r="AF56" s="266">
        <f>SUM(AF48:AF54)</f>
        <v>0</v>
      </c>
      <c r="AG56" s="279"/>
      <c r="AH56" s="59"/>
      <c r="AI56" s="277"/>
      <c r="AJ56" s="277" t="s">
        <v>365</v>
      </c>
      <c r="AK56" s="266"/>
      <c r="AL56" s="266">
        <f>SUM(AL48:AL54)</f>
        <v>0</v>
      </c>
      <c r="AM56" s="280"/>
    </row>
    <row r="57" spans="2:39" s="103" customFormat="1" ht="15.75" customHeight="1" thickTop="1" thickBot="1">
      <c r="B57" s="63" t="s">
        <v>427</v>
      </c>
      <c r="C57" s="64">
        <f>SUM(H57,N57,T57,Z57,AF57,AL57)</f>
        <v>0</v>
      </c>
      <c r="D57" s="65"/>
      <c r="E57" s="281"/>
      <c r="F57" s="281"/>
      <c r="G57" s="282">
        <f>SUM(G14,G20,G29,G41,G46,G55)</f>
        <v>840</v>
      </c>
      <c r="H57" s="282">
        <f>SUM(H56,H47,H42,H30,H21,H15)</f>
        <v>0</v>
      </c>
      <c r="I57" s="283"/>
      <c r="J57" s="65"/>
      <c r="K57" s="281"/>
      <c r="L57" s="281"/>
      <c r="M57" s="282">
        <f>SUM(M14,M20,M29,M41,M46,M55)</f>
        <v>200</v>
      </c>
      <c r="N57" s="282">
        <f>SUM(N56,N47,N42,N30,N21,N15)</f>
        <v>0</v>
      </c>
      <c r="O57" s="283"/>
      <c r="P57" s="65"/>
      <c r="Q57" s="281"/>
      <c r="R57" s="281"/>
      <c r="S57" s="282">
        <f>SUM(S14,S20,S29,S41,S46,S55)</f>
        <v>2150</v>
      </c>
      <c r="T57" s="282">
        <f>SUM(T56,T47,T42,T30,T21,T15)</f>
        <v>0</v>
      </c>
      <c r="U57" s="283"/>
      <c r="V57" s="65"/>
      <c r="W57" s="281"/>
      <c r="X57" s="281"/>
      <c r="Y57" s="282">
        <f>SUM(Y14,Y20,Y29,Y41,Y46,Y55)</f>
        <v>26930</v>
      </c>
      <c r="Z57" s="282">
        <f>SUM(Z56,Z47,Z42,Z30,Z21,Z15)</f>
        <v>0</v>
      </c>
      <c r="AA57" s="284"/>
      <c r="AB57" s="65"/>
      <c r="AC57" s="281"/>
      <c r="AD57" s="281" t="s">
        <v>365</v>
      </c>
      <c r="AE57" s="282">
        <f>SUM(AE14,AE20,AE29,AE41,AE46,AE55)</f>
        <v>540</v>
      </c>
      <c r="AF57" s="282">
        <f>SUM(AF56,AF47,AF42,AF30,AF21,AF15)</f>
        <v>0</v>
      </c>
      <c r="AG57" s="284"/>
      <c r="AH57" s="65"/>
      <c r="AI57" s="281"/>
      <c r="AJ57" s="281" t="s">
        <v>365</v>
      </c>
      <c r="AK57" s="282">
        <f>SUM(AK14,AK20,AK29,AK41,AK46,AK55)</f>
        <v>0</v>
      </c>
      <c r="AL57" s="282">
        <f>SUM(AL56,AL47,AL42,AL30,AL21,AL15)</f>
        <v>0</v>
      </c>
      <c r="AM57" s="285"/>
    </row>
    <row r="58" spans="2:39" ht="15" customHeight="1" thickBot="1">
      <c r="B58" s="104"/>
      <c r="C58" s="105"/>
      <c r="D58" s="105"/>
      <c r="F58" s="78" t="s">
        <v>365</v>
      </c>
      <c r="G58" s="106"/>
      <c r="H58" s="106"/>
      <c r="I58" s="106"/>
      <c r="J58" s="105"/>
      <c r="K58" s="106"/>
      <c r="L58" s="106"/>
      <c r="M58" s="106"/>
      <c r="N58" s="106"/>
      <c r="O58" s="106"/>
      <c r="P58" s="105"/>
      <c r="Q58" s="106"/>
      <c r="R58" s="106"/>
      <c r="S58" s="106"/>
      <c r="T58" s="106"/>
      <c r="U58" s="106"/>
      <c r="V58" s="105"/>
      <c r="W58" s="106"/>
      <c r="X58" s="106"/>
      <c r="Y58" s="106"/>
      <c r="Z58" s="106"/>
      <c r="AA58" s="106"/>
      <c r="AB58" s="105"/>
      <c r="AC58" s="106"/>
      <c r="AD58" s="106"/>
      <c r="AE58" s="106"/>
      <c r="AF58" s="106"/>
      <c r="AG58" s="106"/>
      <c r="AH58" s="105"/>
      <c r="AI58" s="106"/>
      <c r="AJ58" s="106" t="s">
        <v>365</v>
      </c>
      <c r="AK58" s="106"/>
      <c r="AL58" s="106"/>
      <c r="AM58" s="159" t="s">
        <v>428</v>
      </c>
    </row>
    <row r="59" spans="2:39" ht="15" customHeight="1">
      <c r="B59" s="107" t="s">
        <v>429</v>
      </c>
      <c r="C59" s="221"/>
      <c r="D59" s="222"/>
      <c r="E59" s="109"/>
      <c r="F59" s="109"/>
      <c r="G59" s="223"/>
      <c r="H59" s="223"/>
      <c r="I59" s="223"/>
      <c r="J59" s="224"/>
      <c r="K59" s="223"/>
      <c r="L59" s="223"/>
      <c r="M59" s="223"/>
      <c r="N59" s="223"/>
      <c r="O59" s="223"/>
      <c r="P59" s="222"/>
      <c r="Q59" s="109"/>
      <c r="R59" s="109"/>
      <c r="S59" s="223"/>
      <c r="T59" s="223"/>
      <c r="U59" s="223"/>
      <c r="V59" s="224"/>
      <c r="W59" s="223"/>
      <c r="X59" s="223"/>
      <c r="Y59" s="223"/>
      <c r="Z59" s="223"/>
      <c r="AA59" s="225"/>
      <c r="AB59" s="224"/>
      <c r="AC59" s="223"/>
      <c r="AD59" s="223"/>
      <c r="AE59" s="223"/>
      <c r="AF59" s="223"/>
      <c r="AG59" s="223"/>
      <c r="AH59" s="224"/>
      <c r="AI59" s="223"/>
      <c r="AJ59" s="223" t="s">
        <v>365</v>
      </c>
      <c r="AK59" s="223"/>
      <c r="AL59" s="223"/>
      <c r="AM59" s="226"/>
    </row>
    <row r="60" spans="2:39" ht="15" customHeight="1">
      <c r="B60" s="110" t="s">
        <v>430</v>
      </c>
      <c r="C60" s="227"/>
      <c r="D60" s="228"/>
      <c r="E60" s="112"/>
      <c r="F60" s="112"/>
      <c r="G60" s="229"/>
      <c r="H60" s="229"/>
      <c r="I60" s="229"/>
      <c r="J60" s="230"/>
      <c r="K60" s="229"/>
      <c r="L60" s="229"/>
      <c r="M60" s="229"/>
      <c r="N60" s="229"/>
      <c r="O60" s="229"/>
      <c r="P60" s="228"/>
      <c r="Q60" s="112"/>
      <c r="R60" s="112"/>
      <c r="S60" s="229"/>
      <c r="T60" s="229"/>
      <c r="U60" s="229"/>
      <c r="V60" s="230"/>
      <c r="W60" s="229"/>
      <c r="X60" s="229"/>
      <c r="Y60" s="229"/>
      <c r="Z60" s="229"/>
      <c r="AA60" s="231"/>
      <c r="AB60" s="230"/>
      <c r="AC60" s="229"/>
      <c r="AD60" s="229"/>
      <c r="AE60" s="229"/>
      <c r="AF60" s="229"/>
      <c r="AG60" s="229"/>
      <c r="AH60" s="230"/>
      <c r="AI60" s="229"/>
      <c r="AJ60" s="229" t="s">
        <v>365</v>
      </c>
      <c r="AK60" s="229"/>
      <c r="AL60" s="229"/>
      <c r="AM60" s="232"/>
    </row>
    <row r="61" spans="2:39" ht="15" customHeight="1">
      <c r="B61" s="113"/>
      <c r="C61" s="227"/>
      <c r="D61" s="228"/>
      <c r="E61" s="112"/>
      <c r="F61" s="112"/>
      <c r="G61" s="229"/>
      <c r="H61" s="229"/>
      <c r="I61" s="229"/>
      <c r="J61" s="230"/>
      <c r="K61" s="229"/>
      <c r="L61" s="229"/>
      <c r="M61" s="229"/>
      <c r="N61" s="229"/>
      <c r="O61" s="229"/>
      <c r="P61" s="228"/>
      <c r="Q61" s="112"/>
      <c r="R61" s="112"/>
      <c r="S61" s="229"/>
      <c r="T61" s="229"/>
      <c r="U61" s="229"/>
      <c r="V61" s="230"/>
      <c r="W61" s="229"/>
      <c r="X61" s="229"/>
      <c r="Y61" s="229"/>
      <c r="Z61" s="229"/>
      <c r="AA61" s="231"/>
      <c r="AB61" s="230"/>
      <c r="AC61" s="229"/>
      <c r="AD61" s="229"/>
      <c r="AE61" s="229"/>
      <c r="AF61" s="229"/>
      <c r="AG61" s="229"/>
      <c r="AH61" s="230"/>
      <c r="AI61" s="229"/>
      <c r="AJ61" s="229" t="s">
        <v>365</v>
      </c>
      <c r="AK61" s="229"/>
      <c r="AL61" s="229"/>
      <c r="AM61" s="232"/>
    </row>
    <row r="62" spans="2:39" ht="15" customHeight="1">
      <c r="B62" s="113"/>
      <c r="C62" s="227"/>
      <c r="D62" s="228"/>
      <c r="E62" s="112"/>
      <c r="F62" s="112"/>
      <c r="G62" s="229"/>
      <c r="H62" s="229"/>
      <c r="I62" s="229"/>
      <c r="J62" s="230"/>
      <c r="K62" s="229"/>
      <c r="L62" s="229"/>
      <c r="M62" s="229"/>
      <c r="N62" s="229"/>
      <c r="O62" s="229"/>
      <c r="P62" s="228"/>
      <c r="Q62" s="112"/>
      <c r="R62" s="112"/>
      <c r="S62" s="229"/>
      <c r="T62" s="229"/>
      <c r="U62" s="229"/>
      <c r="V62" s="230"/>
      <c r="W62" s="229"/>
      <c r="X62" s="229"/>
      <c r="Y62" s="229"/>
      <c r="Z62" s="229"/>
      <c r="AA62" s="231"/>
      <c r="AB62" s="230"/>
      <c r="AC62" s="229"/>
      <c r="AD62" s="229"/>
      <c r="AE62" s="229"/>
      <c r="AF62" s="229"/>
      <c r="AG62" s="229"/>
      <c r="AH62" s="230"/>
      <c r="AI62" s="229"/>
      <c r="AJ62" s="229" t="s">
        <v>365</v>
      </c>
      <c r="AK62" s="229"/>
      <c r="AL62" s="229"/>
      <c r="AM62" s="232"/>
    </row>
    <row r="63" spans="2:39" ht="15" customHeight="1">
      <c r="B63" s="113"/>
      <c r="C63" s="227"/>
      <c r="D63" s="228"/>
      <c r="E63" s="112"/>
      <c r="F63" s="112"/>
      <c r="G63" s="229"/>
      <c r="H63" s="229"/>
      <c r="I63" s="229"/>
      <c r="J63" s="230"/>
      <c r="K63" s="229"/>
      <c r="L63" s="229"/>
      <c r="M63" s="229"/>
      <c r="N63" s="229"/>
      <c r="O63" s="229"/>
      <c r="P63" s="228"/>
      <c r="Q63" s="112"/>
      <c r="R63" s="112"/>
      <c r="S63" s="229"/>
      <c r="T63" s="229"/>
      <c r="U63" s="229"/>
      <c r="V63" s="230"/>
      <c r="W63" s="229"/>
      <c r="X63" s="229"/>
      <c r="Y63" s="229"/>
      <c r="Z63" s="229"/>
      <c r="AA63" s="231"/>
      <c r="AB63" s="230"/>
      <c r="AC63" s="229"/>
      <c r="AD63" s="229"/>
      <c r="AE63" s="229"/>
      <c r="AF63" s="229"/>
      <c r="AG63" s="229"/>
      <c r="AH63" s="230"/>
      <c r="AI63" s="229"/>
      <c r="AJ63" s="229" t="s">
        <v>365</v>
      </c>
      <c r="AK63" s="229"/>
      <c r="AL63" s="229"/>
      <c r="AM63" s="232"/>
    </row>
    <row r="64" spans="2:39" ht="15" customHeight="1">
      <c r="B64" s="113"/>
      <c r="C64" s="227"/>
      <c r="D64" s="228"/>
      <c r="E64" s="112"/>
      <c r="F64" s="112"/>
      <c r="G64" s="229"/>
      <c r="H64" s="229"/>
      <c r="I64" s="229"/>
      <c r="J64" s="230"/>
      <c r="K64" s="229"/>
      <c r="L64" s="229"/>
      <c r="M64" s="229"/>
      <c r="N64" s="229"/>
      <c r="O64" s="229"/>
      <c r="P64" s="228"/>
      <c r="Q64" s="112"/>
      <c r="R64" s="112"/>
      <c r="S64" s="229"/>
      <c r="T64" s="229"/>
      <c r="U64" s="229"/>
      <c r="V64" s="230"/>
      <c r="W64" s="229"/>
      <c r="X64" s="229"/>
      <c r="Y64" s="229"/>
      <c r="Z64" s="229"/>
      <c r="AA64" s="231"/>
      <c r="AB64" s="230"/>
      <c r="AC64" s="229"/>
      <c r="AD64" s="229"/>
      <c r="AE64" s="229"/>
      <c r="AF64" s="229"/>
      <c r="AG64" s="229"/>
      <c r="AH64" s="230"/>
      <c r="AI64" s="229"/>
      <c r="AJ64" s="229" t="s">
        <v>365</v>
      </c>
      <c r="AK64" s="229"/>
      <c r="AL64" s="229"/>
      <c r="AM64" s="232"/>
    </row>
    <row r="65" spans="2:39" ht="15" customHeight="1">
      <c r="B65" s="113"/>
      <c r="C65" s="227"/>
      <c r="D65" s="228"/>
      <c r="E65" s="112"/>
      <c r="F65" s="112"/>
      <c r="G65" s="229"/>
      <c r="H65" s="229"/>
      <c r="I65" s="229"/>
      <c r="J65" s="230"/>
      <c r="K65" s="229"/>
      <c r="L65" s="229"/>
      <c r="M65" s="229"/>
      <c r="N65" s="229"/>
      <c r="O65" s="229"/>
      <c r="P65" s="228"/>
      <c r="Q65" s="112"/>
      <c r="R65" s="112"/>
      <c r="S65" s="229"/>
      <c r="T65" s="229"/>
      <c r="U65" s="229"/>
      <c r="V65" s="230"/>
      <c r="W65" s="229"/>
      <c r="X65" s="229"/>
      <c r="Y65" s="229"/>
      <c r="Z65" s="229"/>
      <c r="AA65" s="231"/>
      <c r="AB65" s="230"/>
      <c r="AC65" s="229"/>
      <c r="AD65" s="229"/>
      <c r="AE65" s="229"/>
      <c r="AF65" s="229"/>
      <c r="AG65" s="229"/>
      <c r="AH65" s="230"/>
      <c r="AI65" s="229"/>
      <c r="AJ65" s="229" t="s">
        <v>365</v>
      </c>
      <c r="AK65" s="229"/>
      <c r="AL65" s="229"/>
      <c r="AM65" s="232"/>
    </row>
    <row r="66" spans="2:39" ht="15" customHeight="1" thickBot="1">
      <c r="B66" s="114"/>
      <c r="C66" s="233"/>
      <c r="D66" s="234"/>
      <c r="E66" s="116"/>
      <c r="F66" s="116"/>
      <c r="G66" s="235"/>
      <c r="H66" s="235"/>
      <c r="I66" s="235"/>
      <c r="J66" s="236"/>
      <c r="K66" s="235"/>
      <c r="L66" s="235"/>
      <c r="M66" s="235"/>
      <c r="N66" s="235"/>
      <c r="O66" s="235"/>
      <c r="P66" s="234"/>
      <c r="Q66" s="116"/>
      <c r="R66" s="116"/>
      <c r="S66" s="235"/>
      <c r="T66" s="235"/>
      <c r="U66" s="235"/>
      <c r="V66" s="236"/>
      <c r="W66" s="235"/>
      <c r="X66" s="235"/>
      <c r="Y66" s="235"/>
      <c r="Z66" s="235"/>
      <c r="AA66" s="237"/>
      <c r="AB66" s="236"/>
      <c r="AC66" s="235"/>
      <c r="AD66" s="235"/>
      <c r="AE66" s="235"/>
      <c r="AF66" s="235"/>
      <c r="AG66" s="235"/>
      <c r="AH66" s="236"/>
      <c r="AI66" s="235"/>
      <c r="AJ66" s="235" t="s">
        <v>365</v>
      </c>
      <c r="AK66" s="235"/>
      <c r="AL66" s="235"/>
      <c r="AM66" s="238"/>
    </row>
    <row r="67" spans="2:39" ht="16.5" customHeight="1">
      <c r="C67" s="30" t="s">
        <v>431</v>
      </c>
      <c r="D67" s="336" t="s">
        <v>1292</v>
      </c>
      <c r="E67" s="75"/>
      <c r="F67" s="75" t="s">
        <v>365</v>
      </c>
      <c r="J67" s="78"/>
      <c r="P67" s="336" t="s">
        <v>1293</v>
      </c>
      <c r="V67" s="78"/>
      <c r="W67" s="336"/>
      <c r="AB67" s="336" t="s">
        <v>1812</v>
      </c>
      <c r="AG67" s="117"/>
      <c r="AJ67" s="78" t="s">
        <v>365</v>
      </c>
      <c r="AM67" s="117"/>
    </row>
    <row r="68" spans="2:39" ht="15.75" customHeight="1">
      <c r="D68" s="336" t="s">
        <v>1294</v>
      </c>
      <c r="F68" s="78" t="s">
        <v>365</v>
      </c>
      <c r="J68" s="78"/>
      <c r="P68" s="336" t="s">
        <v>1295</v>
      </c>
      <c r="V68" s="78"/>
      <c r="AJ68" s="78" t="s">
        <v>365</v>
      </c>
    </row>
    <row r="69" spans="2:39" ht="15.75" customHeight="1">
      <c r="D69" s="336" t="s">
        <v>1296</v>
      </c>
      <c r="F69" s="78" t="s">
        <v>365</v>
      </c>
      <c r="J69" s="78"/>
      <c r="O69" s="398"/>
      <c r="P69" s="397" t="s">
        <v>1297</v>
      </c>
      <c r="Q69" s="398"/>
      <c r="R69" s="398"/>
      <c r="S69" s="398"/>
      <c r="T69" s="398"/>
      <c r="U69" s="398"/>
      <c r="V69" s="398"/>
      <c r="W69" s="398"/>
      <c r="X69" s="398"/>
      <c r="Y69" s="398"/>
      <c r="Z69" s="398"/>
      <c r="AJ69" s="78" t="s">
        <v>365</v>
      </c>
    </row>
    <row r="70" spans="2:39" ht="15.95" customHeight="1">
      <c r="D70" s="336" t="s">
        <v>1298</v>
      </c>
      <c r="F70" s="78" t="s">
        <v>365</v>
      </c>
      <c r="O70" s="398"/>
      <c r="P70" s="397" t="s">
        <v>1793</v>
      </c>
      <c r="Q70" s="398"/>
      <c r="R70" s="398"/>
      <c r="S70" s="398"/>
      <c r="T70" s="398"/>
      <c r="U70" s="398"/>
      <c r="V70" s="445"/>
      <c r="W70" s="398"/>
      <c r="X70" s="398"/>
      <c r="Y70" s="398"/>
      <c r="Z70" s="398"/>
      <c r="AJ70" s="78" t="s">
        <v>365</v>
      </c>
    </row>
    <row r="71" spans="2:39" ht="15.95" customHeight="1">
      <c r="D71" s="336" t="s">
        <v>1299</v>
      </c>
      <c r="F71" s="78" t="s">
        <v>365</v>
      </c>
      <c r="O71" s="398"/>
      <c r="P71" s="445"/>
      <c r="Q71" s="398"/>
      <c r="R71" s="398"/>
      <c r="S71" s="398"/>
      <c r="T71" s="398"/>
      <c r="U71" s="398"/>
      <c r="V71" s="445"/>
      <c r="W71" s="398"/>
      <c r="X71" s="398"/>
      <c r="Y71" s="398"/>
      <c r="Z71" s="398"/>
      <c r="AJ71" s="78" t="s">
        <v>365</v>
      </c>
    </row>
    <row r="72" spans="2:39" ht="15.95" customHeight="1">
      <c r="F72" s="78" t="s">
        <v>365</v>
      </c>
      <c r="O72" s="398"/>
      <c r="P72" s="445"/>
      <c r="Q72" s="398"/>
      <c r="R72" s="398"/>
      <c r="S72" s="398"/>
      <c r="T72" s="398"/>
      <c r="U72" s="398"/>
      <c r="V72" s="445"/>
      <c r="W72" s="398"/>
      <c r="X72" s="398"/>
      <c r="Y72" s="398"/>
      <c r="Z72" s="398"/>
      <c r="AJ72" s="78" t="s">
        <v>365</v>
      </c>
    </row>
    <row r="73" spans="2:39" ht="15.95" customHeight="1">
      <c r="F73" s="78" t="s">
        <v>365</v>
      </c>
      <c r="AJ73" s="78" t="s">
        <v>365</v>
      </c>
    </row>
    <row r="74" spans="2:39" ht="15.95" customHeight="1">
      <c r="F74" s="78" t="s">
        <v>365</v>
      </c>
      <c r="AJ74" s="78" t="s">
        <v>365</v>
      </c>
    </row>
    <row r="75" spans="2:39" ht="15.95" customHeight="1">
      <c r="F75" s="78" t="s">
        <v>365</v>
      </c>
      <c r="AJ75" s="78" t="s">
        <v>365</v>
      </c>
    </row>
    <row r="76" spans="2:39" ht="15.95" customHeight="1">
      <c r="F76" s="78" t="s">
        <v>365</v>
      </c>
      <c r="AJ76" s="78" t="s">
        <v>365</v>
      </c>
    </row>
    <row r="77" spans="2:39" ht="15.95" customHeight="1">
      <c r="F77" s="78" t="s">
        <v>365</v>
      </c>
      <c r="AJ77" s="78" t="s">
        <v>365</v>
      </c>
    </row>
    <row r="78" spans="2:39" ht="15.95" customHeight="1">
      <c r="F78" s="78" t="s">
        <v>365</v>
      </c>
      <c r="AJ78" s="78" t="s">
        <v>365</v>
      </c>
    </row>
    <row r="79" spans="2:39" ht="15.95" customHeight="1">
      <c r="F79" s="78" t="s">
        <v>365</v>
      </c>
      <c r="AJ79" s="78" t="s">
        <v>365</v>
      </c>
    </row>
    <row r="80" spans="2:39" ht="15.95" customHeight="1">
      <c r="F80" s="78" t="s">
        <v>365</v>
      </c>
      <c r="AJ80" s="78" t="s">
        <v>365</v>
      </c>
    </row>
    <row r="81" spans="6:36" ht="15.95" customHeight="1">
      <c r="F81" s="78" t="s">
        <v>365</v>
      </c>
      <c r="AJ81" s="78" t="s">
        <v>365</v>
      </c>
    </row>
    <row r="82" spans="6:36" ht="15.95" customHeight="1">
      <c r="F82" s="78" t="s">
        <v>365</v>
      </c>
      <c r="AJ82" s="78" t="s">
        <v>365</v>
      </c>
    </row>
    <row r="83" spans="6:36" ht="15.95" customHeight="1">
      <c r="F83" s="78" t="s">
        <v>365</v>
      </c>
      <c r="AJ83" s="78" t="s">
        <v>365</v>
      </c>
    </row>
    <row r="84" spans="6:36" ht="15.95" customHeight="1">
      <c r="F84" s="78" t="s">
        <v>365</v>
      </c>
      <c r="AJ84" s="78" t="s">
        <v>365</v>
      </c>
    </row>
    <row r="85" spans="6:36" ht="15.95" customHeight="1">
      <c r="F85" s="78" t="s">
        <v>365</v>
      </c>
      <c r="AJ85" s="78" t="s">
        <v>365</v>
      </c>
    </row>
    <row r="86" spans="6:36" ht="15.95" customHeight="1">
      <c r="F86" s="78" t="s">
        <v>365</v>
      </c>
      <c r="AJ86" s="78" t="s">
        <v>365</v>
      </c>
    </row>
    <row r="87" spans="6:36" ht="15.95" customHeight="1">
      <c r="F87" s="78" t="s">
        <v>365</v>
      </c>
      <c r="AJ87" s="78" t="s">
        <v>365</v>
      </c>
    </row>
    <row r="88" spans="6:36" ht="15.95" customHeight="1">
      <c r="F88" s="78" t="s">
        <v>365</v>
      </c>
      <c r="AJ88" s="78" t="s">
        <v>365</v>
      </c>
    </row>
    <row r="89" spans="6:36" ht="15.95" customHeight="1">
      <c r="F89" s="78" t="s">
        <v>365</v>
      </c>
      <c r="AJ89" s="78" t="s">
        <v>365</v>
      </c>
    </row>
    <row r="90" spans="6:36" ht="15.95" customHeight="1">
      <c r="F90" s="78" t="s">
        <v>365</v>
      </c>
      <c r="AJ90" s="78" t="s">
        <v>365</v>
      </c>
    </row>
    <row r="91" spans="6:36" ht="15.95" customHeight="1">
      <c r="F91" s="78" t="s">
        <v>365</v>
      </c>
      <c r="AJ91" s="78" t="s">
        <v>365</v>
      </c>
    </row>
    <row r="92" spans="6:36" ht="15.95" customHeight="1">
      <c r="F92" s="78" t="s">
        <v>365</v>
      </c>
      <c r="AJ92" s="78" t="s">
        <v>365</v>
      </c>
    </row>
    <row r="93" spans="6:36" ht="15.95" customHeight="1">
      <c r="F93" s="78" t="s">
        <v>365</v>
      </c>
      <c r="AJ93" s="78" t="s">
        <v>365</v>
      </c>
    </row>
    <row r="94" spans="6:36" ht="15.95" customHeight="1">
      <c r="F94" s="78" t="s">
        <v>365</v>
      </c>
      <c r="AJ94" s="78" t="s">
        <v>365</v>
      </c>
    </row>
    <row r="95" spans="6:36" ht="15.95" customHeight="1">
      <c r="F95" s="78" t="s">
        <v>365</v>
      </c>
      <c r="AJ95" s="78" t="s">
        <v>365</v>
      </c>
    </row>
    <row r="96" spans="6:36" ht="15.95" customHeight="1">
      <c r="F96" s="78" t="s">
        <v>365</v>
      </c>
      <c r="AJ96" s="78" t="s">
        <v>365</v>
      </c>
    </row>
    <row r="97" spans="6:36" ht="15.95" customHeight="1">
      <c r="F97" s="78" t="s">
        <v>365</v>
      </c>
      <c r="AJ97" s="78" t="s">
        <v>365</v>
      </c>
    </row>
    <row r="98" spans="6:36" ht="15.95" customHeight="1">
      <c r="F98" s="78" t="s">
        <v>365</v>
      </c>
      <c r="AJ98" s="78" t="s">
        <v>365</v>
      </c>
    </row>
    <row r="99" spans="6:36" ht="15.95" customHeight="1">
      <c r="F99" s="78" t="s">
        <v>365</v>
      </c>
      <c r="AJ99" s="78" t="s">
        <v>365</v>
      </c>
    </row>
    <row r="100" spans="6:36" ht="15.95" customHeight="1">
      <c r="F100" s="78" t="s">
        <v>365</v>
      </c>
      <c r="AJ100" s="78" t="s">
        <v>365</v>
      </c>
    </row>
    <row r="101" spans="6:36" ht="15.95" customHeight="1">
      <c r="F101" s="78" t="s">
        <v>365</v>
      </c>
      <c r="AJ101" s="78" t="s">
        <v>365</v>
      </c>
    </row>
    <row r="102" spans="6:36" ht="15.95" customHeight="1">
      <c r="F102" s="78" t="s">
        <v>365</v>
      </c>
      <c r="AJ102" s="78" t="s">
        <v>365</v>
      </c>
    </row>
    <row r="103" spans="6:36" ht="15.95" customHeight="1">
      <c r="F103" s="78" t="s">
        <v>365</v>
      </c>
      <c r="AJ103" s="78" t="s">
        <v>365</v>
      </c>
    </row>
    <row r="104" spans="6:36" ht="15.95" customHeight="1">
      <c r="F104" s="78" t="s">
        <v>365</v>
      </c>
      <c r="AJ104" s="78" t="s">
        <v>365</v>
      </c>
    </row>
    <row r="105" spans="6:36" ht="15.95" customHeight="1">
      <c r="F105" s="78" t="s">
        <v>365</v>
      </c>
      <c r="AJ105" s="78" t="s">
        <v>365</v>
      </c>
    </row>
    <row r="106" spans="6:36" ht="15.95" customHeight="1">
      <c r="F106" s="78" t="s">
        <v>365</v>
      </c>
      <c r="AJ106" s="78" t="s">
        <v>365</v>
      </c>
    </row>
    <row r="107" spans="6:36" ht="15.95" customHeight="1">
      <c r="F107" s="78" t="s">
        <v>365</v>
      </c>
      <c r="AJ107" s="78" t="s">
        <v>365</v>
      </c>
    </row>
    <row r="108" spans="6:36" ht="15.95" customHeight="1">
      <c r="F108" s="78" t="s">
        <v>365</v>
      </c>
      <c r="AJ108" s="78" t="s">
        <v>365</v>
      </c>
    </row>
    <row r="109" spans="6:36" ht="15.95" customHeight="1">
      <c r="F109" s="78" t="s">
        <v>365</v>
      </c>
      <c r="AJ109" s="78" t="s">
        <v>365</v>
      </c>
    </row>
    <row r="110" spans="6:36" ht="15.95" customHeight="1">
      <c r="F110" s="78" t="s">
        <v>365</v>
      </c>
      <c r="AJ110" s="78" t="s">
        <v>365</v>
      </c>
    </row>
    <row r="111" spans="6:36" ht="15.95" customHeight="1">
      <c r="F111" s="78" t="s">
        <v>365</v>
      </c>
      <c r="AJ111" s="78" t="s">
        <v>365</v>
      </c>
    </row>
    <row r="112" spans="6:36" ht="15.95" customHeight="1">
      <c r="F112" s="78" t="s">
        <v>365</v>
      </c>
      <c r="AJ112" s="78" t="s">
        <v>365</v>
      </c>
    </row>
    <row r="113" spans="6:36" ht="15.95" customHeight="1">
      <c r="F113" s="78" t="s">
        <v>365</v>
      </c>
      <c r="AJ113" s="78" t="s">
        <v>365</v>
      </c>
    </row>
    <row r="114" spans="6:36" ht="15.95" customHeight="1">
      <c r="F114" s="78" t="s">
        <v>365</v>
      </c>
      <c r="AJ114" s="78" t="s">
        <v>365</v>
      </c>
    </row>
    <row r="115" spans="6:36" ht="15.95" customHeight="1">
      <c r="F115" s="78" t="s">
        <v>365</v>
      </c>
      <c r="AJ115" s="78" t="s">
        <v>365</v>
      </c>
    </row>
    <row r="116" spans="6:36" ht="15.95" customHeight="1">
      <c r="F116" s="78" t="s">
        <v>365</v>
      </c>
      <c r="AJ116" s="78" t="s">
        <v>365</v>
      </c>
    </row>
    <row r="117" spans="6:36" ht="15.95" customHeight="1">
      <c r="F117" s="78" t="s">
        <v>365</v>
      </c>
      <c r="AJ117" s="78" t="s">
        <v>365</v>
      </c>
    </row>
    <row r="118" spans="6:36" ht="15.95" customHeight="1">
      <c r="F118" s="78" t="s">
        <v>365</v>
      </c>
      <c r="AJ118" s="78" t="s">
        <v>365</v>
      </c>
    </row>
    <row r="119" spans="6:36" ht="15.95" customHeight="1">
      <c r="F119" s="78" t="s">
        <v>365</v>
      </c>
      <c r="AJ119" s="78" t="s">
        <v>365</v>
      </c>
    </row>
    <row r="120" spans="6:36" ht="15.95" customHeight="1">
      <c r="F120" s="78" t="s">
        <v>365</v>
      </c>
      <c r="AJ120" s="78" t="s">
        <v>365</v>
      </c>
    </row>
    <row r="121" spans="6:36" ht="15.95" customHeight="1">
      <c r="F121" s="78" t="s">
        <v>365</v>
      </c>
      <c r="AJ121" s="78" t="s">
        <v>365</v>
      </c>
    </row>
    <row r="122" spans="6:36" ht="15.95" customHeight="1">
      <c r="F122" s="78" t="s">
        <v>365</v>
      </c>
      <c r="AJ122" s="78" t="s">
        <v>365</v>
      </c>
    </row>
    <row r="123" spans="6:36" ht="15.95" customHeight="1">
      <c r="F123" s="78" t="s">
        <v>365</v>
      </c>
      <c r="AJ123" s="78" t="s">
        <v>365</v>
      </c>
    </row>
    <row r="124" spans="6:36" ht="15.95" customHeight="1">
      <c r="F124" s="78" t="s">
        <v>365</v>
      </c>
      <c r="AJ124" s="78" t="s">
        <v>365</v>
      </c>
    </row>
    <row r="125" spans="6:36" ht="15.95" customHeight="1">
      <c r="F125" s="78" t="s">
        <v>365</v>
      </c>
      <c r="AJ125" s="78" t="s">
        <v>365</v>
      </c>
    </row>
    <row r="126" spans="6:36" ht="15.95" customHeight="1">
      <c r="F126" s="78" t="s">
        <v>365</v>
      </c>
      <c r="AJ126" s="78" t="s">
        <v>365</v>
      </c>
    </row>
    <row r="127" spans="6:36" ht="15.95" customHeight="1">
      <c r="F127" s="78" t="s">
        <v>365</v>
      </c>
      <c r="AJ127" s="78" t="s">
        <v>365</v>
      </c>
    </row>
    <row r="128" spans="6:36" ht="15.95" customHeight="1">
      <c r="F128" s="78" t="s">
        <v>365</v>
      </c>
      <c r="AJ128" s="78" t="s">
        <v>365</v>
      </c>
    </row>
    <row r="129" spans="6:36" ht="15.95" customHeight="1">
      <c r="F129" s="78" t="s">
        <v>365</v>
      </c>
      <c r="AJ129" s="78" t="s">
        <v>365</v>
      </c>
    </row>
    <row r="130" spans="6:36" ht="15.95" customHeight="1">
      <c r="F130" s="78" t="s">
        <v>365</v>
      </c>
      <c r="AJ130" s="78" t="s">
        <v>365</v>
      </c>
    </row>
    <row r="131" spans="6:36" ht="15.95" customHeight="1">
      <c r="F131" s="78" t="s">
        <v>365</v>
      </c>
      <c r="AJ131" s="78" t="s">
        <v>365</v>
      </c>
    </row>
    <row r="132" spans="6:36" ht="15.95" customHeight="1">
      <c r="F132" s="78" t="s">
        <v>365</v>
      </c>
      <c r="AJ132" s="78" t="s">
        <v>365</v>
      </c>
    </row>
    <row r="133" spans="6:36" ht="15.95" customHeight="1">
      <c r="F133" s="78" t="s">
        <v>365</v>
      </c>
      <c r="AJ133" s="78" t="s">
        <v>365</v>
      </c>
    </row>
    <row r="134" spans="6:36" ht="15.95" customHeight="1">
      <c r="F134" s="78" t="s">
        <v>365</v>
      </c>
      <c r="AJ134" s="78" t="s">
        <v>365</v>
      </c>
    </row>
    <row r="135" spans="6:36" ht="15.95" customHeight="1">
      <c r="F135" s="78" t="s">
        <v>365</v>
      </c>
      <c r="AJ135" s="78" t="s">
        <v>365</v>
      </c>
    </row>
    <row r="136" spans="6:36" ht="15.95" customHeight="1">
      <c r="F136" s="78" t="s">
        <v>365</v>
      </c>
      <c r="AJ136" s="78" t="s">
        <v>365</v>
      </c>
    </row>
    <row r="137" spans="6:36" ht="15.95" customHeight="1">
      <c r="F137" s="78" t="s">
        <v>365</v>
      </c>
      <c r="AJ137" s="78" t="s">
        <v>365</v>
      </c>
    </row>
    <row r="138" spans="6:36" ht="15.95" customHeight="1">
      <c r="F138" s="78" t="s">
        <v>365</v>
      </c>
      <c r="AJ138" s="78" t="s">
        <v>365</v>
      </c>
    </row>
    <row r="139" spans="6:36" ht="15.95" customHeight="1">
      <c r="F139" s="78" t="s">
        <v>365</v>
      </c>
      <c r="AJ139" s="78" t="s">
        <v>365</v>
      </c>
    </row>
    <row r="140" spans="6:36" ht="15.95" customHeight="1">
      <c r="F140" s="78" t="s">
        <v>365</v>
      </c>
      <c r="AJ140" s="78" t="s">
        <v>365</v>
      </c>
    </row>
    <row r="141" spans="6:36" ht="15.95" customHeight="1">
      <c r="F141" s="78" t="s">
        <v>365</v>
      </c>
      <c r="AJ141" s="78" t="s">
        <v>365</v>
      </c>
    </row>
    <row r="142" spans="6:36" ht="15.95" customHeight="1">
      <c r="F142" s="78" t="s">
        <v>365</v>
      </c>
      <c r="AJ142" s="78" t="s">
        <v>365</v>
      </c>
    </row>
    <row r="143" spans="6:36" ht="15.95" customHeight="1">
      <c r="F143" s="78" t="s">
        <v>365</v>
      </c>
      <c r="AJ143" s="78" t="s">
        <v>365</v>
      </c>
    </row>
    <row r="144" spans="6:36" ht="15.95" customHeight="1">
      <c r="F144" s="78" t="s">
        <v>365</v>
      </c>
      <c r="AJ144" s="78" t="s">
        <v>365</v>
      </c>
    </row>
    <row r="145" spans="6:36" ht="15.95" customHeight="1">
      <c r="F145" s="78" t="s">
        <v>365</v>
      </c>
      <c r="AJ145" s="78" t="s">
        <v>365</v>
      </c>
    </row>
    <row r="146" spans="6:36" ht="15.95" customHeight="1">
      <c r="F146" s="78" t="s">
        <v>365</v>
      </c>
      <c r="AJ146" s="78" t="s">
        <v>365</v>
      </c>
    </row>
    <row r="147" spans="6:36" ht="15.95" customHeight="1">
      <c r="F147" s="78" t="s">
        <v>365</v>
      </c>
      <c r="AJ147" s="78" t="s">
        <v>365</v>
      </c>
    </row>
    <row r="148" spans="6:36" ht="15.95" customHeight="1">
      <c r="F148" s="78" t="s">
        <v>365</v>
      </c>
      <c r="AJ148" s="78" t="s">
        <v>365</v>
      </c>
    </row>
    <row r="149" spans="6:36" ht="15.95" customHeight="1">
      <c r="F149" s="78" t="s">
        <v>365</v>
      </c>
      <c r="AJ149" s="78" t="s">
        <v>365</v>
      </c>
    </row>
    <row r="150" spans="6:36" ht="15.95" customHeight="1">
      <c r="F150" s="78" t="s">
        <v>365</v>
      </c>
      <c r="AJ150" s="78" t="s">
        <v>365</v>
      </c>
    </row>
    <row r="151" spans="6:36" ht="15.95" customHeight="1">
      <c r="F151" s="78" t="s">
        <v>365</v>
      </c>
      <c r="AJ151" s="78" t="s">
        <v>365</v>
      </c>
    </row>
    <row r="152" spans="6:36" ht="15.95" customHeight="1">
      <c r="F152" s="78" t="s">
        <v>365</v>
      </c>
      <c r="AJ152" s="78" t="s">
        <v>365</v>
      </c>
    </row>
    <row r="153" spans="6:36" ht="15.95" customHeight="1">
      <c r="F153" s="78" t="s">
        <v>365</v>
      </c>
      <c r="AJ153" s="78" t="s">
        <v>365</v>
      </c>
    </row>
    <row r="154" spans="6:36" ht="15.95" customHeight="1">
      <c r="F154" s="78" t="s">
        <v>365</v>
      </c>
      <c r="AJ154" s="78" t="s">
        <v>365</v>
      </c>
    </row>
    <row r="155" spans="6:36" ht="15.95" customHeight="1">
      <c r="F155" s="78" t="s">
        <v>365</v>
      </c>
      <c r="AJ155" s="78" t="s">
        <v>365</v>
      </c>
    </row>
    <row r="156" spans="6:36" ht="15.95" customHeight="1">
      <c r="F156" s="78" t="s">
        <v>365</v>
      </c>
      <c r="AJ156" s="78" t="s">
        <v>365</v>
      </c>
    </row>
    <row r="157" spans="6:36" ht="15.95" customHeight="1">
      <c r="F157" s="78" t="s">
        <v>365</v>
      </c>
      <c r="AJ157" s="78" t="s">
        <v>365</v>
      </c>
    </row>
    <row r="158" spans="6:36" ht="15.95" customHeight="1">
      <c r="F158" s="78" t="s">
        <v>365</v>
      </c>
      <c r="AJ158" s="78" t="s">
        <v>365</v>
      </c>
    </row>
    <row r="159" spans="6:36" ht="15.95" customHeight="1">
      <c r="F159" s="78" t="s">
        <v>365</v>
      </c>
      <c r="AJ159" s="78" t="s">
        <v>365</v>
      </c>
    </row>
    <row r="160" spans="6:36" ht="15.95" customHeight="1">
      <c r="F160" s="78" t="s">
        <v>365</v>
      </c>
      <c r="AJ160" s="78" t="s">
        <v>365</v>
      </c>
    </row>
    <row r="161" spans="6:36" ht="15.95" customHeight="1">
      <c r="F161" s="78" t="s">
        <v>365</v>
      </c>
      <c r="AJ161" s="78" t="s">
        <v>365</v>
      </c>
    </row>
    <row r="162" spans="6:36" ht="15.95" customHeight="1">
      <c r="F162" s="78" t="s">
        <v>365</v>
      </c>
      <c r="AJ162" s="78" t="s">
        <v>365</v>
      </c>
    </row>
    <row r="163" spans="6:36" ht="15.95" customHeight="1">
      <c r="F163" s="78" t="s">
        <v>365</v>
      </c>
      <c r="AJ163" s="78" t="s">
        <v>365</v>
      </c>
    </row>
    <row r="164" spans="6:36" ht="15.95" customHeight="1">
      <c r="F164" s="78" t="s">
        <v>365</v>
      </c>
      <c r="AJ164" s="78" t="s">
        <v>365</v>
      </c>
    </row>
    <row r="165" spans="6:36" ht="15.95" customHeight="1">
      <c r="F165" s="78" t="s">
        <v>365</v>
      </c>
      <c r="AJ165" s="78" t="s">
        <v>365</v>
      </c>
    </row>
    <row r="166" spans="6:36" ht="15.95" customHeight="1">
      <c r="F166" s="78" t="s">
        <v>365</v>
      </c>
      <c r="AJ166" s="78" t="s">
        <v>365</v>
      </c>
    </row>
    <row r="167" spans="6:36" ht="15.95" customHeight="1">
      <c r="F167" s="78" t="s">
        <v>365</v>
      </c>
      <c r="AJ167" s="78" t="s">
        <v>365</v>
      </c>
    </row>
    <row r="168" spans="6:36" ht="15.95" customHeight="1">
      <c r="F168" s="78" t="s">
        <v>365</v>
      </c>
      <c r="AJ168" s="78" t="s">
        <v>365</v>
      </c>
    </row>
    <row r="169" spans="6:36" ht="15.95" customHeight="1">
      <c r="F169" s="78" t="s">
        <v>365</v>
      </c>
      <c r="AJ169" s="78" t="s">
        <v>365</v>
      </c>
    </row>
    <row r="170" spans="6:36" ht="15.95" customHeight="1">
      <c r="F170" s="78" t="s">
        <v>365</v>
      </c>
      <c r="AJ170" s="78" t="s">
        <v>365</v>
      </c>
    </row>
    <row r="171" spans="6:36" ht="15.95" customHeight="1">
      <c r="F171" s="78" t="s">
        <v>365</v>
      </c>
      <c r="AJ171" s="78" t="s">
        <v>365</v>
      </c>
    </row>
    <row r="172" spans="6:36" ht="15.95" customHeight="1">
      <c r="F172" s="78" t="s">
        <v>365</v>
      </c>
      <c r="AJ172" s="78" t="s">
        <v>365</v>
      </c>
    </row>
    <row r="173" spans="6:36" ht="15.95" customHeight="1">
      <c r="F173" s="78" t="s">
        <v>365</v>
      </c>
      <c r="AJ173" s="78" t="s">
        <v>365</v>
      </c>
    </row>
    <row r="174" spans="6:36" ht="15.95" customHeight="1">
      <c r="F174" s="78" t="s">
        <v>365</v>
      </c>
      <c r="AJ174" s="78" t="s">
        <v>365</v>
      </c>
    </row>
    <row r="175" spans="6:36" ht="15.95" customHeight="1">
      <c r="F175" s="78" t="s">
        <v>365</v>
      </c>
      <c r="AJ175" s="78" t="s">
        <v>365</v>
      </c>
    </row>
    <row r="176" spans="6:36" ht="15.95" customHeight="1">
      <c r="F176" s="78" t="s">
        <v>365</v>
      </c>
      <c r="AJ176" s="78" t="s">
        <v>365</v>
      </c>
    </row>
    <row r="177" spans="6:36" ht="15.95" customHeight="1">
      <c r="F177" s="78" t="s">
        <v>365</v>
      </c>
      <c r="AJ177" s="78" t="s">
        <v>365</v>
      </c>
    </row>
    <row r="178" spans="6:36" ht="15.95" customHeight="1">
      <c r="F178" s="78" t="s">
        <v>365</v>
      </c>
      <c r="AJ178" s="78" t="s">
        <v>365</v>
      </c>
    </row>
    <row r="179" spans="6:36" ht="15.95" customHeight="1">
      <c r="F179" s="78" t="s">
        <v>365</v>
      </c>
      <c r="AJ179" s="78" t="s">
        <v>365</v>
      </c>
    </row>
    <row r="180" spans="6:36" ht="15.95" customHeight="1">
      <c r="F180" s="78" t="s">
        <v>365</v>
      </c>
      <c r="AJ180" s="78" t="s">
        <v>365</v>
      </c>
    </row>
    <row r="181" spans="6:36" ht="15.95" customHeight="1">
      <c r="F181" s="78" t="s">
        <v>365</v>
      </c>
      <c r="AJ181" s="78" t="s">
        <v>365</v>
      </c>
    </row>
    <row r="182" spans="6:36" ht="15.95" customHeight="1">
      <c r="F182" s="78" t="s">
        <v>365</v>
      </c>
      <c r="AJ182" s="78" t="s">
        <v>365</v>
      </c>
    </row>
    <row r="183" spans="6:36" ht="15.95" customHeight="1">
      <c r="F183" s="78" t="s">
        <v>365</v>
      </c>
      <c r="AJ183" s="78" t="s">
        <v>365</v>
      </c>
    </row>
    <row r="184" spans="6:36" ht="15.95" customHeight="1">
      <c r="F184" s="78" t="s">
        <v>365</v>
      </c>
      <c r="AJ184" s="78" t="s">
        <v>365</v>
      </c>
    </row>
    <row r="185" spans="6:36" ht="15.95" customHeight="1">
      <c r="F185" s="78" t="s">
        <v>365</v>
      </c>
      <c r="AJ185" s="78" t="s">
        <v>365</v>
      </c>
    </row>
    <row r="186" spans="6:36" ht="15.95" customHeight="1">
      <c r="F186" s="78" t="s">
        <v>365</v>
      </c>
      <c r="AJ186" s="78" t="s">
        <v>365</v>
      </c>
    </row>
    <row r="187" spans="6:36" ht="15.95" customHeight="1">
      <c r="F187" s="78" t="s">
        <v>365</v>
      </c>
      <c r="AJ187" s="78" t="s">
        <v>365</v>
      </c>
    </row>
    <row r="188" spans="6:36" ht="15.95" customHeight="1">
      <c r="F188" s="78" t="s">
        <v>365</v>
      </c>
      <c r="AJ188" s="78" t="s">
        <v>365</v>
      </c>
    </row>
    <row r="189" spans="6:36" ht="15.95" customHeight="1">
      <c r="F189" s="78" t="s">
        <v>365</v>
      </c>
      <c r="AJ189" s="78" t="s">
        <v>365</v>
      </c>
    </row>
    <row r="190" spans="6:36" ht="15.95" customHeight="1">
      <c r="F190" s="78" t="s">
        <v>365</v>
      </c>
      <c r="AJ190" s="78" t="s">
        <v>365</v>
      </c>
    </row>
    <row r="191" spans="6:36" ht="15.95" customHeight="1">
      <c r="F191" s="78" t="s">
        <v>365</v>
      </c>
      <c r="AJ191" s="78" t="s">
        <v>365</v>
      </c>
    </row>
    <row r="192" spans="6:36" ht="15.95" customHeight="1">
      <c r="F192" s="78" t="s">
        <v>365</v>
      </c>
      <c r="AJ192" s="78" t="s">
        <v>365</v>
      </c>
    </row>
    <row r="193" spans="6:36" ht="15.95" customHeight="1">
      <c r="F193" s="78" t="s">
        <v>365</v>
      </c>
      <c r="AJ193" s="78" t="s">
        <v>365</v>
      </c>
    </row>
    <row r="194" spans="6:36" ht="15.95" customHeight="1">
      <c r="F194" s="78" t="s">
        <v>365</v>
      </c>
      <c r="AJ194" s="78" t="s">
        <v>365</v>
      </c>
    </row>
    <row r="195" spans="6:36" ht="15.95" customHeight="1">
      <c r="F195" s="78" t="s">
        <v>365</v>
      </c>
      <c r="AJ195" s="78" t="s">
        <v>365</v>
      </c>
    </row>
    <row r="196" spans="6:36" ht="15.95" customHeight="1">
      <c r="F196" s="78" t="s">
        <v>365</v>
      </c>
      <c r="AJ196" s="78" t="s">
        <v>365</v>
      </c>
    </row>
    <row r="197" spans="6:36" ht="15.95" customHeight="1">
      <c r="F197" s="78" t="s">
        <v>365</v>
      </c>
      <c r="AJ197" s="78" t="s">
        <v>365</v>
      </c>
    </row>
    <row r="198" spans="6:36" ht="15.95" customHeight="1">
      <c r="F198" s="78" t="s">
        <v>365</v>
      </c>
      <c r="AJ198" s="78" t="s">
        <v>365</v>
      </c>
    </row>
    <row r="199" spans="6:36" ht="15.95" customHeight="1">
      <c r="F199" s="78" t="s">
        <v>365</v>
      </c>
      <c r="AJ199" s="78" t="s">
        <v>365</v>
      </c>
    </row>
    <row r="200" spans="6:36" ht="15.95" customHeight="1">
      <c r="F200" s="78" t="s">
        <v>365</v>
      </c>
      <c r="AJ200" s="78" t="s">
        <v>365</v>
      </c>
    </row>
    <row r="201" spans="6:36" ht="15.95" customHeight="1">
      <c r="F201" s="78" t="s">
        <v>365</v>
      </c>
      <c r="AJ201" s="78" t="s">
        <v>365</v>
      </c>
    </row>
    <row r="202" spans="6:36" ht="15.95" customHeight="1">
      <c r="F202" s="78" t="s">
        <v>365</v>
      </c>
      <c r="AJ202" s="78" t="s">
        <v>365</v>
      </c>
    </row>
    <row r="203" spans="6:36" ht="15.95" customHeight="1">
      <c r="F203" s="78" t="s">
        <v>365</v>
      </c>
      <c r="AJ203" s="78" t="s">
        <v>365</v>
      </c>
    </row>
    <row r="204" spans="6:36" ht="15.95" customHeight="1">
      <c r="F204" s="78" t="s">
        <v>365</v>
      </c>
      <c r="AJ204" s="78" t="s">
        <v>365</v>
      </c>
    </row>
    <row r="205" spans="6:36" ht="15.95" customHeight="1">
      <c r="F205" s="78" t="s">
        <v>365</v>
      </c>
      <c r="AJ205" s="78" t="s">
        <v>365</v>
      </c>
    </row>
    <row r="206" spans="6:36" ht="15.95" customHeight="1">
      <c r="F206" s="78" t="s">
        <v>365</v>
      </c>
      <c r="AJ206" s="78" t="s">
        <v>365</v>
      </c>
    </row>
    <row r="207" spans="6:36" ht="15.95" customHeight="1">
      <c r="F207" s="78" t="s">
        <v>365</v>
      </c>
      <c r="AJ207" s="78" t="s">
        <v>365</v>
      </c>
    </row>
    <row r="208" spans="6:36" ht="15.95" customHeight="1">
      <c r="F208" s="78" t="s">
        <v>365</v>
      </c>
      <c r="AJ208" s="78" t="s">
        <v>365</v>
      </c>
    </row>
    <row r="209" spans="6:36" ht="15.95" customHeight="1">
      <c r="F209" s="78" t="s">
        <v>365</v>
      </c>
      <c r="AJ209" s="78" t="s">
        <v>365</v>
      </c>
    </row>
    <row r="210" spans="6:36" ht="15.95" customHeight="1">
      <c r="F210" s="78" t="s">
        <v>365</v>
      </c>
      <c r="AJ210" s="78" t="s">
        <v>365</v>
      </c>
    </row>
    <row r="211" spans="6:36" ht="15.95" customHeight="1">
      <c r="F211" s="78" t="s">
        <v>365</v>
      </c>
      <c r="AJ211" s="78" t="s">
        <v>365</v>
      </c>
    </row>
    <row r="212" spans="6:36" ht="15.95" customHeight="1">
      <c r="F212" s="78" t="s">
        <v>365</v>
      </c>
      <c r="AJ212" s="78" t="s">
        <v>365</v>
      </c>
    </row>
    <row r="213" spans="6:36" ht="15.95" customHeight="1">
      <c r="F213" s="78" t="s">
        <v>365</v>
      </c>
      <c r="AJ213" s="78" t="s">
        <v>365</v>
      </c>
    </row>
    <row r="214" spans="6:36" ht="15.95" customHeight="1">
      <c r="F214" s="78" t="s">
        <v>365</v>
      </c>
      <c r="AJ214" s="78" t="s">
        <v>365</v>
      </c>
    </row>
    <row r="215" spans="6:36" ht="15.95" customHeight="1">
      <c r="F215" s="78" t="s">
        <v>365</v>
      </c>
      <c r="AJ215" s="78" t="s">
        <v>365</v>
      </c>
    </row>
    <row r="216" spans="6:36" ht="15.95" customHeight="1">
      <c r="F216" s="78" t="s">
        <v>365</v>
      </c>
      <c r="AJ216" s="78" t="s">
        <v>365</v>
      </c>
    </row>
    <row r="217" spans="6:36" ht="15.95" customHeight="1">
      <c r="F217" s="78" t="s">
        <v>365</v>
      </c>
      <c r="AJ217" s="78" t="s">
        <v>365</v>
      </c>
    </row>
    <row r="218" spans="6:36" ht="15.95" customHeight="1">
      <c r="F218" s="78" t="s">
        <v>365</v>
      </c>
      <c r="AJ218" s="78" t="s">
        <v>365</v>
      </c>
    </row>
    <row r="219" spans="6:36" ht="15.95" customHeight="1">
      <c r="F219" s="78" t="s">
        <v>365</v>
      </c>
      <c r="AJ219" s="78" t="s">
        <v>365</v>
      </c>
    </row>
    <row r="220" spans="6:36" ht="15.95" customHeight="1">
      <c r="F220" s="78" t="s">
        <v>365</v>
      </c>
      <c r="AJ220" s="78" t="s">
        <v>365</v>
      </c>
    </row>
    <row r="221" spans="6:36" ht="15.95" customHeight="1">
      <c r="F221" s="78" t="s">
        <v>365</v>
      </c>
      <c r="AJ221" s="78" t="s">
        <v>365</v>
      </c>
    </row>
    <row r="222" spans="6:36" ht="15.95" customHeight="1">
      <c r="F222" s="78" t="s">
        <v>365</v>
      </c>
      <c r="AJ222" s="78" t="s">
        <v>365</v>
      </c>
    </row>
    <row r="223" spans="6:36" ht="15.95" customHeight="1">
      <c r="F223" s="78" t="s">
        <v>365</v>
      </c>
      <c r="AJ223" s="78" t="s">
        <v>365</v>
      </c>
    </row>
    <row r="224" spans="6:36" ht="15.95" customHeight="1">
      <c r="F224" s="78" t="s">
        <v>365</v>
      </c>
      <c r="AJ224" s="78" t="s">
        <v>365</v>
      </c>
    </row>
    <row r="225" spans="6:36" ht="15.95" customHeight="1">
      <c r="F225" s="78" t="s">
        <v>365</v>
      </c>
      <c r="AJ225" s="78" t="s">
        <v>365</v>
      </c>
    </row>
    <row r="226" spans="6:36" ht="15.95" customHeight="1">
      <c r="F226" s="78" t="s">
        <v>365</v>
      </c>
      <c r="AJ226" s="78" t="s">
        <v>365</v>
      </c>
    </row>
    <row r="227" spans="6:36" ht="15.95" customHeight="1">
      <c r="F227" s="78" t="s">
        <v>365</v>
      </c>
      <c r="AJ227" s="78" t="s">
        <v>365</v>
      </c>
    </row>
    <row r="228" spans="6:36" ht="15.95" customHeight="1">
      <c r="F228" s="78" t="s">
        <v>365</v>
      </c>
      <c r="AJ228" s="78" t="s">
        <v>365</v>
      </c>
    </row>
    <row r="229" spans="6:36" ht="15.95" customHeight="1">
      <c r="F229" s="78" t="s">
        <v>365</v>
      </c>
      <c r="AJ229" s="78" t="s">
        <v>365</v>
      </c>
    </row>
    <row r="230" spans="6:36" ht="15.95" customHeight="1">
      <c r="F230" s="78" t="s">
        <v>365</v>
      </c>
      <c r="AJ230" s="78" t="s">
        <v>365</v>
      </c>
    </row>
    <row r="231" spans="6:36" ht="15.95" customHeight="1">
      <c r="F231" s="78" t="s">
        <v>365</v>
      </c>
      <c r="AJ231" s="78" t="s">
        <v>365</v>
      </c>
    </row>
    <row r="232" spans="6:36" ht="15.95" customHeight="1">
      <c r="F232" s="78" t="s">
        <v>365</v>
      </c>
      <c r="AJ232" s="78" t="s">
        <v>365</v>
      </c>
    </row>
    <row r="233" spans="6:36" ht="15.95" customHeight="1">
      <c r="F233" s="78" t="s">
        <v>365</v>
      </c>
      <c r="AJ233" s="78" t="s">
        <v>365</v>
      </c>
    </row>
    <row r="234" spans="6:36" ht="15.95" customHeight="1">
      <c r="F234" s="78" t="s">
        <v>365</v>
      </c>
      <c r="AJ234" s="78" t="s">
        <v>365</v>
      </c>
    </row>
    <row r="235" spans="6:36" ht="15.95" customHeight="1">
      <c r="F235" s="78" t="s">
        <v>365</v>
      </c>
      <c r="AJ235" s="78" t="s">
        <v>365</v>
      </c>
    </row>
    <row r="236" spans="6:36" ht="15.95" customHeight="1">
      <c r="F236" s="78" t="s">
        <v>365</v>
      </c>
      <c r="AJ236" s="78" t="s">
        <v>365</v>
      </c>
    </row>
    <row r="237" spans="6:36" ht="15.95" customHeight="1">
      <c r="F237" s="78" t="s">
        <v>365</v>
      </c>
      <c r="AJ237" s="78" t="s">
        <v>365</v>
      </c>
    </row>
    <row r="238" spans="6:36" ht="15.95" customHeight="1">
      <c r="F238" s="78" t="s">
        <v>365</v>
      </c>
      <c r="AJ238" s="78" t="s">
        <v>365</v>
      </c>
    </row>
    <row r="239" spans="6:36" ht="15.95" customHeight="1">
      <c r="F239" s="78" t="s">
        <v>365</v>
      </c>
      <c r="AJ239" s="78" t="s">
        <v>365</v>
      </c>
    </row>
    <row r="240" spans="6:36" ht="15.95" customHeight="1">
      <c r="F240" s="78" t="s">
        <v>365</v>
      </c>
      <c r="AJ240" s="78" t="s">
        <v>365</v>
      </c>
    </row>
    <row r="241" spans="6:36" ht="15.95" customHeight="1">
      <c r="F241" s="78" t="s">
        <v>365</v>
      </c>
      <c r="AJ241" s="78" t="s">
        <v>365</v>
      </c>
    </row>
    <row r="242" spans="6:36" ht="15.95" customHeight="1">
      <c r="F242" s="78" t="s">
        <v>365</v>
      </c>
      <c r="AJ242" s="78" t="s">
        <v>365</v>
      </c>
    </row>
    <row r="243" spans="6:36" ht="15.95" customHeight="1">
      <c r="F243" s="78" t="s">
        <v>365</v>
      </c>
      <c r="AJ243" s="78" t="s">
        <v>365</v>
      </c>
    </row>
    <row r="244" spans="6:36" ht="15.95" customHeight="1">
      <c r="F244" s="78" t="s">
        <v>365</v>
      </c>
      <c r="AJ244" s="78" t="s">
        <v>365</v>
      </c>
    </row>
    <row r="245" spans="6:36" ht="15.95" customHeight="1">
      <c r="F245" s="78" t="s">
        <v>365</v>
      </c>
      <c r="AJ245" s="78" t="s">
        <v>365</v>
      </c>
    </row>
    <row r="246" spans="6:36" ht="15.95" customHeight="1">
      <c r="F246" s="78" t="s">
        <v>365</v>
      </c>
      <c r="AJ246" s="78" t="s">
        <v>365</v>
      </c>
    </row>
    <row r="247" spans="6:36" ht="15.95" customHeight="1">
      <c r="F247" s="78" t="s">
        <v>365</v>
      </c>
      <c r="AJ247" s="78" t="s">
        <v>365</v>
      </c>
    </row>
    <row r="248" spans="6:36" ht="15.95" customHeight="1">
      <c r="F248" s="78" t="s">
        <v>365</v>
      </c>
      <c r="AJ248" s="78" t="s">
        <v>365</v>
      </c>
    </row>
    <row r="249" spans="6:36" ht="15.95" customHeight="1">
      <c r="F249" s="78" t="s">
        <v>365</v>
      </c>
      <c r="AJ249" s="78" t="s">
        <v>365</v>
      </c>
    </row>
    <row r="250" spans="6:36" ht="15.95" customHeight="1">
      <c r="F250" s="78" t="s">
        <v>365</v>
      </c>
      <c r="AJ250" s="78" t="s">
        <v>365</v>
      </c>
    </row>
    <row r="251" spans="6:36" ht="15.95" customHeight="1">
      <c r="F251" s="78" t="s">
        <v>365</v>
      </c>
      <c r="AJ251" s="78" t="s">
        <v>365</v>
      </c>
    </row>
    <row r="252" spans="6:36" ht="15.95" customHeight="1">
      <c r="F252" s="78" t="s">
        <v>365</v>
      </c>
      <c r="AJ252" s="78" t="s">
        <v>365</v>
      </c>
    </row>
    <row r="253" spans="6:36" ht="15.95" customHeight="1">
      <c r="F253" s="78" t="s">
        <v>365</v>
      </c>
      <c r="AJ253" s="78" t="s">
        <v>365</v>
      </c>
    </row>
    <row r="254" spans="6:36" ht="15.95" customHeight="1">
      <c r="F254" s="78" t="s">
        <v>365</v>
      </c>
      <c r="AJ254" s="78" t="s">
        <v>365</v>
      </c>
    </row>
    <row r="255" spans="6:36" ht="15.95" customHeight="1">
      <c r="F255" s="78" t="s">
        <v>365</v>
      </c>
      <c r="AJ255" s="78" t="s">
        <v>365</v>
      </c>
    </row>
    <row r="256" spans="6:36" ht="15.95" customHeight="1">
      <c r="F256" s="78" t="s">
        <v>365</v>
      </c>
      <c r="AJ256" s="78" t="s">
        <v>365</v>
      </c>
    </row>
    <row r="257" spans="6:36" ht="15.95" customHeight="1">
      <c r="F257" s="78" t="s">
        <v>365</v>
      </c>
      <c r="AJ257" s="78" t="s">
        <v>365</v>
      </c>
    </row>
    <row r="258" spans="6:36" ht="15.95" customHeight="1">
      <c r="F258" s="78" t="s">
        <v>365</v>
      </c>
      <c r="AJ258" s="78" t="s">
        <v>365</v>
      </c>
    </row>
    <row r="259" spans="6:36" ht="15.95" customHeight="1">
      <c r="F259" s="78" t="s">
        <v>365</v>
      </c>
      <c r="AJ259" s="78" t="s">
        <v>365</v>
      </c>
    </row>
    <row r="260" spans="6:36" ht="15.95" customHeight="1">
      <c r="F260" s="78" t="s">
        <v>365</v>
      </c>
      <c r="AJ260" s="78" t="s">
        <v>365</v>
      </c>
    </row>
    <row r="261" spans="6:36" ht="15.95" customHeight="1">
      <c r="F261" s="78" t="s">
        <v>365</v>
      </c>
      <c r="AJ261" s="78" t="s">
        <v>365</v>
      </c>
    </row>
    <row r="262" spans="6:36" ht="15.95" customHeight="1">
      <c r="F262" s="78" t="s">
        <v>365</v>
      </c>
      <c r="AJ262" s="78" t="s">
        <v>365</v>
      </c>
    </row>
    <row r="263" spans="6:36" ht="15.95" customHeight="1">
      <c r="F263" s="78" t="s">
        <v>365</v>
      </c>
      <c r="AJ263" s="78" t="s">
        <v>365</v>
      </c>
    </row>
    <row r="264" spans="6:36" ht="15.95" customHeight="1">
      <c r="F264" s="78" t="s">
        <v>365</v>
      </c>
      <c r="AJ264" s="78" t="s">
        <v>365</v>
      </c>
    </row>
    <row r="265" spans="6:36" ht="15.95" customHeight="1">
      <c r="F265" s="78" t="s">
        <v>365</v>
      </c>
      <c r="AJ265" s="78" t="s">
        <v>365</v>
      </c>
    </row>
    <row r="266" spans="6:36" ht="15.95" customHeight="1">
      <c r="F266" s="78" t="s">
        <v>365</v>
      </c>
      <c r="AJ266" s="78" t="s">
        <v>365</v>
      </c>
    </row>
    <row r="267" spans="6:36" ht="15.95" customHeight="1">
      <c r="F267" s="78" t="s">
        <v>365</v>
      </c>
      <c r="AJ267" s="78" t="s">
        <v>365</v>
      </c>
    </row>
    <row r="268" spans="6:36" ht="15.95" customHeight="1">
      <c r="F268" s="78" t="s">
        <v>365</v>
      </c>
      <c r="AJ268" s="78" t="s">
        <v>365</v>
      </c>
    </row>
    <row r="269" spans="6:36" ht="15.95" customHeight="1">
      <c r="F269" s="78" t="s">
        <v>365</v>
      </c>
      <c r="AJ269" s="78" t="s">
        <v>365</v>
      </c>
    </row>
    <row r="270" spans="6:36" ht="15.95" customHeight="1">
      <c r="F270" s="78" t="s">
        <v>365</v>
      </c>
      <c r="AJ270" s="78" t="s">
        <v>365</v>
      </c>
    </row>
    <row r="271" spans="6:36" ht="15.95" customHeight="1">
      <c r="F271" s="78" t="s">
        <v>365</v>
      </c>
      <c r="AJ271" s="78" t="s">
        <v>365</v>
      </c>
    </row>
    <row r="272" spans="6:36" ht="15.95" customHeight="1">
      <c r="F272" s="78" t="s">
        <v>365</v>
      </c>
      <c r="AJ272" s="78" t="s">
        <v>365</v>
      </c>
    </row>
    <row r="273" spans="6:36" ht="15.95" customHeight="1">
      <c r="F273" s="78" t="s">
        <v>365</v>
      </c>
      <c r="AJ273" s="78" t="s">
        <v>365</v>
      </c>
    </row>
    <row r="274" spans="6:36" ht="15.95" customHeight="1">
      <c r="F274" s="78" t="s">
        <v>365</v>
      </c>
      <c r="AJ274" s="78" t="s">
        <v>365</v>
      </c>
    </row>
    <row r="275" spans="6:36" ht="15.95" customHeight="1">
      <c r="F275" s="78" t="s">
        <v>365</v>
      </c>
      <c r="AJ275" s="78" t="s">
        <v>365</v>
      </c>
    </row>
    <row r="276" spans="6:36" ht="15.95" customHeight="1">
      <c r="F276" s="78" t="s">
        <v>365</v>
      </c>
      <c r="AJ276" s="78" t="s">
        <v>365</v>
      </c>
    </row>
    <row r="277" spans="6:36" ht="15.95" customHeight="1">
      <c r="F277" s="78" t="s">
        <v>365</v>
      </c>
      <c r="AJ277" s="78" t="s">
        <v>365</v>
      </c>
    </row>
    <row r="278" spans="6:36" ht="15.95" customHeight="1">
      <c r="F278" s="78" t="s">
        <v>365</v>
      </c>
      <c r="AJ278" s="78" t="s">
        <v>365</v>
      </c>
    </row>
    <row r="279" spans="6:36" ht="15.95" customHeight="1">
      <c r="F279" s="78" t="s">
        <v>365</v>
      </c>
      <c r="AJ279" s="78" t="s">
        <v>365</v>
      </c>
    </row>
    <row r="280" spans="6:36" ht="15.95" customHeight="1">
      <c r="F280" s="78" t="s">
        <v>365</v>
      </c>
      <c r="AJ280" s="78" t="s">
        <v>365</v>
      </c>
    </row>
    <row r="281" spans="6:36" ht="15.95" customHeight="1">
      <c r="F281" s="78" t="s">
        <v>365</v>
      </c>
      <c r="AJ281" s="78" t="s">
        <v>365</v>
      </c>
    </row>
    <row r="282" spans="6:36" ht="15.95" customHeight="1">
      <c r="F282" s="78" t="s">
        <v>365</v>
      </c>
      <c r="AJ282" s="78" t="s">
        <v>365</v>
      </c>
    </row>
    <row r="283" spans="6:36" ht="15.95" customHeight="1">
      <c r="F283" s="78" t="s">
        <v>365</v>
      </c>
      <c r="AJ283" s="78" t="s">
        <v>365</v>
      </c>
    </row>
    <row r="284" spans="6:36" ht="15.95" customHeight="1">
      <c r="F284" s="78" t="s">
        <v>365</v>
      </c>
      <c r="AJ284" s="78" t="s">
        <v>365</v>
      </c>
    </row>
    <row r="285" spans="6:36" ht="15.95" customHeight="1">
      <c r="F285" s="78" t="s">
        <v>365</v>
      </c>
      <c r="AJ285" s="78" t="s">
        <v>365</v>
      </c>
    </row>
    <row r="286" spans="6:36" ht="15.95" customHeight="1">
      <c r="F286" s="78" t="s">
        <v>365</v>
      </c>
      <c r="AJ286" s="78" t="s">
        <v>365</v>
      </c>
    </row>
    <row r="287" spans="6:36" ht="15.95" customHeight="1">
      <c r="F287" s="78" t="s">
        <v>365</v>
      </c>
      <c r="AJ287" s="78" t="s">
        <v>365</v>
      </c>
    </row>
    <row r="288" spans="6:36" ht="15.95" customHeight="1">
      <c r="F288" s="78" t="s">
        <v>365</v>
      </c>
      <c r="AJ288" s="78" t="s">
        <v>365</v>
      </c>
    </row>
    <row r="289" spans="6:36" ht="15.95" customHeight="1">
      <c r="F289" s="78" t="s">
        <v>365</v>
      </c>
      <c r="AJ289" s="78" t="s">
        <v>365</v>
      </c>
    </row>
    <row r="290" spans="6:36" ht="15.95" customHeight="1">
      <c r="F290" s="78" t="s">
        <v>365</v>
      </c>
      <c r="AJ290" s="78" t="s">
        <v>365</v>
      </c>
    </row>
    <row r="291" spans="6:36" ht="15.95" customHeight="1">
      <c r="F291" s="78" t="s">
        <v>365</v>
      </c>
      <c r="AJ291" s="78" t="s">
        <v>365</v>
      </c>
    </row>
    <row r="292" spans="6:36" ht="15.95" customHeight="1">
      <c r="F292" s="78" t="s">
        <v>365</v>
      </c>
      <c r="AJ292" s="78" t="s">
        <v>365</v>
      </c>
    </row>
    <row r="293" spans="6:36" ht="15.95" customHeight="1">
      <c r="F293" s="78" t="s">
        <v>365</v>
      </c>
      <c r="AJ293" s="78" t="s">
        <v>365</v>
      </c>
    </row>
    <row r="294" spans="6:36" ht="15.95" customHeight="1">
      <c r="F294" s="78" t="s">
        <v>365</v>
      </c>
      <c r="AJ294" s="78" t="s">
        <v>365</v>
      </c>
    </row>
    <row r="295" spans="6:36" ht="15.95" customHeight="1">
      <c r="F295" s="78" t="s">
        <v>365</v>
      </c>
      <c r="AJ295" s="78" t="s">
        <v>365</v>
      </c>
    </row>
    <row r="296" spans="6:36" ht="15.95" customHeight="1">
      <c r="F296" s="78" t="s">
        <v>365</v>
      </c>
      <c r="AJ296" s="78" t="s">
        <v>365</v>
      </c>
    </row>
    <row r="297" spans="6:36" ht="15.95" customHeight="1">
      <c r="F297" s="78" t="s">
        <v>365</v>
      </c>
      <c r="AJ297" s="78" t="s">
        <v>365</v>
      </c>
    </row>
    <row r="298" spans="6:36" ht="15.95" customHeight="1">
      <c r="F298" s="78" t="s">
        <v>365</v>
      </c>
      <c r="AJ298" s="78" t="s">
        <v>365</v>
      </c>
    </row>
    <row r="299" spans="6:36" ht="15.95" customHeight="1">
      <c r="F299" s="78" t="s">
        <v>365</v>
      </c>
      <c r="AJ299" s="78" t="s">
        <v>365</v>
      </c>
    </row>
    <row r="300" spans="6:36" ht="15.95" customHeight="1">
      <c r="F300" s="78" t="s">
        <v>365</v>
      </c>
      <c r="AJ300" s="78" t="s">
        <v>365</v>
      </c>
    </row>
    <row r="301" spans="6:36" ht="15.95" customHeight="1">
      <c r="F301" s="78" t="s">
        <v>365</v>
      </c>
      <c r="AJ301" s="78" t="s">
        <v>365</v>
      </c>
    </row>
    <row r="302" spans="6:36" ht="15.95" customHeight="1">
      <c r="F302" s="78" t="s">
        <v>365</v>
      </c>
      <c r="AJ302" s="78" t="s">
        <v>365</v>
      </c>
    </row>
    <row r="303" spans="6:36" ht="15.95" customHeight="1">
      <c r="F303" s="78" t="s">
        <v>365</v>
      </c>
      <c r="AJ303" s="78" t="s">
        <v>365</v>
      </c>
    </row>
    <row r="304" spans="6:36" ht="15.95" customHeight="1">
      <c r="F304" s="78" t="s">
        <v>365</v>
      </c>
      <c r="AJ304" s="78" t="s">
        <v>365</v>
      </c>
    </row>
    <row r="305" spans="6:36" ht="15.95" customHeight="1">
      <c r="F305" s="78" t="s">
        <v>365</v>
      </c>
      <c r="AJ305" s="78" t="s">
        <v>365</v>
      </c>
    </row>
    <row r="306" spans="6:36" ht="15.95" customHeight="1">
      <c r="F306" s="78" t="s">
        <v>365</v>
      </c>
      <c r="AJ306" s="78" t="s">
        <v>365</v>
      </c>
    </row>
    <row r="307" spans="6:36" ht="15.95" customHeight="1">
      <c r="F307" s="78" t="s">
        <v>365</v>
      </c>
      <c r="AJ307" s="78" t="s">
        <v>365</v>
      </c>
    </row>
    <row r="308" spans="6:36" ht="15.95" customHeight="1">
      <c r="F308" s="78" t="s">
        <v>365</v>
      </c>
      <c r="AJ308" s="78" t="s">
        <v>365</v>
      </c>
    </row>
    <row r="309" spans="6:36" ht="15.95" customHeight="1">
      <c r="F309" s="78" t="s">
        <v>365</v>
      </c>
      <c r="AJ309" s="78" t="s">
        <v>365</v>
      </c>
    </row>
    <row r="310" spans="6:36" ht="15.95" customHeight="1">
      <c r="F310" s="78" t="s">
        <v>365</v>
      </c>
      <c r="AJ310" s="78" t="s">
        <v>365</v>
      </c>
    </row>
    <row r="311" spans="6:36" ht="15.95" customHeight="1">
      <c r="F311" s="78" t="s">
        <v>365</v>
      </c>
      <c r="AJ311" s="78" t="s">
        <v>365</v>
      </c>
    </row>
    <row r="312" spans="6:36" ht="15.95" customHeight="1">
      <c r="F312" s="78" t="s">
        <v>365</v>
      </c>
      <c r="AJ312" s="78" t="s">
        <v>365</v>
      </c>
    </row>
    <row r="313" spans="6:36" ht="15.95" customHeight="1">
      <c r="F313" s="78" t="s">
        <v>365</v>
      </c>
      <c r="AJ313" s="78" t="s">
        <v>365</v>
      </c>
    </row>
    <row r="314" spans="6:36" ht="15.95" customHeight="1">
      <c r="F314" s="78" t="s">
        <v>365</v>
      </c>
      <c r="AJ314" s="78" t="s">
        <v>365</v>
      </c>
    </row>
    <row r="315" spans="6:36" ht="15.95" customHeight="1">
      <c r="F315" s="78" t="s">
        <v>365</v>
      </c>
      <c r="AJ315" s="78" t="s">
        <v>365</v>
      </c>
    </row>
    <row r="316" spans="6:36" ht="15.95" customHeight="1">
      <c r="F316" s="78" t="s">
        <v>365</v>
      </c>
      <c r="AJ316" s="78" t="s">
        <v>365</v>
      </c>
    </row>
    <row r="317" spans="6:36" ht="15.95" customHeight="1">
      <c r="F317" s="78" t="s">
        <v>365</v>
      </c>
      <c r="AJ317" s="78" t="s">
        <v>365</v>
      </c>
    </row>
    <row r="318" spans="6:36" ht="15.95" customHeight="1">
      <c r="F318" s="78" t="s">
        <v>365</v>
      </c>
      <c r="AJ318" s="78" t="s">
        <v>365</v>
      </c>
    </row>
    <row r="319" spans="6:36" ht="15.95" customHeight="1">
      <c r="F319" s="78" t="s">
        <v>365</v>
      </c>
      <c r="AJ319" s="78" t="s">
        <v>365</v>
      </c>
    </row>
    <row r="320" spans="6:36" ht="15.95" customHeight="1">
      <c r="F320" s="78" t="s">
        <v>365</v>
      </c>
      <c r="AJ320" s="78" t="s">
        <v>365</v>
      </c>
    </row>
    <row r="321" spans="6:36" ht="15.95" customHeight="1">
      <c r="F321" s="78" t="s">
        <v>365</v>
      </c>
      <c r="AJ321" s="78" t="s">
        <v>365</v>
      </c>
    </row>
    <row r="322" spans="6:36" ht="15.95" customHeight="1">
      <c r="F322" s="78" t="s">
        <v>365</v>
      </c>
      <c r="AJ322" s="78" t="s">
        <v>365</v>
      </c>
    </row>
    <row r="323" spans="6:36" ht="15.95" customHeight="1">
      <c r="F323" s="78" t="s">
        <v>365</v>
      </c>
      <c r="AJ323" s="78" t="s">
        <v>365</v>
      </c>
    </row>
    <row r="324" spans="6:36" ht="15.95" customHeight="1">
      <c r="F324" s="78" t="s">
        <v>365</v>
      </c>
      <c r="AJ324" s="78" t="s">
        <v>365</v>
      </c>
    </row>
    <row r="325" spans="6:36" ht="15.95" customHeight="1">
      <c r="F325" s="78" t="s">
        <v>365</v>
      </c>
      <c r="AJ325" s="78" t="s">
        <v>365</v>
      </c>
    </row>
    <row r="326" spans="6:36" ht="15.95" customHeight="1">
      <c r="F326" s="78" t="s">
        <v>365</v>
      </c>
      <c r="AJ326" s="78" t="s">
        <v>365</v>
      </c>
    </row>
    <row r="327" spans="6:36" ht="15.95" customHeight="1">
      <c r="F327" s="78" t="s">
        <v>365</v>
      </c>
      <c r="AJ327" s="78" t="s">
        <v>365</v>
      </c>
    </row>
    <row r="328" spans="6:36" ht="15.95" customHeight="1">
      <c r="F328" s="78" t="s">
        <v>365</v>
      </c>
      <c r="AJ328" s="78" t="s">
        <v>365</v>
      </c>
    </row>
    <row r="329" spans="6:36" ht="15.95" customHeight="1">
      <c r="F329" s="78" t="s">
        <v>365</v>
      </c>
      <c r="AJ329" s="78" t="s">
        <v>365</v>
      </c>
    </row>
    <row r="330" spans="6:36" ht="15.95" customHeight="1">
      <c r="F330" s="78" t="s">
        <v>365</v>
      </c>
      <c r="AJ330" s="78" t="s">
        <v>365</v>
      </c>
    </row>
    <row r="331" spans="6:36" ht="15.95" customHeight="1">
      <c r="F331" s="78" t="s">
        <v>365</v>
      </c>
      <c r="AJ331" s="78" t="s">
        <v>365</v>
      </c>
    </row>
    <row r="332" spans="6:36" ht="15.95" customHeight="1">
      <c r="F332" s="78" t="s">
        <v>365</v>
      </c>
      <c r="AJ332" s="78" t="s">
        <v>365</v>
      </c>
    </row>
    <row r="333" spans="6:36" ht="15.95" customHeight="1">
      <c r="F333" s="78" t="s">
        <v>365</v>
      </c>
      <c r="AJ333" s="78" t="s">
        <v>365</v>
      </c>
    </row>
    <row r="334" spans="6:36" ht="15.95" customHeight="1">
      <c r="F334" s="78" t="s">
        <v>365</v>
      </c>
      <c r="AJ334" s="78" t="s">
        <v>365</v>
      </c>
    </row>
    <row r="335" spans="6:36" ht="15.95" customHeight="1">
      <c r="F335" s="78" t="s">
        <v>365</v>
      </c>
      <c r="AJ335" s="78" t="s">
        <v>365</v>
      </c>
    </row>
    <row r="336" spans="6:36" ht="15.95" customHeight="1">
      <c r="F336" s="78" t="s">
        <v>365</v>
      </c>
      <c r="AJ336" s="78" t="s">
        <v>365</v>
      </c>
    </row>
    <row r="337" spans="6:36" ht="15.95" customHeight="1">
      <c r="F337" s="78" t="s">
        <v>365</v>
      </c>
      <c r="AJ337" s="78" t="s">
        <v>365</v>
      </c>
    </row>
    <row r="338" spans="6:36" ht="15.95" customHeight="1">
      <c r="F338" s="78" t="s">
        <v>365</v>
      </c>
      <c r="AJ338" s="78" t="s">
        <v>365</v>
      </c>
    </row>
    <row r="339" spans="6:36" ht="15.95" customHeight="1">
      <c r="F339" s="78" t="s">
        <v>365</v>
      </c>
      <c r="AJ339" s="78" t="s">
        <v>365</v>
      </c>
    </row>
    <row r="340" spans="6:36" ht="15.95" customHeight="1">
      <c r="F340" s="78" t="s">
        <v>365</v>
      </c>
      <c r="AJ340" s="78" t="s">
        <v>365</v>
      </c>
    </row>
    <row r="341" spans="6:36" ht="15.95" customHeight="1">
      <c r="F341" s="78" t="s">
        <v>365</v>
      </c>
      <c r="AJ341" s="78" t="s">
        <v>365</v>
      </c>
    </row>
    <row r="342" spans="6:36" ht="15.95" customHeight="1">
      <c r="F342" s="78" t="s">
        <v>365</v>
      </c>
      <c r="AJ342" s="78" t="s">
        <v>365</v>
      </c>
    </row>
    <row r="343" spans="6:36" ht="15.95" customHeight="1">
      <c r="F343" s="78" t="s">
        <v>365</v>
      </c>
      <c r="AJ343" s="78" t="s">
        <v>365</v>
      </c>
    </row>
    <row r="344" spans="6:36" ht="15.95" customHeight="1">
      <c r="F344" s="78" t="s">
        <v>365</v>
      </c>
      <c r="AJ344" s="78" t="s">
        <v>365</v>
      </c>
    </row>
    <row r="345" spans="6:36" ht="15.95" customHeight="1">
      <c r="F345" s="78" t="s">
        <v>365</v>
      </c>
      <c r="AJ345" s="78" t="s">
        <v>365</v>
      </c>
    </row>
    <row r="346" spans="6:36" ht="15.95" customHeight="1">
      <c r="F346" s="78" t="s">
        <v>365</v>
      </c>
      <c r="AJ346" s="78" t="s">
        <v>365</v>
      </c>
    </row>
    <row r="347" spans="6:36" ht="15.95" customHeight="1">
      <c r="F347" s="78" t="s">
        <v>365</v>
      </c>
      <c r="AJ347" s="78" t="s">
        <v>365</v>
      </c>
    </row>
    <row r="348" spans="6:36" ht="15.95" customHeight="1">
      <c r="F348" s="78" t="s">
        <v>365</v>
      </c>
      <c r="AJ348" s="78" t="s">
        <v>365</v>
      </c>
    </row>
    <row r="349" spans="6:36" ht="15.95" customHeight="1">
      <c r="F349" s="78" t="s">
        <v>365</v>
      </c>
      <c r="AJ349" s="78" t="s">
        <v>365</v>
      </c>
    </row>
    <row r="350" spans="6:36" ht="15.95" customHeight="1">
      <c r="F350" s="78" t="s">
        <v>365</v>
      </c>
      <c r="AJ350" s="78" t="s">
        <v>365</v>
      </c>
    </row>
    <row r="351" spans="6:36" ht="15.95" customHeight="1">
      <c r="F351" s="78" t="s">
        <v>365</v>
      </c>
      <c r="AJ351" s="78" t="s">
        <v>365</v>
      </c>
    </row>
    <row r="352" spans="6:36" ht="15.95" customHeight="1">
      <c r="F352" s="78" t="s">
        <v>365</v>
      </c>
      <c r="AJ352" s="78" t="s">
        <v>365</v>
      </c>
    </row>
    <row r="353" spans="6:36" ht="15.95" customHeight="1">
      <c r="F353" s="78" t="s">
        <v>365</v>
      </c>
      <c r="AJ353" s="78" t="s">
        <v>365</v>
      </c>
    </row>
    <row r="354" spans="6:36" ht="15.95" customHeight="1">
      <c r="F354" s="78" t="s">
        <v>365</v>
      </c>
      <c r="AJ354" s="78" t="s">
        <v>365</v>
      </c>
    </row>
    <row r="355" spans="6:36" ht="15.95" customHeight="1">
      <c r="F355" s="78" t="s">
        <v>365</v>
      </c>
      <c r="AJ355" s="78" t="s">
        <v>365</v>
      </c>
    </row>
    <row r="356" spans="6:36" ht="15.95" customHeight="1">
      <c r="F356" s="78" t="s">
        <v>365</v>
      </c>
      <c r="AJ356" s="78" t="s">
        <v>365</v>
      </c>
    </row>
    <row r="357" spans="6:36" ht="15.95" customHeight="1">
      <c r="F357" s="78" t="s">
        <v>365</v>
      </c>
      <c r="AJ357" s="78" t="s">
        <v>365</v>
      </c>
    </row>
    <row r="358" spans="6:36" ht="15.95" customHeight="1">
      <c r="F358" s="78" t="s">
        <v>365</v>
      </c>
      <c r="AJ358" s="78" t="s">
        <v>365</v>
      </c>
    </row>
    <row r="359" spans="6:36" ht="15.95" customHeight="1">
      <c r="F359" s="78" t="s">
        <v>365</v>
      </c>
      <c r="AJ359" s="78" t="s">
        <v>365</v>
      </c>
    </row>
    <row r="360" spans="6:36" ht="15.95" customHeight="1">
      <c r="F360" s="78" t="s">
        <v>365</v>
      </c>
      <c r="AJ360" s="78" t="s">
        <v>365</v>
      </c>
    </row>
    <row r="361" spans="6:36" ht="15.95" customHeight="1">
      <c r="F361" s="78" t="s">
        <v>365</v>
      </c>
      <c r="AJ361" s="78" t="s">
        <v>365</v>
      </c>
    </row>
    <row r="362" spans="6:36" ht="15.95" customHeight="1">
      <c r="F362" s="78" t="s">
        <v>365</v>
      </c>
      <c r="AJ362" s="78" t="s">
        <v>365</v>
      </c>
    </row>
    <row r="363" spans="6:36" ht="15.95" customHeight="1">
      <c r="F363" s="78" t="s">
        <v>365</v>
      </c>
      <c r="AJ363" s="78" t="s">
        <v>365</v>
      </c>
    </row>
    <row r="364" spans="6:36" ht="15.95" customHeight="1">
      <c r="F364" s="78" t="s">
        <v>365</v>
      </c>
      <c r="AJ364" s="78" t="s">
        <v>365</v>
      </c>
    </row>
    <row r="365" spans="6:36" ht="15.95" customHeight="1">
      <c r="F365" s="78" t="s">
        <v>365</v>
      </c>
      <c r="AJ365" s="78" t="s">
        <v>365</v>
      </c>
    </row>
    <row r="366" spans="6:36" ht="15.95" customHeight="1">
      <c r="F366" s="78" t="s">
        <v>365</v>
      </c>
      <c r="AJ366" s="78" t="s">
        <v>365</v>
      </c>
    </row>
    <row r="367" spans="6:36" ht="15.95" customHeight="1">
      <c r="F367" s="78" t="s">
        <v>365</v>
      </c>
      <c r="AJ367" s="78" t="s">
        <v>365</v>
      </c>
    </row>
    <row r="368" spans="6:36" ht="15.95" customHeight="1">
      <c r="F368" s="78" t="s">
        <v>365</v>
      </c>
      <c r="AJ368" s="78" t="s">
        <v>365</v>
      </c>
    </row>
    <row r="369" spans="6:36" ht="15.95" customHeight="1">
      <c r="F369" s="78" t="s">
        <v>365</v>
      </c>
      <c r="AJ369" s="78" t="s">
        <v>365</v>
      </c>
    </row>
    <row r="370" spans="6:36" ht="15.95" customHeight="1">
      <c r="F370" s="78" t="s">
        <v>365</v>
      </c>
      <c r="AJ370" s="78" t="s">
        <v>365</v>
      </c>
    </row>
    <row r="371" spans="6:36" ht="15.95" customHeight="1">
      <c r="F371" s="78" t="s">
        <v>365</v>
      </c>
      <c r="AJ371" s="78" t="s">
        <v>365</v>
      </c>
    </row>
    <row r="372" spans="6:36" ht="15.95" customHeight="1">
      <c r="F372" s="78" t="s">
        <v>365</v>
      </c>
      <c r="AJ372" s="78" t="s">
        <v>365</v>
      </c>
    </row>
    <row r="373" spans="6:36" ht="15.95" customHeight="1">
      <c r="F373" s="78" t="s">
        <v>365</v>
      </c>
      <c r="AJ373" s="78" t="s">
        <v>365</v>
      </c>
    </row>
    <row r="374" spans="6:36" ht="15.95" customHeight="1">
      <c r="F374" s="78" t="s">
        <v>365</v>
      </c>
      <c r="AJ374" s="78" t="s">
        <v>365</v>
      </c>
    </row>
    <row r="375" spans="6:36" ht="15.95" customHeight="1">
      <c r="F375" s="78" t="s">
        <v>365</v>
      </c>
      <c r="AJ375" s="78" t="s">
        <v>365</v>
      </c>
    </row>
    <row r="376" spans="6:36" ht="15.95" customHeight="1">
      <c r="F376" s="78" t="s">
        <v>365</v>
      </c>
      <c r="AJ376" s="78" t="s">
        <v>365</v>
      </c>
    </row>
    <row r="377" spans="6:36" ht="15.95" customHeight="1">
      <c r="F377" s="78" t="s">
        <v>365</v>
      </c>
      <c r="AJ377" s="78" t="s">
        <v>365</v>
      </c>
    </row>
    <row r="378" spans="6:36" ht="15.95" customHeight="1">
      <c r="F378" s="78" t="s">
        <v>365</v>
      </c>
      <c r="AJ378" s="78" t="s">
        <v>365</v>
      </c>
    </row>
    <row r="379" spans="6:36" ht="15.95" customHeight="1">
      <c r="F379" s="78" t="s">
        <v>365</v>
      </c>
      <c r="AJ379" s="78" t="s">
        <v>365</v>
      </c>
    </row>
    <row r="380" spans="6:36" ht="15.95" customHeight="1">
      <c r="F380" s="78" t="s">
        <v>365</v>
      </c>
      <c r="AJ380" s="78" t="s">
        <v>365</v>
      </c>
    </row>
    <row r="381" spans="6:36" ht="15.95" customHeight="1">
      <c r="F381" s="78" t="s">
        <v>365</v>
      </c>
      <c r="AJ381" s="78" t="s">
        <v>365</v>
      </c>
    </row>
    <row r="382" spans="6:36" ht="15.95" customHeight="1">
      <c r="F382" s="78" t="s">
        <v>365</v>
      </c>
      <c r="AJ382" s="78" t="s">
        <v>365</v>
      </c>
    </row>
    <row r="383" spans="6:36" ht="15.95" customHeight="1">
      <c r="F383" s="78" t="s">
        <v>365</v>
      </c>
      <c r="AJ383" s="78" t="s">
        <v>365</v>
      </c>
    </row>
    <row r="384" spans="6:36" ht="15.95" customHeight="1">
      <c r="F384" s="78" t="s">
        <v>365</v>
      </c>
      <c r="AJ384" s="78" t="s">
        <v>365</v>
      </c>
    </row>
    <row r="385" spans="6:36" ht="15.95" customHeight="1">
      <c r="F385" s="78" t="s">
        <v>365</v>
      </c>
      <c r="AJ385" s="78" t="s">
        <v>365</v>
      </c>
    </row>
    <row r="386" spans="6:36" ht="15.95" customHeight="1">
      <c r="F386" s="78" t="s">
        <v>365</v>
      </c>
      <c r="AJ386" s="78" t="s">
        <v>365</v>
      </c>
    </row>
    <row r="387" spans="6:36" ht="15.95" customHeight="1">
      <c r="F387" s="78" t="s">
        <v>365</v>
      </c>
      <c r="AJ387" s="78" t="s">
        <v>365</v>
      </c>
    </row>
    <row r="388" spans="6:36" ht="15.95" customHeight="1">
      <c r="F388" s="78" t="s">
        <v>365</v>
      </c>
      <c r="AJ388" s="78" t="s">
        <v>365</v>
      </c>
    </row>
    <row r="389" spans="6:36" ht="15.95" customHeight="1">
      <c r="F389" s="78" t="s">
        <v>365</v>
      </c>
      <c r="AJ389" s="78" t="s">
        <v>365</v>
      </c>
    </row>
    <row r="390" spans="6:36" ht="15.95" customHeight="1">
      <c r="F390" s="78" t="s">
        <v>365</v>
      </c>
      <c r="AJ390" s="78" t="s">
        <v>365</v>
      </c>
    </row>
    <row r="391" spans="6:36" ht="15.95" customHeight="1">
      <c r="F391" s="78" t="s">
        <v>365</v>
      </c>
      <c r="AJ391" s="78" t="s">
        <v>365</v>
      </c>
    </row>
    <row r="392" spans="6:36" ht="15.95" customHeight="1">
      <c r="F392" s="78" t="s">
        <v>365</v>
      </c>
      <c r="AJ392" s="78" t="s">
        <v>365</v>
      </c>
    </row>
    <row r="393" spans="6:36" ht="15.95" customHeight="1">
      <c r="F393" s="78" t="s">
        <v>365</v>
      </c>
      <c r="AJ393" s="78" t="s">
        <v>365</v>
      </c>
    </row>
    <row r="394" spans="6:36" ht="15.95" customHeight="1">
      <c r="F394" s="78" t="s">
        <v>365</v>
      </c>
      <c r="AJ394" s="78" t="s">
        <v>365</v>
      </c>
    </row>
    <row r="395" spans="6:36" ht="15.95" customHeight="1">
      <c r="F395" s="78" t="s">
        <v>365</v>
      </c>
      <c r="AJ395" s="78" t="s">
        <v>365</v>
      </c>
    </row>
    <row r="396" spans="6:36" ht="15.95" customHeight="1">
      <c r="F396" s="78" t="s">
        <v>365</v>
      </c>
      <c r="AJ396" s="78" t="s">
        <v>365</v>
      </c>
    </row>
    <row r="397" spans="6:36" ht="15.95" customHeight="1">
      <c r="F397" s="78" t="s">
        <v>365</v>
      </c>
      <c r="AJ397" s="78" t="s">
        <v>365</v>
      </c>
    </row>
    <row r="398" spans="6:36" ht="15.95" customHeight="1">
      <c r="F398" s="78" t="s">
        <v>365</v>
      </c>
      <c r="AJ398" s="78" t="s">
        <v>365</v>
      </c>
    </row>
    <row r="399" spans="6:36" ht="15.95" customHeight="1">
      <c r="F399" s="78" t="s">
        <v>365</v>
      </c>
      <c r="AJ399" s="78" t="s">
        <v>365</v>
      </c>
    </row>
    <row r="400" spans="6:36" ht="15.95" customHeight="1">
      <c r="F400" s="78" t="s">
        <v>365</v>
      </c>
      <c r="AJ400" s="78" t="s">
        <v>365</v>
      </c>
    </row>
    <row r="401" spans="6:36" ht="15.95" customHeight="1">
      <c r="F401" s="78" t="s">
        <v>365</v>
      </c>
      <c r="AJ401" s="78" t="s">
        <v>365</v>
      </c>
    </row>
    <row r="402" spans="6:36" ht="15.95" customHeight="1">
      <c r="F402" s="78" t="s">
        <v>365</v>
      </c>
      <c r="AJ402" s="78" t="s">
        <v>365</v>
      </c>
    </row>
    <row r="403" spans="6:36" ht="15.95" customHeight="1">
      <c r="F403" s="78" t="s">
        <v>365</v>
      </c>
      <c r="AJ403" s="78" t="s">
        <v>365</v>
      </c>
    </row>
    <row r="404" spans="6:36" ht="15.95" customHeight="1">
      <c r="F404" s="78" t="s">
        <v>365</v>
      </c>
      <c r="AJ404" s="78" t="s">
        <v>365</v>
      </c>
    </row>
    <row r="405" spans="6:36" ht="15.95" customHeight="1">
      <c r="F405" s="78" t="s">
        <v>365</v>
      </c>
      <c r="AJ405" s="78" t="s">
        <v>365</v>
      </c>
    </row>
    <row r="406" spans="6:36" ht="15.95" customHeight="1">
      <c r="F406" s="78" t="s">
        <v>365</v>
      </c>
      <c r="AJ406" s="78" t="s">
        <v>365</v>
      </c>
    </row>
    <row r="407" spans="6:36" ht="15.95" customHeight="1">
      <c r="F407" s="78" t="s">
        <v>365</v>
      </c>
      <c r="AJ407" s="78" t="s">
        <v>365</v>
      </c>
    </row>
    <row r="408" spans="6:36" ht="15.95" customHeight="1">
      <c r="F408" s="78" t="s">
        <v>365</v>
      </c>
      <c r="AJ408" s="78" t="s">
        <v>365</v>
      </c>
    </row>
    <row r="409" spans="6:36" ht="15.95" customHeight="1">
      <c r="F409" s="78" t="s">
        <v>365</v>
      </c>
      <c r="AJ409" s="78" t="s">
        <v>365</v>
      </c>
    </row>
    <row r="410" spans="6:36" ht="15.95" customHeight="1">
      <c r="F410" s="78" t="s">
        <v>365</v>
      </c>
      <c r="AJ410" s="78" t="s">
        <v>365</v>
      </c>
    </row>
    <row r="411" spans="6:36" ht="15.95" customHeight="1">
      <c r="F411" s="78" t="s">
        <v>365</v>
      </c>
      <c r="AJ411" s="78" t="s">
        <v>365</v>
      </c>
    </row>
    <row r="412" spans="6:36" ht="15.95" customHeight="1">
      <c r="F412" s="78" t="s">
        <v>365</v>
      </c>
      <c r="AJ412" s="78" t="s">
        <v>365</v>
      </c>
    </row>
    <row r="413" spans="6:36" ht="15.95" customHeight="1">
      <c r="F413" s="78" t="s">
        <v>365</v>
      </c>
      <c r="AJ413" s="78" t="s">
        <v>365</v>
      </c>
    </row>
    <row r="414" spans="6:36" ht="15.95" customHeight="1">
      <c r="F414" s="78" t="s">
        <v>365</v>
      </c>
      <c r="AJ414" s="78" t="s">
        <v>365</v>
      </c>
    </row>
    <row r="415" spans="6:36" ht="15.95" customHeight="1">
      <c r="F415" s="78" t="s">
        <v>365</v>
      </c>
      <c r="AJ415" s="78" t="s">
        <v>365</v>
      </c>
    </row>
    <row r="416" spans="6:36" ht="15.95" customHeight="1">
      <c r="F416" s="78" t="s">
        <v>365</v>
      </c>
      <c r="AJ416" s="78" t="s">
        <v>365</v>
      </c>
    </row>
    <row r="417" spans="6:36" ht="15.95" customHeight="1">
      <c r="F417" s="78" t="s">
        <v>365</v>
      </c>
      <c r="AJ417" s="78" t="s">
        <v>365</v>
      </c>
    </row>
    <row r="418" spans="6:36" ht="15.95" customHeight="1">
      <c r="F418" s="78" t="s">
        <v>365</v>
      </c>
      <c r="AJ418" s="78" t="s">
        <v>365</v>
      </c>
    </row>
    <row r="419" spans="6:36" ht="15.95" customHeight="1">
      <c r="F419" s="78" t="s">
        <v>365</v>
      </c>
      <c r="AJ419" s="78" t="s">
        <v>365</v>
      </c>
    </row>
    <row r="420" spans="6:36" ht="15.95" customHeight="1">
      <c r="F420" s="78" t="s">
        <v>365</v>
      </c>
      <c r="AJ420" s="78" t="s">
        <v>365</v>
      </c>
    </row>
    <row r="421" spans="6:36" ht="15.95" customHeight="1">
      <c r="F421" s="78" t="s">
        <v>365</v>
      </c>
      <c r="AJ421" s="78" t="s">
        <v>365</v>
      </c>
    </row>
    <row r="422" spans="6:36" ht="15.95" customHeight="1">
      <c r="F422" s="78" t="s">
        <v>365</v>
      </c>
      <c r="AJ422" s="78" t="s">
        <v>365</v>
      </c>
    </row>
    <row r="423" spans="6:36" ht="15.95" customHeight="1">
      <c r="F423" s="78" t="s">
        <v>365</v>
      </c>
      <c r="AJ423" s="78" t="s">
        <v>365</v>
      </c>
    </row>
    <row r="424" spans="6:36" ht="15.95" customHeight="1">
      <c r="F424" s="78" t="s">
        <v>365</v>
      </c>
      <c r="AJ424" s="78" t="s">
        <v>365</v>
      </c>
    </row>
    <row r="425" spans="6:36" ht="15.95" customHeight="1">
      <c r="F425" s="78" t="s">
        <v>365</v>
      </c>
      <c r="AJ425" s="78" t="s">
        <v>365</v>
      </c>
    </row>
    <row r="426" spans="6:36" ht="15.95" customHeight="1">
      <c r="F426" s="78" t="s">
        <v>365</v>
      </c>
      <c r="AJ426" s="78" t="s">
        <v>365</v>
      </c>
    </row>
    <row r="427" spans="6:36" ht="15.95" customHeight="1">
      <c r="F427" s="78" t="s">
        <v>365</v>
      </c>
      <c r="AJ427" s="78" t="s">
        <v>365</v>
      </c>
    </row>
    <row r="428" spans="6:36" ht="15.95" customHeight="1">
      <c r="F428" s="78" t="s">
        <v>365</v>
      </c>
      <c r="AJ428" s="78" t="s">
        <v>365</v>
      </c>
    </row>
    <row r="429" spans="6:36" ht="15.95" customHeight="1">
      <c r="F429" s="78" t="s">
        <v>365</v>
      </c>
      <c r="AJ429" s="78" t="s">
        <v>365</v>
      </c>
    </row>
    <row r="430" spans="6:36" ht="15.95" customHeight="1">
      <c r="F430" s="78" t="s">
        <v>365</v>
      </c>
      <c r="AJ430" s="78" t="s">
        <v>365</v>
      </c>
    </row>
    <row r="431" spans="6:36" ht="15.95" customHeight="1">
      <c r="F431" s="78" t="s">
        <v>365</v>
      </c>
      <c r="AJ431" s="78" t="s">
        <v>365</v>
      </c>
    </row>
    <row r="432" spans="6:36" ht="15.95" customHeight="1">
      <c r="F432" s="78" t="s">
        <v>365</v>
      </c>
      <c r="AJ432" s="78" t="s">
        <v>365</v>
      </c>
    </row>
    <row r="433" spans="6:36" ht="15.95" customHeight="1">
      <c r="F433" s="78" t="s">
        <v>365</v>
      </c>
      <c r="AJ433" s="78" t="s">
        <v>365</v>
      </c>
    </row>
    <row r="434" spans="6:36" ht="15.95" customHeight="1">
      <c r="F434" s="78" t="s">
        <v>365</v>
      </c>
      <c r="AJ434" s="78" t="s">
        <v>365</v>
      </c>
    </row>
    <row r="435" spans="6:36" ht="15.95" customHeight="1">
      <c r="F435" s="78" t="s">
        <v>365</v>
      </c>
      <c r="AJ435" s="78" t="s">
        <v>365</v>
      </c>
    </row>
    <row r="436" spans="6:36" ht="15.95" customHeight="1">
      <c r="F436" s="78" t="s">
        <v>365</v>
      </c>
      <c r="AJ436" s="78" t="s">
        <v>365</v>
      </c>
    </row>
    <row r="437" spans="6:36" ht="15.95" customHeight="1">
      <c r="F437" s="78" t="s">
        <v>365</v>
      </c>
      <c r="AJ437" s="78" t="s">
        <v>365</v>
      </c>
    </row>
    <row r="438" spans="6:36" ht="15.95" customHeight="1">
      <c r="F438" s="78" t="s">
        <v>365</v>
      </c>
      <c r="AJ438" s="78" t="s">
        <v>365</v>
      </c>
    </row>
    <row r="439" spans="6:36" ht="15.95" customHeight="1">
      <c r="F439" s="78" t="s">
        <v>365</v>
      </c>
      <c r="AJ439" s="78" t="s">
        <v>365</v>
      </c>
    </row>
    <row r="440" spans="6:36" ht="15.95" customHeight="1">
      <c r="F440" s="78" t="s">
        <v>365</v>
      </c>
      <c r="AJ440" s="78" t="s">
        <v>365</v>
      </c>
    </row>
    <row r="441" spans="6:36" ht="15.95" customHeight="1">
      <c r="F441" s="78" t="s">
        <v>365</v>
      </c>
      <c r="AJ441" s="78" t="s">
        <v>365</v>
      </c>
    </row>
    <row r="442" spans="6:36" ht="15.95" customHeight="1">
      <c r="F442" s="78" t="s">
        <v>365</v>
      </c>
      <c r="AJ442" s="78" t="s">
        <v>365</v>
      </c>
    </row>
    <row r="443" spans="6:36" ht="15.95" customHeight="1">
      <c r="F443" s="78" t="s">
        <v>365</v>
      </c>
      <c r="AJ443" s="78" t="s">
        <v>365</v>
      </c>
    </row>
    <row r="444" spans="6:36" ht="15.95" customHeight="1">
      <c r="F444" s="78" t="s">
        <v>365</v>
      </c>
      <c r="AJ444" s="78" t="s">
        <v>365</v>
      </c>
    </row>
    <row r="445" spans="6:36" ht="15.95" customHeight="1">
      <c r="F445" s="78" t="s">
        <v>365</v>
      </c>
      <c r="AJ445" s="78" t="s">
        <v>365</v>
      </c>
    </row>
    <row r="446" spans="6:36" ht="15.95" customHeight="1">
      <c r="F446" s="78" t="s">
        <v>365</v>
      </c>
      <c r="AJ446" s="78" t="s">
        <v>365</v>
      </c>
    </row>
    <row r="447" spans="6:36" ht="15.95" customHeight="1">
      <c r="F447" s="78" t="s">
        <v>365</v>
      </c>
      <c r="AJ447" s="78" t="s">
        <v>365</v>
      </c>
    </row>
    <row r="448" spans="6:36" ht="15.95" customHeight="1">
      <c r="F448" s="78" t="s">
        <v>365</v>
      </c>
      <c r="AJ448" s="78" t="s">
        <v>365</v>
      </c>
    </row>
    <row r="449" spans="6:36" ht="15.95" customHeight="1">
      <c r="F449" s="78" t="s">
        <v>365</v>
      </c>
      <c r="AJ449" s="78" t="s">
        <v>365</v>
      </c>
    </row>
    <row r="450" spans="6:36" ht="15.95" customHeight="1">
      <c r="F450" s="78" t="s">
        <v>365</v>
      </c>
      <c r="AJ450" s="78" t="s">
        <v>365</v>
      </c>
    </row>
    <row r="451" spans="6:36" ht="15.95" customHeight="1">
      <c r="F451" s="78" t="s">
        <v>365</v>
      </c>
      <c r="AJ451" s="78" t="s">
        <v>365</v>
      </c>
    </row>
    <row r="452" spans="6:36" ht="15.95" customHeight="1">
      <c r="F452" s="78" t="s">
        <v>365</v>
      </c>
      <c r="AJ452" s="78" t="s">
        <v>365</v>
      </c>
    </row>
    <row r="453" spans="6:36" ht="15.95" customHeight="1">
      <c r="F453" s="78" t="s">
        <v>365</v>
      </c>
      <c r="AJ453" s="78" t="s">
        <v>365</v>
      </c>
    </row>
    <row r="454" spans="6:36" ht="15.95" customHeight="1">
      <c r="F454" s="78" t="s">
        <v>365</v>
      </c>
      <c r="AJ454" s="78" t="s">
        <v>365</v>
      </c>
    </row>
    <row r="455" spans="6:36" ht="15.95" customHeight="1">
      <c r="F455" s="78" t="s">
        <v>365</v>
      </c>
      <c r="AJ455" s="78" t="s">
        <v>365</v>
      </c>
    </row>
    <row r="456" spans="6:36" ht="15.95" customHeight="1">
      <c r="F456" s="78" t="s">
        <v>365</v>
      </c>
      <c r="AJ456" s="78" t="s">
        <v>365</v>
      </c>
    </row>
    <row r="457" spans="6:36" ht="15.95" customHeight="1">
      <c r="F457" s="78" t="s">
        <v>365</v>
      </c>
      <c r="AJ457" s="78" t="s">
        <v>365</v>
      </c>
    </row>
    <row r="458" spans="6:36" ht="15.95" customHeight="1">
      <c r="F458" s="78" t="s">
        <v>365</v>
      </c>
      <c r="AJ458" s="78" t="s">
        <v>365</v>
      </c>
    </row>
    <row r="459" spans="6:36" ht="15.95" customHeight="1">
      <c r="F459" s="78" t="s">
        <v>365</v>
      </c>
      <c r="AJ459" s="78" t="s">
        <v>365</v>
      </c>
    </row>
    <row r="460" spans="6:36" ht="15.95" customHeight="1">
      <c r="F460" s="78" t="s">
        <v>365</v>
      </c>
      <c r="AJ460" s="78" t="s">
        <v>365</v>
      </c>
    </row>
    <row r="461" spans="6:36" ht="15.95" customHeight="1">
      <c r="F461" s="78" t="s">
        <v>365</v>
      </c>
      <c r="AJ461" s="78" t="s">
        <v>365</v>
      </c>
    </row>
    <row r="462" spans="6:36" ht="15.95" customHeight="1">
      <c r="F462" s="78" t="s">
        <v>365</v>
      </c>
      <c r="AJ462" s="78" t="s">
        <v>365</v>
      </c>
    </row>
    <row r="463" spans="6:36" ht="15.95" customHeight="1">
      <c r="F463" s="78" t="s">
        <v>365</v>
      </c>
      <c r="AJ463" s="78" t="s">
        <v>365</v>
      </c>
    </row>
    <row r="464" spans="6:36" ht="15.95" customHeight="1">
      <c r="F464" s="78" t="s">
        <v>365</v>
      </c>
      <c r="AJ464" s="78" t="s">
        <v>365</v>
      </c>
    </row>
    <row r="465" spans="6:36" ht="15.95" customHeight="1">
      <c r="F465" s="78" t="s">
        <v>365</v>
      </c>
      <c r="AJ465" s="78" t="s">
        <v>365</v>
      </c>
    </row>
    <row r="466" spans="6:36" ht="15.95" customHeight="1">
      <c r="F466" s="78" t="s">
        <v>365</v>
      </c>
      <c r="AJ466" s="78" t="s">
        <v>365</v>
      </c>
    </row>
    <row r="467" spans="6:36" ht="15.95" customHeight="1">
      <c r="F467" s="78" t="s">
        <v>365</v>
      </c>
      <c r="AJ467" s="78" t="s">
        <v>365</v>
      </c>
    </row>
    <row r="468" spans="6:36" ht="15.95" customHeight="1">
      <c r="F468" s="78" t="s">
        <v>365</v>
      </c>
      <c r="AJ468" s="78" t="s">
        <v>365</v>
      </c>
    </row>
    <row r="469" spans="6:36" ht="15.95" customHeight="1">
      <c r="F469" s="78" t="s">
        <v>365</v>
      </c>
      <c r="AJ469" s="78" t="s">
        <v>365</v>
      </c>
    </row>
    <row r="470" spans="6:36" ht="15.95" customHeight="1">
      <c r="F470" s="78" t="s">
        <v>365</v>
      </c>
      <c r="AJ470" s="78" t="s">
        <v>365</v>
      </c>
    </row>
    <row r="471" spans="6:36" ht="15.95" customHeight="1">
      <c r="F471" s="78" t="s">
        <v>365</v>
      </c>
      <c r="AJ471" s="78" t="s">
        <v>365</v>
      </c>
    </row>
    <row r="472" spans="6:36" ht="15.95" customHeight="1">
      <c r="F472" s="78" t="s">
        <v>365</v>
      </c>
      <c r="AJ472" s="78" t="s">
        <v>365</v>
      </c>
    </row>
    <row r="473" spans="6:36" ht="15.95" customHeight="1">
      <c r="F473" s="78" t="s">
        <v>365</v>
      </c>
      <c r="AJ473" s="78" t="s">
        <v>365</v>
      </c>
    </row>
    <row r="474" spans="6:36" ht="15.95" customHeight="1">
      <c r="F474" s="78" t="s">
        <v>365</v>
      </c>
      <c r="AJ474" s="78" t="s">
        <v>365</v>
      </c>
    </row>
    <row r="475" spans="6:36" ht="15.95" customHeight="1">
      <c r="F475" s="78" t="s">
        <v>365</v>
      </c>
      <c r="AJ475" s="78" t="s">
        <v>365</v>
      </c>
    </row>
    <row r="476" spans="6:36" ht="15.95" customHeight="1">
      <c r="F476" s="78" t="s">
        <v>365</v>
      </c>
      <c r="AJ476" s="78" t="s">
        <v>365</v>
      </c>
    </row>
    <row r="477" spans="6:36" ht="15.95" customHeight="1">
      <c r="F477" s="78" t="s">
        <v>365</v>
      </c>
      <c r="AJ477" s="78" t="s">
        <v>365</v>
      </c>
    </row>
    <row r="478" spans="6:36" ht="15.95" customHeight="1">
      <c r="F478" s="78" t="s">
        <v>365</v>
      </c>
      <c r="AJ478" s="78" t="s">
        <v>365</v>
      </c>
    </row>
    <row r="479" spans="6:36" ht="15.95" customHeight="1">
      <c r="F479" s="78" t="s">
        <v>365</v>
      </c>
      <c r="AJ479" s="78" t="s">
        <v>365</v>
      </c>
    </row>
    <row r="480" spans="6:36" ht="15.95" customHeight="1">
      <c r="F480" s="78" t="s">
        <v>365</v>
      </c>
      <c r="AJ480" s="78" t="s">
        <v>365</v>
      </c>
    </row>
    <row r="481" spans="6:36" ht="15.95" customHeight="1">
      <c r="F481" s="78" t="s">
        <v>365</v>
      </c>
      <c r="AJ481" s="78" t="s">
        <v>365</v>
      </c>
    </row>
    <row r="482" spans="6:36" ht="15.95" customHeight="1">
      <c r="F482" s="78" t="s">
        <v>365</v>
      </c>
      <c r="AJ482" s="78" t="s">
        <v>365</v>
      </c>
    </row>
    <row r="483" spans="6:36" ht="15.95" customHeight="1">
      <c r="F483" s="78" t="s">
        <v>365</v>
      </c>
      <c r="AJ483" s="78" t="s">
        <v>365</v>
      </c>
    </row>
    <row r="484" spans="6:36" ht="15.95" customHeight="1">
      <c r="F484" s="78" t="s">
        <v>365</v>
      </c>
      <c r="AJ484" s="78" t="s">
        <v>365</v>
      </c>
    </row>
    <row r="485" spans="6:36" ht="15.95" customHeight="1">
      <c r="F485" s="78" t="s">
        <v>365</v>
      </c>
      <c r="AJ485" s="78" t="s">
        <v>365</v>
      </c>
    </row>
    <row r="486" spans="6:36" ht="15.95" customHeight="1">
      <c r="F486" s="78" t="s">
        <v>365</v>
      </c>
      <c r="AJ486" s="78" t="s">
        <v>365</v>
      </c>
    </row>
    <row r="487" spans="6:36" ht="15.95" customHeight="1">
      <c r="F487" s="78" t="s">
        <v>365</v>
      </c>
      <c r="AJ487" s="78" t="s">
        <v>365</v>
      </c>
    </row>
    <row r="488" spans="6:36" ht="15.95" customHeight="1">
      <c r="F488" s="78" t="s">
        <v>365</v>
      </c>
      <c r="AJ488" s="78" t="s">
        <v>365</v>
      </c>
    </row>
    <row r="489" spans="6:36" ht="15.95" customHeight="1">
      <c r="F489" s="78" t="s">
        <v>365</v>
      </c>
      <c r="AJ489" s="78" t="s">
        <v>365</v>
      </c>
    </row>
    <row r="490" spans="6:36" ht="15.95" customHeight="1">
      <c r="F490" s="78" t="s">
        <v>365</v>
      </c>
      <c r="AJ490" s="78" t="s">
        <v>365</v>
      </c>
    </row>
    <row r="491" spans="6:36" ht="15.95" customHeight="1">
      <c r="F491" s="78" t="s">
        <v>365</v>
      </c>
      <c r="AJ491" s="78" t="s">
        <v>365</v>
      </c>
    </row>
    <row r="492" spans="6:36" ht="15.95" customHeight="1">
      <c r="F492" s="78" t="s">
        <v>365</v>
      </c>
      <c r="AJ492" s="78" t="s">
        <v>365</v>
      </c>
    </row>
    <row r="493" spans="6:36" ht="15.95" customHeight="1">
      <c r="F493" s="78" t="s">
        <v>365</v>
      </c>
      <c r="AJ493" s="78" t="s">
        <v>365</v>
      </c>
    </row>
    <row r="494" spans="6:36" ht="15.95" customHeight="1">
      <c r="F494" s="78" t="s">
        <v>365</v>
      </c>
      <c r="AJ494" s="78" t="s">
        <v>365</v>
      </c>
    </row>
    <row r="495" spans="6:36" ht="15.95" customHeight="1">
      <c r="F495" s="78" t="s">
        <v>365</v>
      </c>
      <c r="AJ495" s="78" t="s">
        <v>365</v>
      </c>
    </row>
    <row r="496" spans="6:36" ht="15.95" customHeight="1">
      <c r="F496" s="78" t="s">
        <v>365</v>
      </c>
      <c r="AJ496" s="78" t="s">
        <v>365</v>
      </c>
    </row>
    <row r="497" spans="6:36" ht="15.95" customHeight="1">
      <c r="F497" s="78" t="s">
        <v>365</v>
      </c>
      <c r="AJ497" s="78" t="s">
        <v>365</v>
      </c>
    </row>
    <row r="498" spans="6:36" ht="15.95" customHeight="1">
      <c r="F498" s="78" t="s">
        <v>365</v>
      </c>
      <c r="AJ498" s="78" t="s">
        <v>365</v>
      </c>
    </row>
    <row r="499" spans="6:36" ht="15.95" customHeight="1">
      <c r="F499" s="78" t="s">
        <v>365</v>
      </c>
      <c r="AJ499" s="78" t="s">
        <v>365</v>
      </c>
    </row>
    <row r="500" spans="6:36" ht="15.95" customHeight="1">
      <c r="F500" s="78" t="s">
        <v>365</v>
      </c>
      <c r="AJ500" s="78" t="s">
        <v>365</v>
      </c>
    </row>
    <row r="501" spans="6:36" ht="15.95" customHeight="1">
      <c r="F501" s="78" t="s">
        <v>365</v>
      </c>
      <c r="AJ501" s="78" t="s">
        <v>365</v>
      </c>
    </row>
    <row r="502" spans="6:36" ht="15.95" customHeight="1">
      <c r="F502" s="78" t="s">
        <v>365</v>
      </c>
      <c r="AJ502" s="78" t="s">
        <v>365</v>
      </c>
    </row>
    <row r="503" spans="6:36" ht="15.95" customHeight="1">
      <c r="F503" s="78" t="s">
        <v>365</v>
      </c>
      <c r="AJ503" s="78" t="s">
        <v>365</v>
      </c>
    </row>
    <row r="504" spans="6:36" ht="15.95" customHeight="1">
      <c r="F504" s="78" t="s">
        <v>365</v>
      </c>
      <c r="AJ504" s="78" t="s">
        <v>365</v>
      </c>
    </row>
    <row r="505" spans="6:36" ht="15.95" customHeight="1">
      <c r="F505" s="78" t="s">
        <v>365</v>
      </c>
      <c r="AJ505" s="78" t="s">
        <v>365</v>
      </c>
    </row>
    <row r="506" spans="6:36" ht="15.95" customHeight="1">
      <c r="F506" s="78" t="s">
        <v>365</v>
      </c>
      <c r="AJ506" s="78" t="s">
        <v>365</v>
      </c>
    </row>
    <row r="507" spans="6:36" ht="15.95" customHeight="1">
      <c r="F507" s="78" t="s">
        <v>365</v>
      </c>
      <c r="AJ507" s="78" t="s">
        <v>365</v>
      </c>
    </row>
    <row r="508" spans="6:36" ht="15.95" customHeight="1">
      <c r="F508" s="78" t="s">
        <v>365</v>
      </c>
      <c r="AJ508" s="78" t="s">
        <v>365</v>
      </c>
    </row>
    <row r="509" spans="6:36" ht="15.95" customHeight="1">
      <c r="F509" s="78" t="s">
        <v>365</v>
      </c>
      <c r="AJ509" s="78" t="s">
        <v>365</v>
      </c>
    </row>
    <row r="510" spans="6:36" ht="15.95" customHeight="1">
      <c r="F510" s="78" t="s">
        <v>365</v>
      </c>
      <c r="AJ510" s="78" t="s">
        <v>365</v>
      </c>
    </row>
    <row r="511" spans="6:36" ht="15.95" customHeight="1">
      <c r="F511" s="78" t="s">
        <v>365</v>
      </c>
      <c r="AJ511" s="78" t="s">
        <v>365</v>
      </c>
    </row>
    <row r="512" spans="6:36" ht="15.95" customHeight="1">
      <c r="F512" s="78" t="s">
        <v>365</v>
      </c>
      <c r="AJ512" s="78" t="s">
        <v>365</v>
      </c>
    </row>
    <row r="513" spans="6:36" ht="15.95" customHeight="1">
      <c r="F513" s="78" t="s">
        <v>365</v>
      </c>
      <c r="AJ513" s="78" t="s">
        <v>365</v>
      </c>
    </row>
    <row r="514" spans="6:36" ht="15.95" customHeight="1">
      <c r="F514" s="78" t="s">
        <v>365</v>
      </c>
      <c r="AJ514" s="78" t="s">
        <v>365</v>
      </c>
    </row>
    <row r="515" spans="6:36" ht="15.95" customHeight="1">
      <c r="F515" s="78" t="s">
        <v>365</v>
      </c>
      <c r="AJ515" s="78" t="s">
        <v>365</v>
      </c>
    </row>
  </sheetData>
  <mergeCells count="9">
    <mergeCell ref="AK1:AM1"/>
    <mergeCell ref="AL2:AM2"/>
    <mergeCell ref="G4:Q5"/>
    <mergeCell ref="B4:C5"/>
    <mergeCell ref="D4:E5"/>
    <mergeCell ref="S4:S5"/>
    <mergeCell ref="T4:U5"/>
    <mergeCell ref="V4:AA5"/>
    <mergeCell ref="AE5:AF5"/>
  </mergeCells>
  <phoneticPr fontId="1"/>
  <conditionalFormatting sqref="AL22:AL28 AL9:AL13 AL16:AL19 AL31:AL40 AL43:AL45 AL53:AL54 AF28 Z28 T28 N28 H28 N40 T40 Z40 AF44:AF45 Z44:Z45 T44:T45 N44:N45 H44:H45 H54 N54 T54 Z54 AF54">
    <cfRule type="cellIs" dxfId="33" priority="12" stopIfTrue="1" operator="greaterThan">
      <formula>G9</formula>
    </cfRule>
  </conditionalFormatting>
  <conditionalFormatting sqref="AL48:AL52">
    <cfRule type="cellIs" dxfId="32" priority="11" stopIfTrue="1" operator="greaterThan">
      <formula>AK48</formula>
    </cfRule>
  </conditionalFormatting>
  <conditionalFormatting sqref="AF9:AF13 Z9:Z13 T9:T13 N9:N13 H9:H13">
    <cfRule type="cellIs" dxfId="31" priority="10" stopIfTrue="1" operator="greaterThan">
      <formula>G9</formula>
    </cfRule>
  </conditionalFormatting>
  <conditionalFormatting sqref="H16:H19 N16:N19 T16:T19 Z16:Z19 AF16:AF19">
    <cfRule type="cellIs" dxfId="30" priority="9" stopIfTrue="1" operator="greaterThan">
      <formula>G16</formula>
    </cfRule>
  </conditionalFormatting>
  <conditionalFormatting sqref="AF22:AF27 Z22:Z27 H22:H27 N22:N27 T22:T27">
    <cfRule type="cellIs" dxfId="29" priority="8" stopIfTrue="1" operator="greaterThan">
      <formula>G22</formula>
    </cfRule>
  </conditionalFormatting>
  <conditionalFormatting sqref="T31:T39 Z31:Z39 H31:H40 N31:N39 AF31:AF40">
    <cfRule type="cellIs" dxfId="28" priority="7" stopIfTrue="1" operator="greaterThan">
      <formula>G31</formula>
    </cfRule>
  </conditionalFormatting>
  <conditionalFormatting sqref="AF43 Z43 T43 N43 H43">
    <cfRule type="cellIs" dxfId="27" priority="6" stopIfTrue="1" operator="greaterThan">
      <formula>G43</formula>
    </cfRule>
  </conditionalFormatting>
  <conditionalFormatting sqref="H53 N53 T53 Z53 AF53">
    <cfRule type="cellIs" dxfId="26" priority="5" stopIfTrue="1" operator="greaterThan">
      <formula>G53</formula>
    </cfRule>
  </conditionalFormatting>
  <conditionalFormatting sqref="AF48:AF52 Z48:Z52 T48:T52 N48:N52 H48:H52">
    <cfRule type="cellIs" dxfId="25" priority="4" stopIfTrue="1" operator="greaterThan">
      <formula>G48</formula>
    </cfRule>
  </conditionalFormatting>
  <conditionalFormatting sqref="AQ41">
    <cfRule type="cellIs" dxfId="24" priority="3" stopIfTrue="1" operator="greaterThan">
      <formula>AP41</formula>
    </cfRule>
  </conditionalFormatting>
  <conditionalFormatting sqref="AF36:AF37">
    <cfRule type="cellIs" dxfId="23" priority="2" stopIfTrue="1" operator="greaterThan">
      <formula>AE36</formula>
    </cfRule>
  </conditionalFormatting>
  <conditionalFormatting sqref="AF35:AF36">
    <cfRule type="cellIs" dxfId="22" priority="1" stopIfTrue="1" operator="greaterThan">
      <formula>AE35</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4" orientation="landscape" horizontalDpi="300"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AO515"/>
  <sheetViews>
    <sheetView showGridLines="0" showZeros="0" zoomScale="70" zoomScaleNormal="70" zoomScaleSheetLayoutView="55" workbookViewId="0">
      <pane ySplit="8" topLeftCell="A9" activePane="bottomLeft" state="frozen"/>
      <selection activeCell="F2" sqref="F2:J2"/>
      <selection pane="bottomLeft" activeCell="H9" sqref="H9"/>
    </sheetView>
  </sheetViews>
  <sheetFormatPr defaultColWidth="8.875" defaultRowHeight="15.95" customHeight="1"/>
  <cols>
    <col min="1" max="1" width="0.875" style="78" customWidth="1"/>
    <col min="2" max="2" width="10.375" style="78" customWidth="1"/>
    <col min="3" max="3" width="12.375" style="30" customWidth="1"/>
    <col min="4" max="4" width="4" style="30" customWidth="1"/>
    <col min="5" max="5" width="12" style="78" customWidth="1"/>
    <col min="6" max="6" width="11.375" style="78" hidden="1" customWidth="1"/>
    <col min="7" max="8" width="9.125" style="78" customWidth="1"/>
    <col min="9" max="9" width="3.375" style="78" customWidth="1"/>
    <col min="10" max="10" width="4" style="30" customWidth="1"/>
    <col min="11" max="11" width="12.125" style="78" customWidth="1"/>
    <col min="12" max="12" width="7.375" style="78" hidden="1" customWidth="1"/>
    <col min="13" max="14" width="9.125" style="78" customWidth="1"/>
    <col min="15" max="15" width="3.375" style="78" customWidth="1"/>
    <col min="16" max="16" width="4" style="30" customWidth="1"/>
    <col min="17" max="17" width="12.125" style="78" customWidth="1"/>
    <col min="18" max="18" width="12.125" style="78" hidden="1" customWidth="1"/>
    <col min="19" max="20" width="9.125" style="78" customWidth="1"/>
    <col min="21" max="21" width="3" style="78" customWidth="1"/>
    <col min="22" max="22" width="4" style="30" customWidth="1"/>
    <col min="23" max="23" width="12.125" style="78" customWidth="1"/>
    <col min="24" max="24" width="12.125" style="78" hidden="1" customWidth="1"/>
    <col min="25" max="26" width="9.125" style="78" customWidth="1"/>
    <col min="27" max="27" width="3.375" style="78" customWidth="1"/>
    <col min="28" max="28" width="4" style="30" customWidth="1"/>
    <col min="29" max="29" width="12.125" style="78" customWidth="1"/>
    <col min="30" max="30" width="12.125" style="78" hidden="1" customWidth="1"/>
    <col min="31" max="32" width="9.125" style="78" customWidth="1"/>
    <col min="33" max="33" width="3.375" style="78" customWidth="1"/>
    <col min="34" max="34" width="4" style="30" customWidth="1"/>
    <col min="35" max="35" width="12.125" style="78" customWidth="1"/>
    <col min="36" max="36" width="12.125" style="78" hidden="1" customWidth="1"/>
    <col min="37" max="38" width="9.125" style="78" customWidth="1"/>
    <col min="39" max="39" width="3.375" style="78" customWidth="1"/>
    <col min="40" max="41" width="8.875" style="78" customWidth="1"/>
    <col min="42" max="16384" width="8.875" style="78"/>
  </cols>
  <sheetData>
    <row r="1" spans="1:41" s="74" customFormat="1" ht="22.5" customHeight="1">
      <c r="A1" s="70"/>
      <c r="B1" s="71" t="s">
        <v>1300</v>
      </c>
      <c r="C1" s="72"/>
      <c r="D1" s="72"/>
      <c r="E1" s="70"/>
      <c r="F1" s="70"/>
      <c r="G1" s="70"/>
      <c r="H1" s="70"/>
      <c r="I1" s="70"/>
      <c r="J1" s="72"/>
      <c r="K1" s="70"/>
      <c r="L1" s="70"/>
      <c r="M1" s="70"/>
      <c r="N1" s="70"/>
      <c r="O1" s="70"/>
      <c r="P1" s="72"/>
      <c r="Q1" s="70"/>
      <c r="R1" s="70"/>
      <c r="S1" s="70"/>
      <c r="T1" s="70"/>
      <c r="U1" s="70"/>
      <c r="V1" s="72"/>
      <c r="W1" s="70"/>
      <c r="X1" s="70"/>
      <c r="Y1" s="70"/>
      <c r="Z1" s="70"/>
      <c r="AA1" s="70"/>
      <c r="AB1" s="72"/>
      <c r="AC1" s="70"/>
      <c r="AD1" s="70"/>
      <c r="AE1" s="70"/>
      <c r="AF1" s="70"/>
      <c r="AG1" s="73"/>
      <c r="AH1" s="72"/>
      <c r="AI1" s="70"/>
      <c r="AJ1" s="70"/>
      <c r="AK1" s="586">
        <v>45748</v>
      </c>
      <c r="AL1" s="586"/>
      <c r="AM1" s="586"/>
    </row>
    <row r="2" spans="1:41" s="75" customFormat="1" ht="17.25" customHeight="1" thickBot="1">
      <c r="B2" s="76"/>
      <c r="C2" s="72"/>
      <c r="D2" s="77"/>
      <c r="E2" s="76"/>
      <c r="F2" s="76"/>
      <c r="G2" s="76"/>
      <c r="H2" s="76"/>
      <c r="I2" s="73"/>
      <c r="J2" s="77"/>
      <c r="K2" s="73"/>
      <c r="L2" s="73"/>
      <c r="M2" s="73"/>
      <c r="N2" s="73"/>
      <c r="O2" s="73"/>
      <c r="P2" s="77"/>
      <c r="Q2" s="73"/>
      <c r="R2" s="73"/>
      <c r="S2" s="73"/>
      <c r="T2" s="73"/>
      <c r="U2" s="73"/>
      <c r="V2" s="77"/>
      <c r="W2" s="73"/>
      <c r="X2" s="73"/>
      <c r="Y2" s="78"/>
      <c r="AA2" s="73"/>
      <c r="AB2" s="77"/>
      <c r="AE2" s="73"/>
      <c r="AG2" s="79"/>
      <c r="AH2" s="77"/>
      <c r="AI2" s="79" t="s">
        <v>154</v>
      </c>
      <c r="AK2" s="158" t="s">
        <v>201</v>
      </c>
      <c r="AL2" s="553">
        <f>+入力!N7</f>
        <v>0</v>
      </c>
      <c r="AM2" s="553"/>
    </row>
    <row r="3" spans="1:41" ht="19.5" customHeight="1">
      <c r="B3" s="80" t="s">
        <v>202</v>
      </c>
      <c r="C3" s="82"/>
      <c r="D3" s="80" t="s">
        <v>203</v>
      </c>
      <c r="E3" s="84"/>
      <c r="F3" s="119"/>
      <c r="G3" s="80" t="s">
        <v>204</v>
      </c>
      <c r="H3" s="83"/>
      <c r="I3" s="83"/>
      <c r="J3" s="83"/>
      <c r="K3" s="81"/>
      <c r="L3" s="81"/>
      <c r="M3" s="83"/>
      <c r="N3" s="83"/>
      <c r="O3" s="83"/>
      <c r="P3" s="83"/>
      <c r="Q3" s="83"/>
      <c r="R3" s="120"/>
      <c r="S3" s="121" t="s">
        <v>205</v>
      </c>
      <c r="T3" s="80" t="s">
        <v>206</v>
      </c>
      <c r="U3" s="84"/>
      <c r="V3" s="80" t="s">
        <v>207</v>
      </c>
      <c r="W3" s="83"/>
      <c r="X3" s="83"/>
      <c r="Y3" s="83"/>
      <c r="Z3" s="81"/>
      <c r="AA3" s="84" t="s">
        <v>208</v>
      </c>
      <c r="AB3" s="122" t="s">
        <v>209</v>
      </c>
      <c r="AC3" s="122"/>
      <c r="AD3" s="122"/>
      <c r="AE3" s="73"/>
      <c r="AF3" s="123"/>
      <c r="AG3" s="123"/>
      <c r="AH3" s="85"/>
      <c r="AK3" s="86"/>
      <c r="AL3" s="86"/>
      <c r="AM3" s="87" t="s">
        <v>210</v>
      </c>
      <c r="AO3" s="88"/>
    </row>
    <row r="4" spans="1:41" ht="15.75" customHeight="1">
      <c r="B4" s="567">
        <f>+入力!F2</f>
        <v>0</v>
      </c>
      <c r="C4" s="568"/>
      <c r="D4" s="571">
        <f>B4</f>
        <v>0</v>
      </c>
      <c r="E4" s="572"/>
      <c r="F4" s="124"/>
      <c r="G4" s="554" t="str">
        <f>CONCATENATE(入力!F3,入力!S3)&amp;"　/　"&amp;入力!F4</f>
        <v>様　/　</v>
      </c>
      <c r="H4" s="555"/>
      <c r="I4" s="555"/>
      <c r="J4" s="555"/>
      <c r="K4" s="555"/>
      <c r="L4" s="555"/>
      <c r="M4" s="555"/>
      <c r="N4" s="555"/>
      <c r="O4" s="555"/>
      <c r="P4" s="555"/>
      <c r="Q4" s="555"/>
      <c r="R4" s="17"/>
      <c r="S4" s="562">
        <f>+入力!F5</f>
        <v>0</v>
      </c>
      <c r="T4" s="558">
        <f>+入力!N5</f>
        <v>0</v>
      </c>
      <c r="U4" s="559"/>
      <c r="V4" s="576">
        <f>+入力!F6</f>
        <v>0</v>
      </c>
      <c r="W4" s="577"/>
      <c r="X4" s="577"/>
      <c r="Y4" s="577"/>
      <c r="Z4" s="577"/>
      <c r="AA4" s="578"/>
      <c r="AB4" s="125"/>
      <c r="AC4" s="125"/>
      <c r="AD4" s="89"/>
      <c r="AE4" s="126"/>
      <c r="AF4" s="126"/>
      <c r="AG4" s="126"/>
      <c r="AH4" s="1"/>
      <c r="AM4" s="87" t="s">
        <v>211</v>
      </c>
      <c r="AN4" s="75"/>
    </row>
    <row r="5" spans="1:41" ht="15.75" customHeight="1" thickBot="1">
      <c r="B5" s="569"/>
      <c r="C5" s="570"/>
      <c r="D5" s="573"/>
      <c r="E5" s="574"/>
      <c r="F5" s="127"/>
      <c r="G5" s="556"/>
      <c r="H5" s="557"/>
      <c r="I5" s="557"/>
      <c r="J5" s="557"/>
      <c r="K5" s="557"/>
      <c r="L5" s="557"/>
      <c r="M5" s="557"/>
      <c r="N5" s="557"/>
      <c r="O5" s="557"/>
      <c r="P5" s="557"/>
      <c r="Q5" s="557"/>
      <c r="R5" s="18"/>
      <c r="S5" s="563"/>
      <c r="T5" s="560"/>
      <c r="U5" s="561"/>
      <c r="V5" s="579"/>
      <c r="W5" s="580"/>
      <c r="X5" s="580"/>
      <c r="Y5" s="580"/>
      <c r="Z5" s="580"/>
      <c r="AA5" s="581"/>
      <c r="AB5" s="88" t="s">
        <v>212</v>
      </c>
      <c r="AC5" s="125"/>
      <c r="AD5" s="89"/>
      <c r="AE5" s="575">
        <f>+入力!M6</f>
        <v>0</v>
      </c>
      <c r="AF5" s="575"/>
      <c r="AG5" s="128" t="s">
        <v>213</v>
      </c>
      <c r="AH5" s="1"/>
      <c r="AM5" s="87" t="s">
        <v>214</v>
      </c>
    </row>
    <row r="6" spans="1:41" ht="9.75" customHeight="1" thickBot="1">
      <c r="M6" s="73"/>
    </row>
    <row r="7" spans="1:41" ht="19.5" customHeight="1">
      <c r="B7" s="90"/>
      <c r="C7" s="91"/>
      <c r="D7" s="92" t="s">
        <v>440</v>
      </c>
      <c r="E7" s="83"/>
      <c r="F7" s="83"/>
      <c r="G7" s="83"/>
      <c r="H7" s="83"/>
      <c r="I7" s="83"/>
      <c r="J7" s="92" t="s">
        <v>441</v>
      </c>
      <c r="K7" s="83"/>
      <c r="L7" s="83"/>
      <c r="M7" s="83"/>
      <c r="N7" s="83"/>
      <c r="O7" s="93"/>
      <c r="P7" s="92" t="s">
        <v>442</v>
      </c>
      <c r="Q7" s="83"/>
      <c r="R7" s="83"/>
      <c r="S7" s="83"/>
      <c r="T7" s="83"/>
      <c r="U7" s="83"/>
      <c r="V7" s="92" t="s">
        <v>666</v>
      </c>
      <c r="W7" s="83"/>
      <c r="X7" s="83"/>
      <c r="Y7" s="83"/>
      <c r="Z7" s="83"/>
      <c r="AA7" s="83"/>
      <c r="AB7" s="92" t="s">
        <v>216</v>
      </c>
      <c r="AC7" s="83"/>
      <c r="AD7" s="83"/>
      <c r="AE7" s="83"/>
      <c r="AF7" s="83"/>
      <c r="AG7" s="83"/>
      <c r="AH7" s="92" t="s">
        <v>217</v>
      </c>
      <c r="AI7" s="83"/>
      <c r="AJ7" s="83"/>
      <c r="AK7" s="83"/>
      <c r="AL7" s="83"/>
      <c r="AM7" s="84"/>
    </row>
    <row r="8" spans="1:41" ht="17.25" customHeight="1" thickBot="1">
      <c r="B8" s="94"/>
      <c r="C8" s="95"/>
      <c r="D8" s="96"/>
      <c r="E8" s="97" t="s">
        <v>218</v>
      </c>
      <c r="F8" s="97" t="s">
        <v>223</v>
      </c>
      <c r="G8" s="98" t="s">
        <v>220</v>
      </c>
      <c r="H8" s="98" t="s">
        <v>221</v>
      </c>
      <c r="I8" s="99" t="s">
        <v>222</v>
      </c>
      <c r="J8" s="96"/>
      <c r="K8" s="97" t="s">
        <v>218</v>
      </c>
      <c r="L8" s="97" t="s">
        <v>223</v>
      </c>
      <c r="M8" s="98" t="s">
        <v>220</v>
      </c>
      <c r="N8" s="98" t="s">
        <v>221</v>
      </c>
      <c r="O8" s="99" t="s">
        <v>222</v>
      </c>
      <c r="P8" s="96"/>
      <c r="Q8" s="97" t="s">
        <v>218</v>
      </c>
      <c r="R8" s="97" t="s">
        <v>223</v>
      </c>
      <c r="S8" s="98" t="s">
        <v>220</v>
      </c>
      <c r="T8" s="98" t="s">
        <v>221</v>
      </c>
      <c r="U8" s="99" t="s">
        <v>222</v>
      </c>
      <c r="V8" s="96"/>
      <c r="W8" s="97" t="s">
        <v>218</v>
      </c>
      <c r="X8" s="97" t="s">
        <v>223</v>
      </c>
      <c r="Y8" s="98" t="s">
        <v>220</v>
      </c>
      <c r="Z8" s="98" t="s">
        <v>221</v>
      </c>
      <c r="AA8" s="100" t="s">
        <v>222</v>
      </c>
      <c r="AB8" s="96"/>
      <c r="AC8" s="97" t="s">
        <v>218</v>
      </c>
      <c r="AD8" s="97" t="s">
        <v>219</v>
      </c>
      <c r="AE8" s="98" t="s">
        <v>220</v>
      </c>
      <c r="AF8" s="98" t="s">
        <v>221</v>
      </c>
      <c r="AG8" s="100" t="s">
        <v>222</v>
      </c>
      <c r="AH8" s="96"/>
      <c r="AI8" s="97" t="s">
        <v>218</v>
      </c>
      <c r="AJ8" s="97" t="s">
        <v>219</v>
      </c>
      <c r="AK8" s="98" t="s">
        <v>220</v>
      </c>
      <c r="AL8" s="98" t="s">
        <v>221</v>
      </c>
      <c r="AM8" s="101" t="s">
        <v>222</v>
      </c>
    </row>
    <row r="9" spans="1:41" ht="15.75" customHeight="1">
      <c r="A9" s="78">
        <v>40131</v>
      </c>
      <c r="B9" s="20" t="s">
        <v>187</v>
      </c>
      <c r="C9" s="21"/>
      <c r="D9" s="22" t="s">
        <v>668</v>
      </c>
      <c r="E9" s="41" t="s">
        <v>1301</v>
      </c>
      <c r="F9" s="240" t="s">
        <v>1302</v>
      </c>
      <c r="G9" s="249">
        <v>90</v>
      </c>
      <c r="H9" s="250"/>
      <c r="I9" s="251"/>
      <c r="J9" s="22" t="s">
        <v>342</v>
      </c>
      <c r="K9" s="41" t="s">
        <v>1303</v>
      </c>
      <c r="L9" s="41" t="s">
        <v>1304</v>
      </c>
      <c r="M9" s="249">
        <v>20</v>
      </c>
      <c r="N9" s="250"/>
      <c r="O9" s="251"/>
      <c r="P9" s="22" t="s">
        <v>668</v>
      </c>
      <c r="Q9" s="41" t="s">
        <v>1305</v>
      </c>
      <c r="R9" s="41" t="s">
        <v>1306</v>
      </c>
      <c r="S9" s="249">
        <v>470</v>
      </c>
      <c r="T9" s="250"/>
      <c r="U9" s="252"/>
      <c r="V9" s="22" t="s">
        <v>342</v>
      </c>
      <c r="W9" s="41" t="s">
        <v>1307</v>
      </c>
      <c r="X9" s="41" t="s">
        <v>1308</v>
      </c>
      <c r="Y9" s="249">
        <v>2040</v>
      </c>
      <c r="Z9" s="250"/>
      <c r="AA9" s="253"/>
      <c r="AB9" s="22" t="s">
        <v>342</v>
      </c>
      <c r="AC9" s="41" t="s">
        <v>1309</v>
      </c>
      <c r="AD9" s="41" t="s">
        <v>1310</v>
      </c>
      <c r="AE9" s="249">
        <v>110</v>
      </c>
      <c r="AF9" s="250"/>
      <c r="AG9" s="253"/>
      <c r="AH9" s="22"/>
      <c r="AI9" s="41"/>
      <c r="AJ9" s="41"/>
      <c r="AK9" s="249"/>
      <c r="AL9" s="250"/>
      <c r="AM9" s="254"/>
    </row>
    <row r="10" spans="1:41" ht="16.5" customHeight="1">
      <c r="B10" s="20">
        <v>46218</v>
      </c>
      <c r="D10" s="22" t="s">
        <v>668</v>
      </c>
      <c r="E10" s="41" t="s">
        <v>1311</v>
      </c>
      <c r="F10" s="240" t="s">
        <v>1312</v>
      </c>
      <c r="G10" s="249">
        <v>80</v>
      </c>
      <c r="H10" s="250"/>
      <c r="I10" s="256"/>
      <c r="J10" s="22" t="s">
        <v>342</v>
      </c>
      <c r="K10" s="41" t="s">
        <v>1309</v>
      </c>
      <c r="L10" s="41" t="s">
        <v>1313</v>
      </c>
      <c r="M10" s="249">
        <v>10</v>
      </c>
      <c r="N10" s="250"/>
      <c r="O10" s="257"/>
      <c r="P10" s="22" t="s">
        <v>668</v>
      </c>
      <c r="Q10" s="41" t="s">
        <v>1314</v>
      </c>
      <c r="R10" s="41" t="s">
        <v>1315</v>
      </c>
      <c r="S10" s="249">
        <v>370</v>
      </c>
      <c r="T10" s="250"/>
      <c r="U10" s="253"/>
      <c r="V10" s="22" t="s">
        <v>342</v>
      </c>
      <c r="W10" s="41" t="s">
        <v>1316</v>
      </c>
      <c r="X10" s="41" t="s">
        <v>1317</v>
      </c>
      <c r="Y10" s="249">
        <v>2190</v>
      </c>
      <c r="Z10" s="250"/>
      <c r="AA10" s="258"/>
      <c r="AB10" s="22" t="s">
        <v>342</v>
      </c>
      <c r="AC10" s="41" t="s">
        <v>1318</v>
      </c>
      <c r="AD10" s="41" t="s">
        <v>1319</v>
      </c>
      <c r="AE10" s="249">
        <v>60</v>
      </c>
      <c r="AF10" s="250"/>
      <c r="AG10" s="258"/>
      <c r="AH10" s="22"/>
      <c r="AI10" s="41"/>
      <c r="AJ10" s="41"/>
      <c r="AK10" s="249"/>
      <c r="AL10" s="250"/>
      <c r="AM10" s="259"/>
    </row>
    <row r="11" spans="1:41" ht="16.5" customHeight="1">
      <c r="B11" s="39"/>
      <c r="D11" s="22" t="s">
        <v>668</v>
      </c>
      <c r="E11" s="41" t="s">
        <v>1320</v>
      </c>
      <c r="F11" s="240" t="s">
        <v>1321</v>
      </c>
      <c r="G11" s="249">
        <v>80</v>
      </c>
      <c r="H11" s="250"/>
      <c r="I11" s="257"/>
      <c r="J11" s="22" t="s">
        <v>342</v>
      </c>
      <c r="K11" s="41" t="s">
        <v>1322</v>
      </c>
      <c r="L11" s="41" t="s">
        <v>1323</v>
      </c>
      <c r="M11" s="249">
        <v>20</v>
      </c>
      <c r="N11" s="250"/>
      <c r="O11" s="257"/>
      <c r="P11" s="22" t="s">
        <v>668</v>
      </c>
      <c r="Q11" s="41" t="s">
        <v>1324</v>
      </c>
      <c r="R11" s="41" t="s">
        <v>1325</v>
      </c>
      <c r="S11" s="249">
        <v>180</v>
      </c>
      <c r="T11" s="250"/>
      <c r="U11" s="253"/>
      <c r="V11" s="22" t="s">
        <v>342</v>
      </c>
      <c r="W11" s="41" t="s">
        <v>1326</v>
      </c>
      <c r="X11" s="41" t="s">
        <v>1327</v>
      </c>
      <c r="Y11" s="249">
        <v>1880</v>
      </c>
      <c r="Z11" s="250"/>
      <c r="AA11" s="253"/>
      <c r="AB11" s="22" t="s">
        <v>342</v>
      </c>
      <c r="AC11" s="41" t="s">
        <v>1328</v>
      </c>
      <c r="AD11" s="41" t="s">
        <v>1329</v>
      </c>
      <c r="AE11" s="249">
        <v>30</v>
      </c>
      <c r="AF11" s="250"/>
      <c r="AG11" s="253"/>
      <c r="AH11" s="22"/>
      <c r="AI11" s="41"/>
      <c r="AJ11" s="41"/>
      <c r="AK11" s="249"/>
      <c r="AL11" s="250"/>
      <c r="AM11" s="254"/>
    </row>
    <row r="12" spans="1:41" ht="16.5" customHeight="1">
      <c r="B12" s="39"/>
      <c r="D12" s="22" t="s">
        <v>668</v>
      </c>
      <c r="E12" s="41" t="s">
        <v>1330</v>
      </c>
      <c r="F12" s="240" t="s">
        <v>1331</v>
      </c>
      <c r="G12" s="249">
        <v>120</v>
      </c>
      <c r="H12" s="250"/>
      <c r="I12" s="257"/>
      <c r="J12" s="22" t="s">
        <v>342</v>
      </c>
      <c r="K12" s="41" t="s">
        <v>1332</v>
      </c>
      <c r="L12" s="41" t="s">
        <v>1333</v>
      </c>
      <c r="M12" s="249">
        <v>10</v>
      </c>
      <c r="N12" s="250"/>
      <c r="O12" s="257"/>
      <c r="P12" s="22" t="s">
        <v>668</v>
      </c>
      <c r="Q12" s="41" t="s">
        <v>1334</v>
      </c>
      <c r="R12" s="41" t="s">
        <v>1335</v>
      </c>
      <c r="S12" s="249">
        <v>430</v>
      </c>
      <c r="T12" s="250"/>
      <c r="U12" s="253"/>
      <c r="V12" s="22" t="s">
        <v>342</v>
      </c>
      <c r="W12" s="41" t="s">
        <v>1334</v>
      </c>
      <c r="X12" s="41" t="s">
        <v>1336</v>
      </c>
      <c r="Y12" s="249">
        <v>2880</v>
      </c>
      <c r="Z12" s="250"/>
      <c r="AA12" s="253"/>
      <c r="AB12" s="22" t="s">
        <v>342</v>
      </c>
      <c r="AC12" s="41" t="s">
        <v>1322</v>
      </c>
      <c r="AD12" s="41" t="s">
        <v>1337</v>
      </c>
      <c r="AE12" s="249">
        <v>90</v>
      </c>
      <c r="AF12" s="250"/>
      <c r="AG12" s="253"/>
      <c r="AH12" s="22"/>
      <c r="AI12" s="41"/>
      <c r="AJ12" s="41"/>
      <c r="AK12" s="249"/>
      <c r="AL12" s="250"/>
      <c r="AM12" s="254"/>
    </row>
    <row r="13" spans="1:41" ht="16.5" customHeight="1">
      <c r="B13" s="39"/>
      <c r="D13" s="22" t="s">
        <v>668</v>
      </c>
      <c r="E13" s="41" t="s">
        <v>1338</v>
      </c>
      <c r="F13" s="240" t="s">
        <v>1339</v>
      </c>
      <c r="G13" s="249">
        <v>50</v>
      </c>
      <c r="H13" s="250"/>
      <c r="I13" s="257"/>
      <c r="J13" s="22" t="s">
        <v>342</v>
      </c>
      <c r="K13" s="41" t="s">
        <v>1340</v>
      </c>
      <c r="L13" s="41" t="s">
        <v>1341</v>
      </c>
      <c r="M13" s="249">
        <v>10</v>
      </c>
      <c r="N13" s="250"/>
      <c r="O13" s="257"/>
      <c r="P13" s="22" t="s">
        <v>668</v>
      </c>
      <c r="Q13" s="41" t="s">
        <v>1342</v>
      </c>
      <c r="R13" s="41" t="s">
        <v>1343</v>
      </c>
      <c r="S13" s="347">
        <v>450</v>
      </c>
      <c r="T13" s="250"/>
      <c r="U13" s="253"/>
      <c r="V13" s="22" t="s">
        <v>342</v>
      </c>
      <c r="W13" s="41" t="s">
        <v>1342</v>
      </c>
      <c r="X13" s="41" t="s">
        <v>1344</v>
      </c>
      <c r="Y13" s="347">
        <v>1620</v>
      </c>
      <c r="Z13" s="348"/>
      <c r="AA13" s="253"/>
      <c r="AB13" s="22" t="s">
        <v>342</v>
      </c>
      <c r="AC13" s="41" t="s">
        <v>1332</v>
      </c>
      <c r="AD13" s="41" t="s">
        <v>1345</v>
      </c>
      <c r="AE13" s="249">
        <v>30</v>
      </c>
      <c r="AF13" s="250"/>
      <c r="AG13" s="253"/>
      <c r="AH13" s="22"/>
      <c r="AI13" s="41"/>
      <c r="AJ13" s="41"/>
      <c r="AK13" s="249"/>
      <c r="AL13" s="250"/>
      <c r="AM13" s="254"/>
    </row>
    <row r="14" spans="1:41" ht="16.5" customHeight="1">
      <c r="B14" s="39"/>
      <c r="D14" s="22" t="s">
        <v>668</v>
      </c>
      <c r="E14" s="41" t="s">
        <v>1346</v>
      </c>
      <c r="F14" s="41" t="s">
        <v>1347</v>
      </c>
      <c r="G14" s="249">
        <v>20</v>
      </c>
      <c r="H14" s="250"/>
      <c r="I14" s="257"/>
      <c r="J14" s="22" t="s">
        <v>342</v>
      </c>
      <c r="K14" s="41" t="s">
        <v>1348</v>
      </c>
      <c r="L14" s="41" t="s">
        <v>1349</v>
      </c>
      <c r="M14" s="249">
        <v>10</v>
      </c>
      <c r="N14" s="250"/>
      <c r="O14" s="257"/>
      <c r="P14" s="22" t="s">
        <v>668</v>
      </c>
      <c r="Q14" s="41" t="s">
        <v>1350</v>
      </c>
      <c r="R14" s="41" t="s">
        <v>1351</v>
      </c>
      <c r="S14" s="347">
        <v>80</v>
      </c>
      <c r="T14" s="250"/>
      <c r="U14" s="253"/>
      <c r="V14" s="22" t="s">
        <v>342</v>
      </c>
      <c r="W14" s="41" t="s">
        <v>1352</v>
      </c>
      <c r="X14" s="41" t="s">
        <v>1353</v>
      </c>
      <c r="Y14" s="347">
        <v>670</v>
      </c>
      <c r="Z14" s="348"/>
      <c r="AA14" s="258"/>
      <c r="AB14" s="22" t="s">
        <v>342</v>
      </c>
      <c r="AC14" s="41" t="s">
        <v>1340</v>
      </c>
      <c r="AD14" s="41" t="s">
        <v>1354</v>
      </c>
      <c r="AE14" s="249">
        <v>30</v>
      </c>
      <c r="AF14" s="250"/>
      <c r="AG14" s="258"/>
      <c r="AH14" s="22"/>
      <c r="AI14" s="41"/>
      <c r="AJ14" s="41"/>
      <c r="AK14" s="249"/>
      <c r="AL14" s="250"/>
      <c r="AM14" s="259"/>
    </row>
    <row r="15" spans="1:41" ht="16.5" customHeight="1">
      <c r="B15" s="39"/>
      <c r="D15" s="22" t="s">
        <v>668</v>
      </c>
      <c r="E15" s="41" t="s">
        <v>1355</v>
      </c>
      <c r="F15" s="41" t="s">
        <v>1356</v>
      </c>
      <c r="G15" s="249">
        <v>30</v>
      </c>
      <c r="H15" s="250"/>
      <c r="I15" s="257"/>
      <c r="J15" s="22" t="s">
        <v>342</v>
      </c>
      <c r="K15" s="41" t="s">
        <v>1357</v>
      </c>
      <c r="L15" s="41" t="s">
        <v>1358</v>
      </c>
      <c r="M15" s="347">
        <v>10</v>
      </c>
      <c r="N15" s="348"/>
      <c r="O15" s="257"/>
      <c r="P15" s="22" t="s">
        <v>668</v>
      </c>
      <c r="Q15" s="41" t="s">
        <v>1359</v>
      </c>
      <c r="R15" s="41" t="s">
        <v>1360</v>
      </c>
      <c r="S15" s="347">
        <v>80</v>
      </c>
      <c r="T15" s="250"/>
      <c r="U15" s="253"/>
      <c r="V15" s="22" t="s">
        <v>342</v>
      </c>
      <c r="W15" s="41" t="s">
        <v>1361</v>
      </c>
      <c r="X15" s="240" t="s">
        <v>1362</v>
      </c>
      <c r="Y15" s="347">
        <v>1140</v>
      </c>
      <c r="Z15" s="348"/>
      <c r="AA15" s="258"/>
      <c r="AB15" s="22" t="s">
        <v>342</v>
      </c>
      <c r="AC15" s="41" t="s">
        <v>1348</v>
      </c>
      <c r="AD15" s="41" t="s">
        <v>1363</v>
      </c>
      <c r="AE15" s="347">
        <v>40</v>
      </c>
      <c r="AF15" s="348"/>
      <c r="AG15" s="258"/>
      <c r="AH15" s="22"/>
      <c r="AI15" s="41"/>
      <c r="AJ15" s="41"/>
      <c r="AK15" s="249"/>
      <c r="AL15" s="250"/>
      <c r="AM15" s="259"/>
    </row>
    <row r="16" spans="1:41" ht="16.5" customHeight="1">
      <c r="B16" s="39"/>
      <c r="D16" s="22" t="s">
        <v>668</v>
      </c>
      <c r="E16" s="41" t="s">
        <v>1364</v>
      </c>
      <c r="F16" s="41" t="s">
        <v>1365</v>
      </c>
      <c r="G16" s="347">
        <v>40</v>
      </c>
      <c r="H16" s="348"/>
      <c r="I16" s="257"/>
      <c r="J16" s="22" t="s">
        <v>342</v>
      </c>
      <c r="K16" s="41" t="s">
        <v>1366</v>
      </c>
      <c r="L16" s="240" t="s">
        <v>1367</v>
      </c>
      <c r="M16" s="347">
        <v>10</v>
      </c>
      <c r="N16" s="348"/>
      <c r="O16" s="257"/>
      <c r="P16" s="22" t="s">
        <v>668</v>
      </c>
      <c r="Q16" s="41" t="s">
        <v>1364</v>
      </c>
      <c r="R16" s="41" t="s">
        <v>1368</v>
      </c>
      <c r="S16" s="249">
        <v>70</v>
      </c>
      <c r="T16" s="250"/>
      <c r="U16" s="253"/>
      <c r="V16" s="22" t="s">
        <v>342</v>
      </c>
      <c r="W16" s="41" t="s">
        <v>1359</v>
      </c>
      <c r="X16" s="41" t="s">
        <v>1369</v>
      </c>
      <c r="Y16" s="347">
        <v>760</v>
      </c>
      <c r="Z16" s="348"/>
      <c r="AA16" s="258"/>
      <c r="AB16" s="22" t="s">
        <v>342</v>
      </c>
      <c r="AC16" s="41" t="s">
        <v>1370</v>
      </c>
      <c r="AD16" s="240" t="s">
        <v>1371</v>
      </c>
      <c r="AE16" s="347">
        <v>20</v>
      </c>
      <c r="AF16" s="348"/>
      <c r="AG16" s="258"/>
      <c r="AH16" s="22"/>
      <c r="AI16" s="41"/>
      <c r="AJ16" s="41"/>
      <c r="AK16" s="249"/>
      <c r="AL16" s="250"/>
      <c r="AM16" s="259"/>
    </row>
    <row r="17" spans="2:39" ht="16.5" customHeight="1">
      <c r="B17" s="39"/>
      <c r="D17" s="22" t="s">
        <v>668</v>
      </c>
      <c r="E17" s="41" t="s">
        <v>1372</v>
      </c>
      <c r="F17" s="240" t="s">
        <v>1373</v>
      </c>
      <c r="G17" s="347">
        <v>30</v>
      </c>
      <c r="H17" s="348"/>
      <c r="I17" s="349"/>
      <c r="J17" s="255"/>
      <c r="K17" s="41" t="s">
        <v>1374</v>
      </c>
      <c r="L17" s="240" t="s">
        <v>1375</v>
      </c>
      <c r="M17" s="350" t="s">
        <v>1376</v>
      </c>
      <c r="N17" s="348"/>
      <c r="O17" s="349"/>
      <c r="P17" s="22"/>
      <c r="Q17" s="41"/>
      <c r="R17" s="41"/>
      <c r="S17" s="374"/>
      <c r="T17" s="348"/>
      <c r="U17" s="351"/>
      <c r="V17" s="22" t="s">
        <v>342</v>
      </c>
      <c r="W17" s="41" t="s">
        <v>1377</v>
      </c>
      <c r="X17" s="41" t="s">
        <v>1378</v>
      </c>
      <c r="Y17" s="347">
        <v>1170</v>
      </c>
      <c r="Z17" s="348"/>
      <c r="AA17" s="352"/>
      <c r="AB17" s="22" t="s">
        <v>342</v>
      </c>
      <c r="AC17" s="41" t="s">
        <v>1379</v>
      </c>
      <c r="AD17" s="41" t="s">
        <v>1380</v>
      </c>
      <c r="AE17" s="347">
        <v>20</v>
      </c>
      <c r="AF17" s="348"/>
      <c r="AG17" s="258"/>
      <c r="AH17" s="22"/>
      <c r="AI17" s="41"/>
      <c r="AJ17" s="41"/>
      <c r="AK17" s="249"/>
      <c r="AL17" s="250"/>
      <c r="AM17" s="259"/>
    </row>
    <row r="18" spans="2:39" ht="16.5" customHeight="1">
      <c r="B18" s="39"/>
      <c r="D18" s="22" t="s">
        <v>668</v>
      </c>
      <c r="E18" s="41" t="s">
        <v>1381</v>
      </c>
      <c r="F18" s="41" t="s">
        <v>1382</v>
      </c>
      <c r="G18" s="347">
        <v>10</v>
      </c>
      <c r="H18" s="348"/>
      <c r="I18" s="349"/>
      <c r="J18" s="22"/>
      <c r="K18" s="41"/>
      <c r="L18" s="240"/>
      <c r="M18" s="350"/>
      <c r="N18" s="348"/>
      <c r="O18" s="349"/>
      <c r="P18" s="22"/>
      <c r="Q18" s="41"/>
      <c r="R18" s="41"/>
      <c r="S18" s="350"/>
      <c r="T18" s="348"/>
      <c r="U18" s="351"/>
      <c r="V18" s="22" t="s">
        <v>342</v>
      </c>
      <c r="W18" s="41" t="s">
        <v>1383</v>
      </c>
      <c r="X18" s="41" t="s">
        <v>1384</v>
      </c>
      <c r="Y18" s="347">
        <v>620</v>
      </c>
      <c r="Z18" s="348"/>
      <c r="AA18" s="352"/>
      <c r="AB18" s="22" t="s">
        <v>342</v>
      </c>
      <c r="AC18" s="41" t="s">
        <v>1385</v>
      </c>
      <c r="AD18" s="41" t="s">
        <v>1386</v>
      </c>
      <c r="AE18" s="347">
        <v>10</v>
      </c>
      <c r="AF18" s="348"/>
      <c r="AG18" s="258"/>
      <c r="AH18" s="22"/>
      <c r="AI18" s="41"/>
      <c r="AJ18" s="41"/>
      <c r="AK18" s="249"/>
      <c r="AL18" s="250"/>
      <c r="AM18" s="259"/>
    </row>
    <row r="19" spans="2:39" ht="16.5" customHeight="1">
      <c r="B19" s="39"/>
      <c r="D19" s="22"/>
      <c r="E19" s="41" t="s">
        <v>1387</v>
      </c>
      <c r="F19" s="41" t="s">
        <v>1388</v>
      </c>
      <c r="G19" s="350" t="s">
        <v>1389</v>
      </c>
      <c r="H19" s="348"/>
      <c r="I19" s="353"/>
      <c r="J19" s="22"/>
      <c r="K19" s="41"/>
      <c r="L19" s="240"/>
      <c r="M19" s="347"/>
      <c r="N19" s="348"/>
      <c r="O19" s="349"/>
      <c r="P19" s="255"/>
      <c r="Q19" s="354"/>
      <c r="R19" s="354"/>
      <c r="S19" s="347"/>
      <c r="T19" s="348"/>
      <c r="U19" s="351"/>
      <c r="V19" s="22"/>
      <c r="W19" s="41" t="s">
        <v>1350</v>
      </c>
      <c r="X19" s="240" t="s">
        <v>1390</v>
      </c>
      <c r="Y19" s="350" t="s">
        <v>1376</v>
      </c>
      <c r="Z19" s="348"/>
      <c r="AA19" s="352"/>
      <c r="AB19" s="22"/>
      <c r="AC19" s="41" t="s">
        <v>1391</v>
      </c>
      <c r="AD19" s="240" t="s">
        <v>1392</v>
      </c>
      <c r="AE19" s="350" t="s">
        <v>1376</v>
      </c>
      <c r="AF19" s="348"/>
      <c r="AG19" s="258"/>
      <c r="AH19" s="255"/>
      <c r="AI19" s="33"/>
      <c r="AJ19" s="33"/>
      <c r="AK19" s="249"/>
      <c r="AL19" s="250"/>
      <c r="AM19" s="259"/>
    </row>
    <row r="20" spans="2:39" ht="16.5" customHeight="1">
      <c r="B20" s="39"/>
      <c r="D20" s="22"/>
      <c r="E20" s="41" t="s">
        <v>1374</v>
      </c>
      <c r="F20" s="240" t="s">
        <v>1393</v>
      </c>
      <c r="G20" s="350" t="s">
        <v>1376</v>
      </c>
      <c r="H20" s="348"/>
      <c r="I20" s="353"/>
      <c r="J20" s="255"/>
      <c r="K20" s="354"/>
      <c r="L20" s="354"/>
      <c r="M20" s="347"/>
      <c r="N20" s="348"/>
      <c r="O20" s="349"/>
      <c r="P20" s="255"/>
      <c r="Q20" s="354"/>
      <c r="R20" s="354"/>
      <c r="S20" s="347"/>
      <c r="T20" s="348"/>
      <c r="U20" s="351"/>
      <c r="V20" s="22"/>
      <c r="W20" s="41"/>
      <c r="X20" s="41"/>
      <c r="Y20" s="350"/>
      <c r="Z20" s="348"/>
      <c r="AA20" s="352"/>
      <c r="AB20" s="22"/>
      <c r="AC20" s="41"/>
      <c r="AD20" s="240"/>
      <c r="AE20" s="350"/>
      <c r="AF20" s="348"/>
      <c r="AG20" s="258"/>
      <c r="AH20" s="255"/>
      <c r="AI20" s="33"/>
      <c r="AJ20" s="33" t="s">
        <v>365</v>
      </c>
      <c r="AK20" s="249"/>
      <c r="AL20" s="250"/>
      <c r="AM20" s="259"/>
    </row>
    <row r="21" spans="2:39" ht="16.5" customHeight="1" thickBot="1">
      <c r="B21" s="39"/>
      <c r="D21" s="22"/>
      <c r="E21" s="41"/>
      <c r="F21" s="240"/>
      <c r="G21" s="350"/>
      <c r="H21" s="250"/>
      <c r="I21" s="256"/>
      <c r="J21" s="255"/>
      <c r="K21" s="33"/>
      <c r="L21" s="33"/>
      <c r="M21" s="249"/>
      <c r="N21" s="250"/>
      <c r="O21" s="257"/>
      <c r="P21" s="255"/>
      <c r="Q21" s="33"/>
      <c r="R21" s="33"/>
      <c r="S21" s="249"/>
      <c r="T21" s="250"/>
      <c r="U21" s="253"/>
      <c r="V21" s="22"/>
      <c r="W21" s="41"/>
      <c r="X21" s="41"/>
      <c r="Y21" s="321"/>
      <c r="Z21" s="250"/>
      <c r="AA21" s="258"/>
      <c r="AB21" s="255"/>
      <c r="AC21" s="354"/>
      <c r="AD21" s="354" t="s">
        <v>365</v>
      </c>
      <c r="AE21" s="347"/>
      <c r="AF21" s="348"/>
      <c r="AG21" s="258"/>
      <c r="AH21" s="255"/>
      <c r="AI21" s="33"/>
      <c r="AJ21" s="33" t="s">
        <v>365</v>
      </c>
      <c r="AK21" s="249"/>
      <c r="AL21" s="250"/>
      <c r="AM21" s="259"/>
    </row>
    <row r="22" spans="2:39" ht="15.75" customHeight="1">
      <c r="B22" s="42" t="s">
        <v>425</v>
      </c>
      <c r="C22" s="43">
        <f>SUM(G22,M22,S22,Y22,AE22,AK22)</f>
        <v>18190</v>
      </c>
      <c r="D22" s="44"/>
      <c r="E22" s="260"/>
      <c r="F22" s="260"/>
      <c r="G22" s="261">
        <f>SUM(G9:G21)</f>
        <v>550</v>
      </c>
      <c r="H22" s="261"/>
      <c r="I22" s="262"/>
      <c r="J22" s="44"/>
      <c r="K22" s="260"/>
      <c r="L22" s="260"/>
      <c r="M22" s="261">
        <f>SUM(M9:M21)</f>
        <v>100</v>
      </c>
      <c r="N22" s="261"/>
      <c r="O22" s="262"/>
      <c r="P22" s="44"/>
      <c r="Q22" s="260"/>
      <c r="R22" s="260"/>
      <c r="S22" s="261">
        <f>SUM(S9:S21)</f>
        <v>2130</v>
      </c>
      <c r="T22" s="261"/>
      <c r="U22" s="262"/>
      <c r="V22" s="44"/>
      <c r="W22" s="260"/>
      <c r="X22" s="260"/>
      <c r="Y22" s="261">
        <f>SUM(Y9:Y21)</f>
        <v>14970</v>
      </c>
      <c r="Z22" s="261"/>
      <c r="AA22" s="263"/>
      <c r="AB22" s="47"/>
      <c r="AC22" s="260"/>
      <c r="AD22" s="260" t="s">
        <v>365</v>
      </c>
      <c r="AE22" s="261">
        <f>SUM(AE9:AE21)</f>
        <v>440</v>
      </c>
      <c r="AF22" s="261"/>
      <c r="AG22" s="263"/>
      <c r="AH22" s="47"/>
      <c r="AI22" s="260"/>
      <c r="AJ22" s="260" t="s">
        <v>365</v>
      </c>
      <c r="AK22" s="261">
        <f>SUM(AK9:AK21)</f>
        <v>0</v>
      </c>
      <c r="AL22" s="261"/>
      <c r="AM22" s="264"/>
    </row>
    <row r="23" spans="2:39" ht="15.75" customHeight="1" thickBot="1">
      <c r="B23" s="49" t="s">
        <v>426</v>
      </c>
      <c r="C23" s="50">
        <f>SUM(H23,N23,T23,Z23,AF23,AL23)</f>
        <v>0</v>
      </c>
      <c r="D23" s="51"/>
      <c r="E23" s="265"/>
      <c r="F23" s="265"/>
      <c r="G23" s="266"/>
      <c r="H23" s="266">
        <f>SUM(H9:H21)</f>
        <v>0</v>
      </c>
      <c r="I23" s="267"/>
      <c r="J23" s="51"/>
      <c r="K23" s="265"/>
      <c r="L23" s="265"/>
      <c r="M23" s="266"/>
      <c r="N23" s="266">
        <f>SUM(N9:N21)</f>
        <v>0</v>
      </c>
      <c r="O23" s="267"/>
      <c r="P23" s="51"/>
      <c r="Q23" s="265"/>
      <c r="R23" s="265"/>
      <c r="S23" s="266"/>
      <c r="T23" s="266">
        <f>SUM(T9:T21)</f>
        <v>0</v>
      </c>
      <c r="U23" s="267"/>
      <c r="V23" s="51"/>
      <c r="W23" s="265"/>
      <c r="X23" s="265"/>
      <c r="Y23" s="266"/>
      <c r="Z23" s="266">
        <f>SUM(Z9:Z21)</f>
        <v>0</v>
      </c>
      <c r="AA23" s="268"/>
      <c r="AB23" s="54"/>
      <c r="AC23" s="265"/>
      <c r="AD23" s="265" t="s">
        <v>365</v>
      </c>
      <c r="AE23" s="266"/>
      <c r="AF23" s="266">
        <f>SUM(AF9:AF21)</f>
        <v>0</v>
      </c>
      <c r="AG23" s="268"/>
      <c r="AH23" s="54"/>
      <c r="AI23" s="265"/>
      <c r="AJ23" s="265" t="s">
        <v>365</v>
      </c>
      <c r="AK23" s="266"/>
      <c r="AL23" s="266">
        <f>SUM(AL9:AL21)</f>
        <v>0</v>
      </c>
      <c r="AM23" s="269"/>
    </row>
    <row r="24" spans="2:39" ht="16.5" customHeight="1">
      <c r="B24" s="20" t="s">
        <v>1394</v>
      </c>
      <c r="D24" s="22" t="s">
        <v>668</v>
      </c>
      <c r="E24" s="41" t="s">
        <v>1395</v>
      </c>
      <c r="F24" s="41" t="s">
        <v>1396</v>
      </c>
      <c r="G24" s="347">
        <v>60</v>
      </c>
      <c r="H24" s="250"/>
      <c r="I24" s="256"/>
      <c r="J24" s="22" t="s">
        <v>342</v>
      </c>
      <c r="K24" s="41" t="s">
        <v>1397</v>
      </c>
      <c r="L24" s="41" t="s">
        <v>1398</v>
      </c>
      <c r="M24" s="249">
        <v>10</v>
      </c>
      <c r="N24" s="250"/>
      <c r="O24" s="256"/>
      <c r="P24" s="22" t="s">
        <v>668</v>
      </c>
      <c r="Q24" s="41" t="s">
        <v>1399</v>
      </c>
      <c r="R24" s="240" t="s">
        <v>1400</v>
      </c>
      <c r="S24" s="249">
        <v>70</v>
      </c>
      <c r="T24" s="250"/>
      <c r="U24" s="258"/>
      <c r="V24" s="22" t="s">
        <v>342</v>
      </c>
      <c r="W24" s="41" t="s">
        <v>1401</v>
      </c>
      <c r="X24" s="41" t="s">
        <v>1402</v>
      </c>
      <c r="Y24" s="249">
        <v>1870</v>
      </c>
      <c r="Z24" s="250"/>
      <c r="AA24" s="258"/>
      <c r="AB24" s="22" t="s">
        <v>342</v>
      </c>
      <c r="AC24" s="41" t="s">
        <v>1397</v>
      </c>
      <c r="AD24" s="41" t="s">
        <v>1403</v>
      </c>
      <c r="AE24" s="249">
        <v>40</v>
      </c>
      <c r="AF24" s="250"/>
      <c r="AG24" s="258"/>
      <c r="AH24" s="22"/>
      <c r="AI24" s="41"/>
      <c r="AJ24" s="41"/>
      <c r="AK24" s="249"/>
      <c r="AL24" s="250"/>
      <c r="AM24" s="259"/>
    </row>
    <row r="25" spans="2:39" ht="16.5" customHeight="1">
      <c r="B25" s="20">
        <v>46217</v>
      </c>
      <c r="D25" s="439" t="s">
        <v>668</v>
      </c>
      <c r="E25" s="392" t="s">
        <v>1399</v>
      </c>
      <c r="F25" s="392" t="s">
        <v>1404</v>
      </c>
      <c r="G25" s="393">
        <v>50</v>
      </c>
      <c r="H25" s="429"/>
      <c r="I25" s="447"/>
      <c r="J25" s="439" t="s">
        <v>342</v>
      </c>
      <c r="K25" s="392" t="s">
        <v>1405</v>
      </c>
      <c r="L25" s="392" t="s">
        <v>1406</v>
      </c>
      <c r="M25" s="393">
        <v>10</v>
      </c>
      <c r="N25" s="429"/>
      <c r="O25" s="447"/>
      <c r="P25" s="439" t="s">
        <v>668</v>
      </c>
      <c r="Q25" s="392" t="s">
        <v>1407</v>
      </c>
      <c r="R25" s="440" t="s">
        <v>1408</v>
      </c>
      <c r="S25" s="393">
        <v>70</v>
      </c>
      <c r="T25" s="429"/>
      <c r="U25" s="449"/>
      <c r="V25" s="439" t="s">
        <v>342</v>
      </c>
      <c r="W25" s="392" t="s">
        <v>1409</v>
      </c>
      <c r="X25" s="392" t="s">
        <v>1410</v>
      </c>
      <c r="Y25" s="393">
        <v>2080</v>
      </c>
      <c r="Z25" s="429"/>
      <c r="AA25" s="258"/>
      <c r="AB25" s="22" t="s">
        <v>342</v>
      </c>
      <c r="AC25" s="41" t="s">
        <v>1405</v>
      </c>
      <c r="AD25" s="41" t="s">
        <v>1411</v>
      </c>
      <c r="AE25" s="249">
        <v>30</v>
      </c>
      <c r="AF25" s="250"/>
      <c r="AG25" s="258"/>
      <c r="AH25" s="22"/>
      <c r="AI25" s="41"/>
      <c r="AJ25" s="41"/>
      <c r="AK25" s="249"/>
      <c r="AL25" s="250"/>
      <c r="AM25" s="259"/>
    </row>
    <row r="26" spans="2:39" ht="16.5" customHeight="1">
      <c r="B26" s="20"/>
      <c r="D26" s="439" t="s">
        <v>668</v>
      </c>
      <c r="E26" s="392" t="s">
        <v>1795</v>
      </c>
      <c r="F26" s="452" t="s">
        <v>1796</v>
      </c>
      <c r="G26" s="393">
        <v>10</v>
      </c>
      <c r="H26" s="429"/>
      <c r="I26" s="447"/>
      <c r="J26" s="439"/>
      <c r="K26" s="392" t="s">
        <v>1414</v>
      </c>
      <c r="L26" s="392" t="s">
        <v>1415</v>
      </c>
      <c r="M26" s="394" t="s">
        <v>1416</v>
      </c>
      <c r="N26" s="429"/>
      <c r="O26" s="447"/>
      <c r="P26" s="439" t="s">
        <v>668</v>
      </c>
      <c r="Q26" s="392" t="s">
        <v>1801</v>
      </c>
      <c r="R26" s="440" t="s">
        <v>1802</v>
      </c>
      <c r="S26" s="393">
        <v>10</v>
      </c>
      <c r="T26" s="429"/>
      <c r="U26" s="449"/>
      <c r="V26" s="439" t="s">
        <v>342</v>
      </c>
      <c r="W26" s="392" t="s">
        <v>1419</v>
      </c>
      <c r="X26" s="392" t="s">
        <v>1420</v>
      </c>
      <c r="Y26" s="393">
        <v>580</v>
      </c>
      <c r="Z26" s="429"/>
      <c r="AA26" s="258"/>
      <c r="AB26" s="22" t="s">
        <v>624</v>
      </c>
      <c r="AC26" s="41" t="s">
        <v>1421</v>
      </c>
      <c r="AD26" s="41" t="s">
        <v>1422</v>
      </c>
      <c r="AE26" s="249">
        <v>10</v>
      </c>
      <c r="AF26" s="250"/>
      <c r="AG26" s="258"/>
      <c r="AH26" s="22"/>
      <c r="AI26" s="41"/>
      <c r="AJ26" s="41"/>
      <c r="AK26" s="249"/>
      <c r="AL26" s="250"/>
      <c r="AM26" s="259"/>
    </row>
    <row r="27" spans="2:39" ht="16.5" customHeight="1">
      <c r="B27" s="39"/>
      <c r="D27" s="439" t="s">
        <v>668</v>
      </c>
      <c r="E27" s="392" t="s">
        <v>1791</v>
      </c>
      <c r="F27" s="453" t="s">
        <v>1423</v>
      </c>
      <c r="G27" s="393">
        <v>10</v>
      </c>
      <c r="H27" s="429"/>
      <c r="I27" s="447"/>
      <c r="J27" s="448"/>
      <c r="K27" s="392"/>
      <c r="L27" s="392"/>
      <c r="M27" s="393"/>
      <c r="N27" s="429"/>
      <c r="O27" s="447"/>
      <c r="P27" s="439" t="s">
        <v>668</v>
      </c>
      <c r="Q27" s="392" t="s">
        <v>1424</v>
      </c>
      <c r="R27" s="440" t="s">
        <v>1425</v>
      </c>
      <c r="S27" s="393">
        <v>20</v>
      </c>
      <c r="T27" s="429"/>
      <c r="U27" s="449"/>
      <c r="V27" s="439" t="s">
        <v>342</v>
      </c>
      <c r="W27" s="392" t="s">
        <v>1797</v>
      </c>
      <c r="X27" s="440" t="s">
        <v>1798</v>
      </c>
      <c r="Y27" s="393">
        <v>530</v>
      </c>
      <c r="Z27" s="429"/>
      <c r="AA27" s="258"/>
      <c r="AB27" s="22"/>
      <c r="AC27" s="41" t="s">
        <v>1428</v>
      </c>
      <c r="AD27" s="41" t="s">
        <v>1429</v>
      </c>
      <c r="AE27" s="321" t="s">
        <v>1389</v>
      </c>
      <c r="AF27" s="250"/>
      <c r="AG27" s="258"/>
      <c r="AH27" s="22"/>
      <c r="AI27" s="41"/>
      <c r="AJ27" s="41"/>
      <c r="AK27" s="249"/>
      <c r="AL27" s="250"/>
      <c r="AM27" s="259"/>
    </row>
    <row r="28" spans="2:39" ht="16.5" customHeight="1">
      <c r="B28" s="39"/>
      <c r="D28" s="439"/>
      <c r="E28" s="392" t="s">
        <v>1430</v>
      </c>
      <c r="F28" s="392" t="s">
        <v>1431</v>
      </c>
      <c r="G28" s="454" t="s">
        <v>1389</v>
      </c>
      <c r="H28" s="429"/>
      <c r="I28" s="447"/>
      <c r="J28" s="448"/>
      <c r="K28" s="391"/>
      <c r="L28" s="391"/>
      <c r="M28" s="393"/>
      <c r="N28" s="429"/>
      <c r="O28" s="447"/>
      <c r="P28" s="439"/>
      <c r="Q28" s="392" t="s">
        <v>1417</v>
      </c>
      <c r="R28" s="440" t="s">
        <v>1418</v>
      </c>
      <c r="S28" s="394" t="s">
        <v>1794</v>
      </c>
      <c r="T28" s="429"/>
      <c r="U28" s="449"/>
      <c r="V28" s="439"/>
      <c r="W28" s="392" t="s">
        <v>1430</v>
      </c>
      <c r="X28" s="392" t="s">
        <v>1432</v>
      </c>
      <c r="Y28" s="454" t="s">
        <v>1389</v>
      </c>
      <c r="Z28" s="429"/>
      <c r="AA28" s="258"/>
      <c r="AB28" s="255"/>
      <c r="AC28" s="41" t="s">
        <v>365</v>
      </c>
      <c r="AD28" s="41" t="s">
        <v>365</v>
      </c>
      <c r="AE28" s="249"/>
      <c r="AF28" s="250"/>
      <c r="AG28" s="258"/>
      <c r="AH28" s="255"/>
      <c r="AI28" s="41"/>
      <c r="AJ28" s="41"/>
      <c r="AK28" s="249"/>
      <c r="AL28" s="250"/>
      <c r="AM28" s="259"/>
    </row>
    <row r="29" spans="2:39" ht="16.5" customHeight="1">
      <c r="B29" s="39"/>
      <c r="D29" s="439"/>
      <c r="E29" s="392" t="s">
        <v>1789</v>
      </c>
      <c r="F29" s="453" t="s">
        <v>1790</v>
      </c>
      <c r="G29" s="454" t="s">
        <v>1389</v>
      </c>
      <c r="H29" s="429"/>
      <c r="I29" s="447"/>
      <c r="J29" s="448"/>
      <c r="K29" s="391"/>
      <c r="L29" s="391"/>
      <c r="M29" s="393"/>
      <c r="N29" s="429"/>
      <c r="O29" s="447"/>
      <c r="P29" s="448"/>
      <c r="Q29" s="392"/>
      <c r="R29" s="392"/>
      <c r="S29" s="454"/>
      <c r="T29" s="429"/>
      <c r="U29" s="449"/>
      <c r="V29" s="439"/>
      <c r="W29" s="392" t="s">
        <v>1426</v>
      </c>
      <c r="X29" s="392" t="s">
        <v>1427</v>
      </c>
      <c r="Y29" s="394" t="s">
        <v>1794</v>
      </c>
      <c r="Z29" s="429"/>
      <c r="AA29" s="258"/>
      <c r="AB29" s="22"/>
      <c r="AC29" s="41"/>
      <c r="AD29" s="41"/>
      <c r="AE29" s="249"/>
      <c r="AF29" s="250"/>
      <c r="AG29" s="258"/>
      <c r="AH29" s="22"/>
      <c r="AI29" s="24"/>
      <c r="AJ29" s="24"/>
      <c r="AK29" s="271"/>
      <c r="AL29" s="250"/>
      <c r="AM29" s="259"/>
    </row>
    <row r="30" spans="2:39" ht="16.5" customHeight="1">
      <c r="B30" s="39"/>
      <c r="D30" s="439"/>
      <c r="E30" s="392" t="s">
        <v>1412</v>
      </c>
      <c r="F30" s="392" t="s">
        <v>1413</v>
      </c>
      <c r="G30" s="394" t="s">
        <v>1794</v>
      </c>
      <c r="H30" s="429"/>
      <c r="I30" s="447"/>
      <c r="J30" s="439"/>
      <c r="K30" s="391"/>
      <c r="L30" s="396"/>
      <c r="M30" s="393"/>
      <c r="N30" s="429"/>
      <c r="O30" s="447"/>
      <c r="P30" s="439"/>
      <c r="Q30" s="391"/>
      <c r="R30" s="396"/>
      <c r="S30" s="393"/>
      <c r="T30" s="429"/>
      <c r="U30" s="449"/>
      <c r="V30" s="439"/>
      <c r="W30" s="392"/>
      <c r="X30" s="392"/>
      <c r="Y30" s="393"/>
      <c r="Z30" s="429"/>
      <c r="AA30" s="258"/>
      <c r="AB30" s="255"/>
      <c r="AC30" s="33"/>
      <c r="AD30" s="33" t="s">
        <v>365</v>
      </c>
      <c r="AE30" s="249"/>
      <c r="AF30" s="250"/>
      <c r="AG30" s="258"/>
      <c r="AH30" s="255"/>
      <c r="AI30" s="33"/>
      <c r="AJ30" s="33" t="s">
        <v>365</v>
      </c>
      <c r="AK30" s="249"/>
      <c r="AL30" s="250"/>
      <c r="AM30" s="259"/>
    </row>
    <row r="31" spans="2:39" ht="16.5" customHeight="1" thickBot="1">
      <c r="B31" s="39"/>
      <c r="D31" s="448"/>
      <c r="E31" s="391"/>
      <c r="F31" s="391"/>
      <c r="G31" s="393"/>
      <c r="H31" s="429"/>
      <c r="I31" s="447"/>
      <c r="J31" s="439"/>
      <c r="K31" s="391"/>
      <c r="L31" s="396"/>
      <c r="M31" s="393"/>
      <c r="N31" s="429"/>
      <c r="O31" s="447"/>
      <c r="P31" s="439"/>
      <c r="Q31" s="391"/>
      <c r="R31" s="396"/>
      <c r="S31" s="393"/>
      <c r="T31" s="429"/>
      <c r="U31" s="449"/>
      <c r="V31" s="439"/>
      <c r="W31" s="391"/>
      <c r="X31" s="396"/>
      <c r="Y31" s="393"/>
      <c r="Z31" s="429"/>
      <c r="AA31" s="258"/>
      <c r="AB31" s="255"/>
      <c r="AC31" s="33"/>
      <c r="AD31" s="33" t="s">
        <v>365</v>
      </c>
      <c r="AE31" s="249"/>
      <c r="AF31" s="250"/>
      <c r="AG31" s="258"/>
      <c r="AH31" s="255"/>
      <c r="AI31" s="33"/>
      <c r="AJ31" s="33" t="s">
        <v>365</v>
      </c>
      <c r="AK31" s="249"/>
      <c r="AL31" s="250"/>
      <c r="AM31" s="259"/>
    </row>
    <row r="32" spans="2:39" ht="16.5" customHeight="1">
      <c r="B32" s="42" t="s">
        <v>425</v>
      </c>
      <c r="C32" s="43">
        <f>SUM(G32,M32,S32,Y32,AE32,AK32)</f>
        <v>5460</v>
      </c>
      <c r="D32" s="44"/>
      <c r="E32" s="260"/>
      <c r="F32" s="260"/>
      <c r="G32" s="261">
        <f>SUM(G24:G31)</f>
        <v>130</v>
      </c>
      <c r="H32" s="261"/>
      <c r="I32" s="262"/>
      <c r="J32" s="44"/>
      <c r="K32" s="260"/>
      <c r="L32" s="260"/>
      <c r="M32" s="261">
        <f>SUM(M24:M31)</f>
        <v>20</v>
      </c>
      <c r="N32" s="261"/>
      <c r="O32" s="262"/>
      <c r="P32" s="44"/>
      <c r="Q32" s="260"/>
      <c r="R32" s="260"/>
      <c r="S32" s="261">
        <f>SUM(S24:S31)</f>
        <v>170</v>
      </c>
      <c r="T32" s="261"/>
      <c r="U32" s="262"/>
      <c r="V32" s="44"/>
      <c r="W32" s="260"/>
      <c r="X32" s="260"/>
      <c r="Y32" s="261">
        <f>SUM(Y24:Y31)</f>
        <v>5060</v>
      </c>
      <c r="Z32" s="261"/>
      <c r="AA32" s="263"/>
      <c r="AB32" s="47"/>
      <c r="AC32" s="260"/>
      <c r="AD32" s="260" t="s">
        <v>365</v>
      </c>
      <c r="AE32" s="261">
        <f>SUM(AE24:AE31)</f>
        <v>80</v>
      </c>
      <c r="AF32" s="261"/>
      <c r="AG32" s="263"/>
      <c r="AH32" s="47"/>
      <c r="AI32" s="260"/>
      <c r="AJ32" s="260" t="s">
        <v>365</v>
      </c>
      <c r="AK32" s="261">
        <f>SUM(AK24:AK31)</f>
        <v>0</v>
      </c>
      <c r="AL32" s="261"/>
      <c r="AM32" s="264"/>
    </row>
    <row r="33" spans="2:39" ht="16.5" customHeight="1" thickBot="1">
      <c r="B33" s="49" t="s">
        <v>426</v>
      </c>
      <c r="C33" s="50">
        <f>SUM(H33,N33,T33,Z33,AF33,AL33)</f>
        <v>0</v>
      </c>
      <c r="D33" s="51"/>
      <c r="E33" s="265"/>
      <c r="F33" s="265"/>
      <c r="G33" s="266"/>
      <c r="H33" s="266">
        <f>SUM(H24:H31)</f>
        <v>0</v>
      </c>
      <c r="I33" s="267"/>
      <c r="J33" s="51"/>
      <c r="K33" s="265"/>
      <c r="L33" s="265"/>
      <c r="M33" s="266"/>
      <c r="N33" s="266">
        <f>SUM(N24:N31)</f>
        <v>0</v>
      </c>
      <c r="O33" s="267"/>
      <c r="P33" s="51"/>
      <c r="Q33" s="265"/>
      <c r="R33" s="265"/>
      <c r="S33" s="266"/>
      <c r="T33" s="266">
        <f>SUM(T24:T31)</f>
        <v>0</v>
      </c>
      <c r="U33" s="267"/>
      <c r="V33" s="51"/>
      <c r="W33" s="265"/>
      <c r="X33" s="265"/>
      <c r="Y33" s="266"/>
      <c r="Z33" s="266">
        <f>SUM(Z24:Z31)</f>
        <v>0</v>
      </c>
      <c r="AA33" s="268"/>
      <c r="AB33" s="54"/>
      <c r="AC33" s="265"/>
      <c r="AD33" s="265" t="s">
        <v>365</v>
      </c>
      <c r="AE33" s="266"/>
      <c r="AF33" s="266">
        <f>SUM(AF24:AF31)</f>
        <v>0</v>
      </c>
      <c r="AG33" s="268"/>
      <c r="AH33" s="54"/>
      <c r="AI33" s="265"/>
      <c r="AJ33" s="265" t="s">
        <v>365</v>
      </c>
      <c r="AK33" s="266"/>
      <c r="AL33" s="266">
        <f>SUM(AL24:AL31)</f>
        <v>0</v>
      </c>
      <c r="AM33" s="269"/>
    </row>
    <row r="34" spans="2:39" ht="16.5" customHeight="1">
      <c r="B34" s="20" t="s">
        <v>1433</v>
      </c>
      <c r="D34" s="22" t="s">
        <v>668</v>
      </c>
      <c r="E34" s="41" t="s">
        <v>1434</v>
      </c>
      <c r="F34" s="41" t="s">
        <v>1435</v>
      </c>
      <c r="G34" s="249">
        <v>30</v>
      </c>
      <c r="H34" s="250"/>
      <c r="I34" s="256"/>
      <c r="J34" s="22" t="s">
        <v>342</v>
      </c>
      <c r="K34" s="41" t="s">
        <v>1436</v>
      </c>
      <c r="L34" s="41" t="s">
        <v>1437</v>
      </c>
      <c r="M34" s="249">
        <v>20</v>
      </c>
      <c r="N34" s="250"/>
      <c r="O34" s="256"/>
      <c r="P34" s="22" t="s">
        <v>668</v>
      </c>
      <c r="Q34" s="41" t="s">
        <v>1434</v>
      </c>
      <c r="R34" s="240" t="s">
        <v>1438</v>
      </c>
      <c r="S34" s="249">
        <v>30</v>
      </c>
      <c r="T34" s="249"/>
      <c r="U34" s="258"/>
      <c r="V34" s="22" t="s">
        <v>342</v>
      </c>
      <c r="W34" s="41" t="s">
        <v>1439</v>
      </c>
      <c r="X34" s="41" t="s">
        <v>1440</v>
      </c>
      <c r="Y34" s="249">
        <v>1150</v>
      </c>
      <c r="Z34" s="250"/>
      <c r="AA34" s="258"/>
      <c r="AB34" s="22" t="s">
        <v>342</v>
      </c>
      <c r="AC34" s="41" t="s">
        <v>1441</v>
      </c>
      <c r="AD34" s="41" t="s">
        <v>1442</v>
      </c>
      <c r="AE34" s="249">
        <v>20</v>
      </c>
      <c r="AF34" s="250"/>
      <c r="AG34" s="258"/>
      <c r="AH34" s="22"/>
      <c r="AI34" s="41"/>
      <c r="AJ34" s="41"/>
      <c r="AK34" s="249"/>
      <c r="AL34" s="250"/>
      <c r="AM34" s="259"/>
    </row>
    <row r="35" spans="2:39" ht="16.5" customHeight="1">
      <c r="B35" s="20">
        <v>46460</v>
      </c>
      <c r="D35" s="22" t="s">
        <v>668</v>
      </c>
      <c r="E35" s="41" t="s">
        <v>1443</v>
      </c>
      <c r="F35" s="41" t="s">
        <v>1444</v>
      </c>
      <c r="G35" s="249">
        <v>10</v>
      </c>
      <c r="H35" s="250"/>
      <c r="I35" s="256"/>
      <c r="J35" s="22"/>
      <c r="K35" s="41" t="s">
        <v>1441</v>
      </c>
      <c r="L35" s="41" t="s">
        <v>1445</v>
      </c>
      <c r="M35" s="374" t="s">
        <v>1389</v>
      </c>
      <c r="N35" s="250"/>
      <c r="O35" s="256"/>
      <c r="P35" s="22" t="s">
        <v>668</v>
      </c>
      <c r="Q35" s="354" t="s">
        <v>1446</v>
      </c>
      <c r="R35" s="355" t="s">
        <v>1447</v>
      </c>
      <c r="S35" s="347">
        <v>10</v>
      </c>
      <c r="T35" s="348"/>
      <c r="U35" s="258"/>
      <c r="V35" s="22" t="s">
        <v>342</v>
      </c>
      <c r="W35" s="41" t="s">
        <v>1448</v>
      </c>
      <c r="X35" s="41" t="s">
        <v>1449</v>
      </c>
      <c r="Y35" s="249">
        <v>570</v>
      </c>
      <c r="Z35" s="250"/>
      <c r="AA35" s="258"/>
      <c r="AB35" s="22" t="s">
        <v>342</v>
      </c>
      <c r="AC35" s="41" t="s">
        <v>1450</v>
      </c>
      <c r="AD35" s="41" t="s">
        <v>1451</v>
      </c>
      <c r="AE35" s="249">
        <v>10</v>
      </c>
      <c r="AF35" s="250"/>
      <c r="AG35" s="258"/>
      <c r="AH35" s="22"/>
      <c r="AI35" s="41"/>
      <c r="AJ35" s="41"/>
      <c r="AK35" s="249"/>
      <c r="AL35" s="250"/>
      <c r="AM35" s="259"/>
    </row>
    <row r="36" spans="2:39" ht="16.5" customHeight="1">
      <c r="B36" s="39"/>
      <c r="D36" s="22" t="s">
        <v>668</v>
      </c>
      <c r="E36" s="41" t="s">
        <v>1446</v>
      </c>
      <c r="F36" s="41" t="s">
        <v>1452</v>
      </c>
      <c r="G36" s="249">
        <v>10</v>
      </c>
      <c r="H36" s="250"/>
      <c r="I36" s="256"/>
      <c r="J36" s="22"/>
      <c r="K36" s="392"/>
      <c r="L36" s="392"/>
      <c r="M36" s="394"/>
      <c r="N36" s="250"/>
      <c r="O36" s="256"/>
      <c r="P36" s="22" t="s">
        <v>668</v>
      </c>
      <c r="Q36" s="33" t="s">
        <v>1443</v>
      </c>
      <c r="R36" s="241" t="s">
        <v>1453</v>
      </c>
      <c r="S36" s="249">
        <v>20</v>
      </c>
      <c r="T36" s="250"/>
      <c r="U36" s="258"/>
      <c r="V36" s="22" t="s">
        <v>342</v>
      </c>
      <c r="W36" s="41" t="s">
        <v>1454</v>
      </c>
      <c r="X36" s="41" t="s">
        <v>1455</v>
      </c>
      <c r="Y36" s="249">
        <v>920</v>
      </c>
      <c r="Z36" s="250"/>
      <c r="AA36" s="258"/>
      <c r="AB36" s="22" t="s">
        <v>342</v>
      </c>
      <c r="AC36" s="41" t="s">
        <v>1436</v>
      </c>
      <c r="AD36" s="41" t="s">
        <v>1456</v>
      </c>
      <c r="AE36" s="249">
        <v>10</v>
      </c>
      <c r="AF36" s="250"/>
      <c r="AG36" s="258"/>
      <c r="AH36" s="22"/>
      <c r="AI36" s="41"/>
      <c r="AJ36" s="41"/>
      <c r="AK36" s="249"/>
      <c r="AL36" s="250"/>
      <c r="AM36" s="259"/>
    </row>
    <row r="37" spans="2:39" ht="15.75" customHeight="1">
      <c r="B37" s="39"/>
      <c r="D37" s="22"/>
      <c r="E37" s="33"/>
      <c r="F37" s="34"/>
      <c r="G37" s="249"/>
      <c r="H37" s="250"/>
      <c r="I37" s="256"/>
      <c r="J37" s="22"/>
      <c r="K37" s="33"/>
      <c r="L37" s="34"/>
      <c r="M37" s="249"/>
      <c r="N37" s="250"/>
      <c r="O37" s="256"/>
      <c r="P37" s="22"/>
      <c r="Q37" s="41" t="s">
        <v>1439</v>
      </c>
      <c r="R37" s="41" t="s">
        <v>1457</v>
      </c>
      <c r="S37" s="321" t="s">
        <v>1389</v>
      </c>
      <c r="T37" s="250"/>
      <c r="U37" s="258"/>
      <c r="V37" s="22"/>
      <c r="W37" s="33"/>
      <c r="X37" s="34"/>
      <c r="Y37" s="249"/>
      <c r="Z37" s="250"/>
      <c r="AA37" s="258"/>
      <c r="AB37" s="255"/>
      <c r="AC37" s="33"/>
      <c r="AD37" s="33" t="s">
        <v>365</v>
      </c>
      <c r="AE37" s="249"/>
      <c r="AF37" s="250"/>
      <c r="AG37" s="258"/>
      <c r="AH37" s="255"/>
      <c r="AI37" s="33"/>
      <c r="AJ37" s="33"/>
      <c r="AK37" s="249"/>
      <c r="AL37" s="250"/>
      <c r="AM37" s="259"/>
    </row>
    <row r="38" spans="2:39" ht="15.75" customHeight="1">
      <c r="B38" s="39"/>
      <c r="D38" s="22"/>
      <c r="E38" s="33"/>
      <c r="F38" s="34"/>
      <c r="G38" s="249"/>
      <c r="H38" s="250"/>
      <c r="I38" s="256"/>
      <c r="J38" s="22"/>
      <c r="K38" s="33"/>
      <c r="L38" s="34"/>
      <c r="M38" s="249"/>
      <c r="N38" s="250"/>
      <c r="O38" s="256"/>
      <c r="P38" s="22"/>
      <c r="Q38" s="33"/>
      <c r="R38" s="34"/>
      <c r="S38" s="249"/>
      <c r="T38" s="250"/>
      <c r="U38" s="258"/>
      <c r="V38" s="22"/>
      <c r="W38" s="33"/>
      <c r="X38" s="34"/>
      <c r="Y38" s="249"/>
      <c r="Z38" s="250"/>
      <c r="AA38" s="258"/>
      <c r="AB38" s="255"/>
      <c r="AC38" s="33"/>
      <c r="AD38" s="33" t="s">
        <v>365</v>
      </c>
      <c r="AE38" s="249"/>
      <c r="AF38" s="250"/>
      <c r="AG38" s="258"/>
      <c r="AH38" s="255"/>
      <c r="AI38" s="33"/>
      <c r="AJ38" s="33"/>
      <c r="AK38" s="249"/>
      <c r="AL38" s="250"/>
      <c r="AM38" s="259"/>
    </row>
    <row r="39" spans="2:39" ht="16.5" customHeight="1" thickBot="1">
      <c r="B39" s="20"/>
      <c r="D39" s="22"/>
      <c r="E39" s="33"/>
      <c r="F39" s="34"/>
      <c r="G39" s="249"/>
      <c r="H39" s="250"/>
      <c r="I39" s="256"/>
      <c r="J39" s="22"/>
      <c r="K39" s="33"/>
      <c r="L39" s="34"/>
      <c r="M39" s="249"/>
      <c r="N39" s="250"/>
      <c r="O39" s="256"/>
      <c r="P39" s="22"/>
      <c r="Q39" s="33"/>
      <c r="R39" s="34"/>
      <c r="S39" s="249"/>
      <c r="T39" s="250"/>
      <c r="U39" s="258"/>
      <c r="V39" s="22"/>
      <c r="W39" s="33"/>
      <c r="X39" s="34"/>
      <c r="Y39" s="249"/>
      <c r="Z39" s="250"/>
      <c r="AA39" s="258"/>
      <c r="AB39" s="255"/>
      <c r="AC39" s="33"/>
      <c r="AD39" s="33" t="s">
        <v>365</v>
      </c>
      <c r="AE39" s="249"/>
      <c r="AF39" s="250"/>
      <c r="AG39" s="258"/>
      <c r="AH39" s="255"/>
      <c r="AI39" s="33"/>
      <c r="AJ39" s="33" t="s">
        <v>365</v>
      </c>
      <c r="AK39" s="249"/>
      <c r="AL39" s="250"/>
      <c r="AM39" s="259"/>
    </row>
    <row r="40" spans="2:39" ht="16.5" customHeight="1">
      <c r="B40" s="42" t="s">
        <v>425</v>
      </c>
      <c r="C40" s="43">
        <f>SUM(G40,M40,S40,Y40,AE40,AK40)</f>
        <v>2810</v>
      </c>
      <c r="D40" s="44"/>
      <c r="E40" s="260"/>
      <c r="F40" s="260"/>
      <c r="G40" s="261">
        <f>SUM(G34:G39)</f>
        <v>50</v>
      </c>
      <c r="H40" s="261"/>
      <c r="I40" s="262"/>
      <c r="J40" s="44"/>
      <c r="K40" s="260"/>
      <c r="L40" s="260"/>
      <c r="M40" s="261">
        <f>SUM(M34:M39)</f>
        <v>20</v>
      </c>
      <c r="N40" s="261"/>
      <c r="O40" s="262"/>
      <c r="P40" s="44"/>
      <c r="Q40" s="260"/>
      <c r="R40" s="260"/>
      <c r="S40" s="261">
        <f>SUM(S34:S39)</f>
        <v>60</v>
      </c>
      <c r="T40" s="261"/>
      <c r="U40" s="262"/>
      <c r="V40" s="44"/>
      <c r="W40" s="260"/>
      <c r="X40" s="260"/>
      <c r="Y40" s="261">
        <f>SUM(Y34:Y39)</f>
        <v>2640</v>
      </c>
      <c r="Z40" s="261"/>
      <c r="AA40" s="263"/>
      <c r="AB40" s="47"/>
      <c r="AC40" s="260"/>
      <c r="AD40" s="260" t="s">
        <v>365</v>
      </c>
      <c r="AE40" s="261">
        <f>SUM(AE34:AE39)</f>
        <v>40</v>
      </c>
      <c r="AF40" s="261"/>
      <c r="AG40" s="263"/>
      <c r="AH40" s="47"/>
      <c r="AI40" s="260"/>
      <c r="AJ40" s="260" t="s">
        <v>365</v>
      </c>
      <c r="AK40" s="261">
        <f>SUM(AK34:AK39)</f>
        <v>0</v>
      </c>
      <c r="AL40" s="261"/>
      <c r="AM40" s="264"/>
    </row>
    <row r="41" spans="2:39" ht="16.5" customHeight="1" thickBot="1">
      <c r="B41" s="49" t="s">
        <v>426</v>
      </c>
      <c r="C41" s="50">
        <f>SUM(H41,N41,T41,Z41,AF41,AL41)</f>
        <v>0</v>
      </c>
      <c r="D41" s="51"/>
      <c r="E41" s="265"/>
      <c r="F41" s="265"/>
      <c r="G41" s="266"/>
      <c r="H41" s="266">
        <f>SUM(H34:H39)</f>
        <v>0</v>
      </c>
      <c r="I41" s="267"/>
      <c r="J41" s="51"/>
      <c r="K41" s="265"/>
      <c r="L41" s="265"/>
      <c r="M41" s="266"/>
      <c r="N41" s="266">
        <f>SUM(N34:N39)</f>
        <v>0</v>
      </c>
      <c r="O41" s="267"/>
      <c r="P41" s="51"/>
      <c r="Q41" s="265"/>
      <c r="R41" s="265"/>
      <c r="S41" s="266"/>
      <c r="T41" s="266">
        <f>SUM(T34:T39)</f>
        <v>0</v>
      </c>
      <c r="U41" s="267"/>
      <c r="V41" s="51"/>
      <c r="W41" s="265"/>
      <c r="X41" s="265"/>
      <c r="Y41" s="266"/>
      <c r="Z41" s="266">
        <f>SUM(Z34:Z39)</f>
        <v>0</v>
      </c>
      <c r="AA41" s="268"/>
      <c r="AB41" s="54"/>
      <c r="AC41" s="265"/>
      <c r="AD41" s="265" t="s">
        <v>365</v>
      </c>
      <c r="AE41" s="266"/>
      <c r="AF41" s="266">
        <f>SUM(AF34:AF39)</f>
        <v>0</v>
      </c>
      <c r="AG41" s="268"/>
      <c r="AH41" s="54"/>
      <c r="AI41" s="265"/>
      <c r="AJ41" s="265" t="s">
        <v>365</v>
      </c>
      <c r="AK41" s="266"/>
      <c r="AL41" s="266">
        <f>SUM(AL34:AL39)</f>
        <v>0</v>
      </c>
      <c r="AM41" s="269"/>
    </row>
    <row r="42" spans="2:39" ht="16.5" customHeight="1">
      <c r="B42" s="20" t="s">
        <v>1458</v>
      </c>
      <c r="D42" s="22" t="s">
        <v>668</v>
      </c>
      <c r="E42" s="41" t="s">
        <v>1459</v>
      </c>
      <c r="F42" s="354" t="s">
        <v>1460</v>
      </c>
      <c r="G42" s="347">
        <v>60</v>
      </c>
      <c r="H42" s="348"/>
      <c r="I42" s="353"/>
      <c r="J42" s="22" t="s">
        <v>342</v>
      </c>
      <c r="K42" s="41" t="s">
        <v>1461</v>
      </c>
      <c r="L42" s="41" t="s">
        <v>1462</v>
      </c>
      <c r="M42" s="347">
        <v>40</v>
      </c>
      <c r="N42" s="348"/>
      <c r="O42" s="353"/>
      <c r="P42" s="22" t="s">
        <v>668</v>
      </c>
      <c r="Q42" s="41" t="s">
        <v>1463</v>
      </c>
      <c r="R42" s="41" t="s">
        <v>1464</v>
      </c>
      <c r="S42" s="347">
        <v>300</v>
      </c>
      <c r="T42" s="348"/>
      <c r="U42" s="352"/>
      <c r="V42" s="22" t="s">
        <v>342</v>
      </c>
      <c r="W42" s="41" t="s">
        <v>1465</v>
      </c>
      <c r="X42" s="41" t="s">
        <v>1466</v>
      </c>
      <c r="Y42" s="347">
        <v>2530</v>
      </c>
      <c r="Z42" s="348"/>
      <c r="AA42" s="352"/>
      <c r="AB42" s="22" t="s">
        <v>342</v>
      </c>
      <c r="AC42" s="41" t="s">
        <v>1467</v>
      </c>
      <c r="AD42" s="41" t="s">
        <v>1468</v>
      </c>
      <c r="AE42" s="347">
        <v>30</v>
      </c>
      <c r="AF42" s="250"/>
      <c r="AG42" s="258"/>
      <c r="AH42" s="22"/>
      <c r="AI42" s="41"/>
      <c r="AJ42" s="41"/>
      <c r="AK42" s="249"/>
      <c r="AL42" s="250"/>
      <c r="AM42" s="259"/>
    </row>
    <row r="43" spans="2:39" ht="16.5" customHeight="1">
      <c r="B43" s="20">
        <v>46203</v>
      </c>
      <c r="C43" s="21"/>
      <c r="D43" s="22" t="s">
        <v>668</v>
      </c>
      <c r="E43" s="41" t="s">
        <v>1469</v>
      </c>
      <c r="F43" s="354" t="s">
        <v>1470</v>
      </c>
      <c r="G43" s="347">
        <v>20</v>
      </c>
      <c r="H43" s="348"/>
      <c r="I43" s="353"/>
      <c r="J43" s="22" t="s">
        <v>342</v>
      </c>
      <c r="K43" s="41" t="s">
        <v>1471</v>
      </c>
      <c r="L43" s="41" t="s">
        <v>1472</v>
      </c>
      <c r="M43" s="347">
        <v>20</v>
      </c>
      <c r="N43" s="348"/>
      <c r="O43" s="353"/>
      <c r="P43" s="22" t="s">
        <v>668</v>
      </c>
      <c r="Q43" s="41" t="s">
        <v>1473</v>
      </c>
      <c r="R43" s="41" t="s">
        <v>1474</v>
      </c>
      <c r="S43" s="347">
        <v>250</v>
      </c>
      <c r="T43" s="348"/>
      <c r="U43" s="352"/>
      <c r="V43" s="22" t="s">
        <v>342</v>
      </c>
      <c r="W43" s="41" t="s">
        <v>1475</v>
      </c>
      <c r="X43" s="41" t="s">
        <v>1476</v>
      </c>
      <c r="Y43" s="347">
        <v>1290</v>
      </c>
      <c r="Z43" s="348"/>
      <c r="AA43" s="352"/>
      <c r="AB43" s="22" t="s">
        <v>342</v>
      </c>
      <c r="AC43" s="41" t="s">
        <v>1471</v>
      </c>
      <c r="AD43" s="41" t="s">
        <v>1477</v>
      </c>
      <c r="AE43" s="347">
        <v>60</v>
      </c>
      <c r="AF43" s="250"/>
      <c r="AG43" s="258"/>
      <c r="AH43" s="22"/>
      <c r="AI43" s="41"/>
      <c r="AJ43" s="41"/>
      <c r="AK43" s="249"/>
      <c r="AL43" s="250"/>
      <c r="AM43" s="259"/>
    </row>
    <row r="44" spans="2:39" ht="16.5" customHeight="1">
      <c r="B44" s="40"/>
      <c r="C44" s="21"/>
      <c r="D44" s="22" t="s">
        <v>668</v>
      </c>
      <c r="E44" s="41" t="s">
        <v>1478</v>
      </c>
      <c r="F44" s="354" t="s">
        <v>1479</v>
      </c>
      <c r="G44" s="347">
        <v>20</v>
      </c>
      <c r="H44" s="348"/>
      <c r="I44" s="353"/>
      <c r="J44" s="22" t="s">
        <v>342</v>
      </c>
      <c r="K44" s="41" t="s">
        <v>1480</v>
      </c>
      <c r="L44" s="41" t="s">
        <v>1481</v>
      </c>
      <c r="M44" s="347">
        <v>10</v>
      </c>
      <c r="N44" s="348"/>
      <c r="O44" s="353"/>
      <c r="P44" s="22" t="s">
        <v>668</v>
      </c>
      <c r="Q44" s="41" t="s">
        <v>1482</v>
      </c>
      <c r="R44" s="41" t="s">
        <v>1483</v>
      </c>
      <c r="S44" s="347">
        <v>400</v>
      </c>
      <c r="T44" s="348"/>
      <c r="U44" s="352"/>
      <c r="V44" s="22" t="s">
        <v>342</v>
      </c>
      <c r="W44" s="41" t="s">
        <v>1473</v>
      </c>
      <c r="X44" s="41" t="s">
        <v>1484</v>
      </c>
      <c r="Y44" s="347">
        <v>1950</v>
      </c>
      <c r="Z44" s="348"/>
      <c r="AA44" s="352"/>
      <c r="AB44" s="22" t="s">
        <v>342</v>
      </c>
      <c r="AC44" s="41" t="s">
        <v>1461</v>
      </c>
      <c r="AD44" s="41" t="s">
        <v>1485</v>
      </c>
      <c r="AE44" s="347">
        <v>100</v>
      </c>
      <c r="AF44" s="250"/>
      <c r="AG44" s="258"/>
      <c r="AH44" s="22"/>
      <c r="AI44" s="41"/>
      <c r="AJ44" s="41"/>
      <c r="AK44" s="249"/>
      <c r="AL44" s="250"/>
      <c r="AM44" s="259"/>
    </row>
    <row r="45" spans="2:39" ht="16.5" customHeight="1">
      <c r="B45" s="40"/>
      <c r="C45" s="21"/>
      <c r="D45" s="22" t="s">
        <v>668</v>
      </c>
      <c r="E45" s="41" t="s">
        <v>1486</v>
      </c>
      <c r="F45" s="354" t="s">
        <v>1487</v>
      </c>
      <c r="G45" s="347">
        <v>90</v>
      </c>
      <c r="H45" s="348"/>
      <c r="I45" s="353"/>
      <c r="J45" s="22" t="s">
        <v>342</v>
      </c>
      <c r="K45" s="41" t="s">
        <v>1488</v>
      </c>
      <c r="L45" s="41" t="s">
        <v>1489</v>
      </c>
      <c r="M45" s="347">
        <v>10</v>
      </c>
      <c r="N45" s="348"/>
      <c r="O45" s="353"/>
      <c r="P45" s="22" t="s">
        <v>668</v>
      </c>
      <c r="Q45" s="41" t="s">
        <v>1490</v>
      </c>
      <c r="R45" s="240" t="s">
        <v>1491</v>
      </c>
      <c r="S45" s="347">
        <v>30</v>
      </c>
      <c r="T45" s="348"/>
      <c r="U45" s="352"/>
      <c r="V45" s="22" t="s">
        <v>342</v>
      </c>
      <c r="W45" s="41" t="s">
        <v>1482</v>
      </c>
      <c r="X45" s="41" t="s">
        <v>1492</v>
      </c>
      <c r="Y45" s="347">
        <v>1420</v>
      </c>
      <c r="Z45" s="348"/>
      <c r="AA45" s="352"/>
      <c r="AB45" s="22" t="s">
        <v>342</v>
      </c>
      <c r="AC45" s="41" t="s">
        <v>1493</v>
      </c>
      <c r="AD45" s="41" t="s">
        <v>1494</v>
      </c>
      <c r="AE45" s="347">
        <v>30</v>
      </c>
      <c r="AF45" s="250"/>
      <c r="AG45" s="258"/>
      <c r="AH45" s="22"/>
      <c r="AI45" s="41"/>
      <c r="AJ45" s="41"/>
      <c r="AK45" s="249"/>
      <c r="AL45" s="250"/>
      <c r="AM45" s="259"/>
    </row>
    <row r="46" spans="2:39" ht="16.5" customHeight="1">
      <c r="B46" s="40"/>
      <c r="D46" s="22" t="s">
        <v>668</v>
      </c>
      <c r="E46" s="41" t="s">
        <v>1495</v>
      </c>
      <c r="F46" s="354" t="s">
        <v>1496</v>
      </c>
      <c r="G46" s="347">
        <v>30</v>
      </c>
      <c r="H46" s="348"/>
      <c r="I46" s="353"/>
      <c r="J46" s="22" t="s">
        <v>342</v>
      </c>
      <c r="K46" s="41" t="s">
        <v>1497</v>
      </c>
      <c r="L46" s="41" t="s">
        <v>1498</v>
      </c>
      <c r="M46" s="347">
        <v>10</v>
      </c>
      <c r="N46" s="348"/>
      <c r="O46" s="353"/>
      <c r="P46" s="22" t="s">
        <v>668</v>
      </c>
      <c r="Q46" s="41" t="s">
        <v>1499</v>
      </c>
      <c r="R46" s="240" t="s">
        <v>1500</v>
      </c>
      <c r="S46" s="347">
        <v>10</v>
      </c>
      <c r="T46" s="348"/>
      <c r="U46" s="352"/>
      <c r="V46" s="22" t="s">
        <v>342</v>
      </c>
      <c r="W46" s="41" t="s">
        <v>1501</v>
      </c>
      <c r="X46" s="41" t="s">
        <v>1502</v>
      </c>
      <c r="Y46" s="347">
        <v>930</v>
      </c>
      <c r="Z46" s="348"/>
      <c r="AA46" s="352"/>
      <c r="AB46" s="22" t="s">
        <v>342</v>
      </c>
      <c r="AC46" s="41" t="s">
        <v>1503</v>
      </c>
      <c r="AD46" s="41" t="s">
        <v>1504</v>
      </c>
      <c r="AE46" s="347">
        <v>10</v>
      </c>
      <c r="AF46" s="250"/>
      <c r="AG46" s="258"/>
      <c r="AH46" s="22"/>
      <c r="AI46" s="41"/>
      <c r="AJ46" s="41"/>
      <c r="AK46" s="249"/>
      <c r="AL46" s="250"/>
      <c r="AM46" s="259"/>
    </row>
    <row r="47" spans="2:39" ht="16.5" customHeight="1">
      <c r="B47" s="40"/>
      <c r="D47" s="22" t="s">
        <v>668</v>
      </c>
      <c r="E47" s="41" t="s">
        <v>1505</v>
      </c>
      <c r="F47" s="354" t="s">
        <v>1506</v>
      </c>
      <c r="G47" s="347">
        <v>40</v>
      </c>
      <c r="H47" s="348"/>
      <c r="I47" s="353"/>
      <c r="J47" s="22" t="s">
        <v>342</v>
      </c>
      <c r="K47" s="41" t="s">
        <v>1467</v>
      </c>
      <c r="L47" s="41" t="s">
        <v>1507</v>
      </c>
      <c r="M47" s="347">
        <v>10</v>
      </c>
      <c r="N47" s="348"/>
      <c r="O47" s="353"/>
      <c r="P47" s="255"/>
      <c r="Q47" s="41"/>
      <c r="R47" s="41"/>
      <c r="S47" s="350"/>
      <c r="T47" s="348"/>
      <c r="U47" s="352"/>
      <c r="V47" s="22" t="s">
        <v>342</v>
      </c>
      <c r="W47" s="41" t="s">
        <v>1508</v>
      </c>
      <c r="X47" s="41" t="s">
        <v>1509</v>
      </c>
      <c r="Y47" s="347">
        <v>500</v>
      </c>
      <c r="Z47" s="348"/>
      <c r="AA47" s="352"/>
      <c r="AB47" s="22" t="s">
        <v>342</v>
      </c>
      <c r="AC47" s="41" t="s">
        <v>1488</v>
      </c>
      <c r="AD47" s="41" t="s">
        <v>1510</v>
      </c>
      <c r="AE47" s="347">
        <v>30</v>
      </c>
      <c r="AF47" s="250"/>
      <c r="AG47" s="258"/>
      <c r="AH47" s="22"/>
      <c r="AI47" s="41"/>
      <c r="AJ47" s="41"/>
      <c r="AK47" s="249"/>
      <c r="AL47" s="250"/>
      <c r="AM47" s="259"/>
    </row>
    <row r="48" spans="2:39" ht="16.5" customHeight="1">
      <c r="B48" s="40"/>
      <c r="D48" s="22" t="s">
        <v>668</v>
      </c>
      <c r="E48" s="41" t="s">
        <v>1511</v>
      </c>
      <c r="F48" s="354" t="s">
        <v>1512</v>
      </c>
      <c r="G48" s="347">
        <v>10</v>
      </c>
      <c r="H48" s="348"/>
      <c r="I48" s="353"/>
      <c r="J48" s="22" t="s">
        <v>624</v>
      </c>
      <c r="K48" s="41" t="s">
        <v>1513</v>
      </c>
      <c r="L48" s="41" t="s">
        <v>1514</v>
      </c>
      <c r="M48" s="347">
        <v>10</v>
      </c>
      <c r="N48" s="348"/>
      <c r="O48" s="353"/>
      <c r="P48" s="255"/>
      <c r="Q48" s="354"/>
      <c r="R48" s="354"/>
      <c r="S48" s="347"/>
      <c r="T48" s="348"/>
      <c r="U48" s="352"/>
      <c r="V48" s="22" t="s">
        <v>342</v>
      </c>
      <c r="W48" s="41" t="s">
        <v>1515</v>
      </c>
      <c r="X48" s="41" t="s">
        <v>1516</v>
      </c>
      <c r="Y48" s="347">
        <v>1260</v>
      </c>
      <c r="Z48" s="348"/>
      <c r="AA48" s="352"/>
      <c r="AB48" s="22" t="s">
        <v>342</v>
      </c>
      <c r="AC48" s="41" t="s">
        <v>1517</v>
      </c>
      <c r="AD48" s="41" t="s">
        <v>1518</v>
      </c>
      <c r="AE48" s="347">
        <v>10</v>
      </c>
      <c r="AF48" s="250"/>
      <c r="AG48" s="258"/>
      <c r="AH48" s="22"/>
      <c r="AI48" s="41"/>
      <c r="AJ48" s="41"/>
      <c r="AK48" s="249"/>
      <c r="AL48" s="250"/>
      <c r="AM48" s="259"/>
    </row>
    <row r="49" spans="2:39" ht="16.5" customHeight="1">
      <c r="B49" s="40"/>
      <c r="D49" s="255" t="s">
        <v>568</v>
      </c>
      <c r="E49" s="354" t="s">
        <v>1490</v>
      </c>
      <c r="F49" s="354" t="s">
        <v>1519</v>
      </c>
      <c r="G49" s="347">
        <v>20</v>
      </c>
      <c r="H49" s="348"/>
      <c r="I49" s="353"/>
      <c r="J49" s="22"/>
      <c r="K49" s="41" t="s">
        <v>1520</v>
      </c>
      <c r="L49" s="41" t="s">
        <v>1521</v>
      </c>
      <c r="M49" s="350" t="s">
        <v>1389</v>
      </c>
      <c r="N49" s="348"/>
      <c r="O49" s="353"/>
      <c r="P49" s="255"/>
      <c r="Q49" s="354"/>
      <c r="R49" s="354"/>
      <c r="S49" s="347"/>
      <c r="T49" s="348"/>
      <c r="U49" s="352"/>
      <c r="V49" s="22" t="s">
        <v>342</v>
      </c>
      <c r="W49" s="41" t="s">
        <v>1522</v>
      </c>
      <c r="X49" s="41" t="s">
        <v>1523</v>
      </c>
      <c r="Y49" s="347">
        <v>1590</v>
      </c>
      <c r="Z49" s="348"/>
      <c r="AA49" s="352"/>
      <c r="AB49" s="22" t="s">
        <v>342</v>
      </c>
      <c r="AC49" s="41" t="s">
        <v>1513</v>
      </c>
      <c r="AD49" s="41" t="s">
        <v>1524</v>
      </c>
      <c r="AE49" s="347">
        <v>20</v>
      </c>
      <c r="AF49" s="250"/>
      <c r="AG49" s="258"/>
      <c r="AH49" s="22"/>
      <c r="AI49" s="41"/>
      <c r="AJ49" s="41"/>
      <c r="AK49" s="249"/>
      <c r="AL49" s="250"/>
      <c r="AM49" s="259"/>
    </row>
    <row r="50" spans="2:39" ht="16.5" customHeight="1">
      <c r="B50" s="40"/>
      <c r="D50" s="255" t="s">
        <v>568</v>
      </c>
      <c r="E50" s="354" t="s">
        <v>1533</v>
      </c>
      <c r="F50" s="354" t="s">
        <v>1534</v>
      </c>
      <c r="G50" s="347">
        <v>10</v>
      </c>
      <c r="H50" s="348"/>
      <c r="I50" s="353"/>
      <c r="J50" s="22"/>
      <c r="K50" s="41" t="s">
        <v>1527</v>
      </c>
      <c r="L50" s="240" t="s">
        <v>1528</v>
      </c>
      <c r="M50" s="350" t="s">
        <v>1389</v>
      </c>
      <c r="N50" s="348"/>
      <c r="O50" s="353"/>
      <c r="P50" s="255"/>
      <c r="Q50" s="354"/>
      <c r="R50" s="354"/>
      <c r="S50" s="347"/>
      <c r="T50" s="348"/>
      <c r="U50" s="352"/>
      <c r="V50" s="22" t="s">
        <v>342</v>
      </c>
      <c r="W50" s="41" t="s">
        <v>1529</v>
      </c>
      <c r="X50" s="240" t="s">
        <v>1530</v>
      </c>
      <c r="Y50" s="347">
        <v>480</v>
      </c>
      <c r="Z50" s="348"/>
      <c r="AA50" s="352"/>
      <c r="AB50" s="22" t="s">
        <v>342</v>
      </c>
      <c r="AC50" s="41" t="s">
        <v>1531</v>
      </c>
      <c r="AD50" s="240" t="s">
        <v>1532</v>
      </c>
      <c r="AE50" s="347">
        <v>10</v>
      </c>
      <c r="AF50" s="250"/>
      <c r="AG50" s="258"/>
      <c r="AH50" s="22"/>
      <c r="AI50" s="41"/>
      <c r="AJ50" s="41"/>
      <c r="AK50" s="249"/>
      <c r="AL50" s="250"/>
      <c r="AM50" s="259"/>
    </row>
    <row r="51" spans="2:39" ht="16.5" customHeight="1">
      <c r="B51" s="40"/>
      <c r="D51" s="255" t="s">
        <v>568</v>
      </c>
      <c r="E51" s="41" t="s">
        <v>1541</v>
      </c>
      <c r="F51" s="354" t="s">
        <v>1542</v>
      </c>
      <c r="G51" s="347">
        <v>10</v>
      </c>
      <c r="H51" s="348"/>
      <c r="I51" s="353"/>
      <c r="J51" s="22"/>
      <c r="K51" s="41" t="s">
        <v>1535</v>
      </c>
      <c r="L51" s="41" t="s">
        <v>1536</v>
      </c>
      <c r="M51" s="350" t="s">
        <v>1389</v>
      </c>
      <c r="N51" s="348"/>
      <c r="O51" s="353"/>
      <c r="P51" s="255"/>
      <c r="Q51" s="354"/>
      <c r="R51" s="354"/>
      <c r="S51" s="347"/>
      <c r="T51" s="348"/>
      <c r="U51" s="352"/>
      <c r="V51" s="22" t="s">
        <v>342</v>
      </c>
      <c r="W51" s="41" t="s">
        <v>1537</v>
      </c>
      <c r="X51" s="41" t="s">
        <v>1538</v>
      </c>
      <c r="Y51" s="347">
        <v>790</v>
      </c>
      <c r="Z51" s="348"/>
      <c r="AA51" s="352"/>
      <c r="AB51" s="22" t="s">
        <v>342</v>
      </c>
      <c r="AC51" s="41" t="s">
        <v>1539</v>
      </c>
      <c r="AD51" s="41" t="s">
        <v>1540</v>
      </c>
      <c r="AE51" s="347">
        <v>10</v>
      </c>
      <c r="AF51" s="250"/>
      <c r="AG51" s="258"/>
      <c r="AH51" s="255"/>
      <c r="AI51" s="354"/>
      <c r="AJ51" s="354"/>
      <c r="AK51" s="347"/>
      <c r="AL51" s="250"/>
      <c r="AM51" s="259"/>
    </row>
    <row r="52" spans="2:39" ht="16.5" customHeight="1">
      <c r="B52" s="40"/>
      <c r="D52" s="22"/>
      <c r="E52" s="354" t="s">
        <v>1544</v>
      </c>
      <c r="F52" s="354" t="s">
        <v>1548</v>
      </c>
      <c r="G52" s="374" t="s">
        <v>1376</v>
      </c>
      <c r="H52" s="250"/>
      <c r="I52" s="353"/>
      <c r="J52" s="22"/>
      <c r="K52" s="41" t="s">
        <v>1543</v>
      </c>
      <c r="L52" s="41"/>
      <c r="M52" s="374" t="s">
        <v>1376</v>
      </c>
      <c r="N52" s="348"/>
      <c r="O52" s="353"/>
      <c r="P52" s="255"/>
      <c r="Q52" s="354"/>
      <c r="R52" s="354"/>
      <c r="S52" s="347"/>
      <c r="T52" s="348"/>
      <c r="U52" s="352"/>
      <c r="V52" s="22"/>
      <c r="W52" s="33" t="s">
        <v>1544</v>
      </c>
      <c r="X52" s="241" t="s">
        <v>1545</v>
      </c>
      <c r="Y52" s="350" t="s">
        <v>1376</v>
      </c>
      <c r="Z52" s="348"/>
      <c r="AA52" s="352"/>
      <c r="AB52" s="22"/>
      <c r="AC52" s="41" t="s">
        <v>1546</v>
      </c>
      <c r="AD52" s="41" t="s">
        <v>1547</v>
      </c>
      <c r="AE52" s="321" t="s">
        <v>1376</v>
      </c>
      <c r="AF52" s="250"/>
      <c r="AG52" s="258"/>
      <c r="AH52" s="22"/>
      <c r="AI52" s="41"/>
      <c r="AJ52" s="41"/>
      <c r="AK52" s="249"/>
      <c r="AL52" s="250"/>
      <c r="AM52" s="259"/>
    </row>
    <row r="53" spans="2:39" ht="16.5" customHeight="1">
      <c r="B53" s="39"/>
      <c r="D53" s="255"/>
      <c r="E53" s="41" t="s">
        <v>1553</v>
      </c>
      <c r="F53" s="354"/>
      <c r="G53" s="374" t="s">
        <v>1376</v>
      </c>
      <c r="H53" s="250"/>
      <c r="I53" s="256"/>
      <c r="J53" s="22"/>
      <c r="K53" s="41" t="s">
        <v>1549</v>
      </c>
      <c r="L53" s="41" t="s">
        <v>1550</v>
      </c>
      <c r="M53" s="350" t="s">
        <v>1389</v>
      </c>
      <c r="N53" s="348"/>
      <c r="O53" s="256"/>
      <c r="P53" s="255"/>
      <c r="Q53" s="33"/>
      <c r="R53" s="33"/>
      <c r="S53" s="249"/>
      <c r="T53" s="250"/>
      <c r="U53" s="258"/>
      <c r="V53" s="22"/>
      <c r="W53" s="41" t="s">
        <v>1551</v>
      </c>
      <c r="X53" s="41"/>
      <c r="Y53" s="350" t="s">
        <v>1376</v>
      </c>
      <c r="Z53" s="250"/>
      <c r="AA53" s="258"/>
      <c r="AB53" s="255"/>
      <c r="AC53" s="41" t="s">
        <v>1552</v>
      </c>
      <c r="AD53" s="41"/>
      <c r="AE53" s="321" t="s">
        <v>1376</v>
      </c>
      <c r="AF53" s="250"/>
      <c r="AG53" s="258"/>
      <c r="AH53" s="255"/>
      <c r="AI53" s="33"/>
      <c r="AJ53" s="33"/>
      <c r="AK53" s="249"/>
      <c r="AL53" s="250"/>
      <c r="AM53" s="259"/>
    </row>
    <row r="54" spans="2:39" ht="16.5" customHeight="1" thickBot="1">
      <c r="B54" s="39"/>
      <c r="D54" s="255"/>
      <c r="E54" s="391" t="s">
        <v>1525</v>
      </c>
      <c r="F54" s="451" t="s">
        <v>1526</v>
      </c>
      <c r="G54" s="394" t="s">
        <v>1799</v>
      </c>
      <c r="H54" s="429"/>
      <c r="I54" s="353"/>
      <c r="J54" s="255"/>
      <c r="K54" s="41"/>
      <c r="L54" s="41"/>
      <c r="M54" s="350"/>
      <c r="N54" s="250"/>
      <c r="O54" s="256"/>
      <c r="P54" s="255"/>
      <c r="Q54" s="33"/>
      <c r="R54" s="33"/>
      <c r="S54" s="249"/>
      <c r="T54" s="250"/>
      <c r="U54" s="258"/>
      <c r="V54" s="255"/>
      <c r="W54" s="33"/>
      <c r="X54" s="33"/>
      <c r="Y54" s="350"/>
      <c r="Z54" s="250"/>
      <c r="AA54" s="258"/>
      <c r="AB54" s="22"/>
      <c r="AC54" s="41"/>
      <c r="AD54" s="41"/>
      <c r="AE54" s="321"/>
      <c r="AF54" s="250"/>
      <c r="AG54" s="258"/>
      <c r="AH54" s="255"/>
      <c r="AI54" s="33"/>
      <c r="AJ54" s="33" t="s">
        <v>365</v>
      </c>
      <c r="AK54" s="249"/>
      <c r="AL54" s="250"/>
      <c r="AM54" s="259"/>
    </row>
    <row r="55" spans="2:39" ht="15.75" customHeight="1">
      <c r="B55" s="42" t="s">
        <v>425</v>
      </c>
      <c r="C55" s="43">
        <f>SUM(G55,M55,S55,Y55,AE55,AK55)</f>
        <v>14460</v>
      </c>
      <c r="D55" s="47"/>
      <c r="E55" s="260"/>
      <c r="F55" s="260"/>
      <c r="G55" s="261">
        <f>SUM(G42:G54)</f>
        <v>310</v>
      </c>
      <c r="H55" s="261"/>
      <c r="I55" s="262"/>
      <c r="J55" s="47"/>
      <c r="K55" s="260"/>
      <c r="L55" s="260"/>
      <c r="M55" s="261">
        <f>SUM(M42:M54)</f>
        <v>110</v>
      </c>
      <c r="N55" s="261"/>
      <c r="O55" s="262"/>
      <c r="P55" s="47"/>
      <c r="Q55" s="260"/>
      <c r="R55" s="260"/>
      <c r="S55" s="261">
        <f>SUM(S42:S54)</f>
        <v>990</v>
      </c>
      <c r="T55" s="261"/>
      <c r="U55" s="262"/>
      <c r="V55" s="47"/>
      <c r="W55" s="260"/>
      <c r="X55" s="260"/>
      <c r="Y55" s="261">
        <f>SUM(Y42:Y54)</f>
        <v>12740</v>
      </c>
      <c r="Z55" s="261"/>
      <c r="AA55" s="263"/>
      <c r="AB55" s="47"/>
      <c r="AC55" s="260"/>
      <c r="AD55" s="260" t="s">
        <v>365</v>
      </c>
      <c r="AE55" s="261">
        <f>SUM(AE42:AE54)</f>
        <v>310</v>
      </c>
      <c r="AF55" s="261"/>
      <c r="AG55" s="263"/>
      <c r="AH55" s="47"/>
      <c r="AI55" s="260"/>
      <c r="AJ55" s="260" t="s">
        <v>365</v>
      </c>
      <c r="AK55" s="261">
        <f>SUM(AK42:AK54)</f>
        <v>0</v>
      </c>
      <c r="AL55" s="261"/>
      <c r="AM55" s="264"/>
    </row>
    <row r="56" spans="2:39" ht="15.75" customHeight="1" thickBot="1">
      <c r="B56" s="57" t="s">
        <v>426</v>
      </c>
      <c r="C56" s="58">
        <f>SUM(H56,N56,T56,Z56,AF56,AL56)</f>
        <v>0</v>
      </c>
      <c r="D56" s="59"/>
      <c r="E56" s="277"/>
      <c r="F56" s="277"/>
      <c r="G56" s="315"/>
      <c r="H56" s="315">
        <f>SUM(H42:H54)</f>
        <v>0</v>
      </c>
      <c r="I56" s="278"/>
      <c r="J56" s="59"/>
      <c r="K56" s="277"/>
      <c r="L56" s="277"/>
      <c r="M56" s="315"/>
      <c r="N56" s="315">
        <f>SUM(N42:N54)</f>
        <v>0</v>
      </c>
      <c r="O56" s="278"/>
      <c r="P56" s="59"/>
      <c r="Q56" s="277"/>
      <c r="R56" s="277"/>
      <c r="S56" s="315"/>
      <c r="T56" s="315">
        <f>SUM(T42:T54)</f>
        <v>0</v>
      </c>
      <c r="U56" s="278"/>
      <c r="V56" s="59"/>
      <c r="W56" s="277"/>
      <c r="X56" s="277"/>
      <c r="Y56" s="315"/>
      <c r="Z56" s="315">
        <f>SUM(Z42:Z54)</f>
        <v>0</v>
      </c>
      <c r="AA56" s="279"/>
      <c r="AB56" s="59"/>
      <c r="AC56" s="277"/>
      <c r="AD56" s="277" t="s">
        <v>365</v>
      </c>
      <c r="AE56" s="315"/>
      <c r="AF56" s="315">
        <f>SUM(AF42:AF54)</f>
        <v>0</v>
      </c>
      <c r="AG56" s="279"/>
      <c r="AH56" s="59"/>
      <c r="AI56" s="277"/>
      <c r="AJ56" s="277" t="s">
        <v>365</v>
      </c>
      <c r="AK56" s="315"/>
      <c r="AL56" s="315">
        <f>SUM(AL42:AL54)</f>
        <v>0</v>
      </c>
      <c r="AM56" s="280"/>
    </row>
    <row r="57" spans="2:39" s="103" customFormat="1" ht="15.75" customHeight="1" thickTop="1" thickBot="1">
      <c r="B57" s="63" t="s">
        <v>427</v>
      </c>
      <c r="C57" s="64">
        <f>SUM(H57,N57,T57,Z57,AF57,AL57)</f>
        <v>0</v>
      </c>
      <c r="D57" s="65"/>
      <c r="E57" s="281"/>
      <c r="F57" s="281"/>
      <c r="G57" s="282">
        <f>SUM(G22,G32,G40,G55)</f>
        <v>1040</v>
      </c>
      <c r="H57" s="282">
        <f>SUM(H56,H41,H33,H23)</f>
        <v>0</v>
      </c>
      <c r="I57" s="283"/>
      <c r="J57" s="65"/>
      <c r="K57" s="281"/>
      <c r="L57" s="281"/>
      <c r="M57" s="282">
        <f>SUM(M22,M32,M40,M55)</f>
        <v>250</v>
      </c>
      <c r="N57" s="282">
        <f>SUM(N56,N41,N33,N23)</f>
        <v>0</v>
      </c>
      <c r="O57" s="283"/>
      <c r="P57" s="65"/>
      <c r="Q57" s="281"/>
      <c r="R57" s="281"/>
      <c r="S57" s="282">
        <f>SUM(S22,S32,S40,S55)</f>
        <v>3350</v>
      </c>
      <c r="T57" s="282">
        <f>SUM(T56,T41,T33,T23)</f>
        <v>0</v>
      </c>
      <c r="U57" s="283"/>
      <c r="V57" s="65"/>
      <c r="W57" s="281"/>
      <c r="X57" s="281"/>
      <c r="Y57" s="282">
        <f>SUM(Y22,Y32,Y40,Y55)</f>
        <v>35410</v>
      </c>
      <c r="Z57" s="282">
        <f>SUM(Z56,Z41,Z33,Z23)</f>
        <v>0</v>
      </c>
      <c r="AA57" s="284"/>
      <c r="AB57" s="65"/>
      <c r="AC57" s="281"/>
      <c r="AD57" s="281" t="s">
        <v>365</v>
      </c>
      <c r="AE57" s="282">
        <f>SUM(AE22,AE32,AE40,AE55)</f>
        <v>870</v>
      </c>
      <c r="AF57" s="282">
        <f>SUM(AF56,AF41,AF33,AF23)</f>
        <v>0</v>
      </c>
      <c r="AG57" s="284"/>
      <c r="AH57" s="65"/>
      <c r="AI57" s="281"/>
      <c r="AJ57" s="281" t="s">
        <v>365</v>
      </c>
      <c r="AK57" s="282">
        <f>SUM(AK22,AK32,AK40,AK55)</f>
        <v>0</v>
      </c>
      <c r="AL57" s="282">
        <f>SUM(AL56,AL41,AL33,AL23)</f>
        <v>0</v>
      </c>
      <c r="AM57" s="285"/>
    </row>
    <row r="58" spans="2:39" ht="15" customHeight="1" thickBot="1">
      <c r="B58" s="104"/>
      <c r="C58" s="105"/>
      <c r="D58" s="105"/>
      <c r="F58" s="78" t="s">
        <v>365</v>
      </c>
      <c r="G58" s="106"/>
      <c r="H58" s="106"/>
      <c r="I58" s="106"/>
      <c r="J58" s="105"/>
      <c r="K58" s="106"/>
      <c r="L58" s="106"/>
      <c r="M58" s="106"/>
      <c r="N58" s="106"/>
      <c r="O58" s="106"/>
      <c r="P58" s="105"/>
      <c r="Q58" s="106"/>
      <c r="R58" s="106"/>
      <c r="S58" s="106"/>
      <c r="T58" s="106"/>
      <c r="U58" s="106"/>
      <c r="V58" s="105"/>
      <c r="W58" s="106"/>
      <c r="X58" s="106"/>
      <c r="Y58" s="106"/>
      <c r="Z58" s="106"/>
      <c r="AA58" s="106"/>
      <c r="AB58" s="105"/>
      <c r="AC58" s="106"/>
      <c r="AD58" s="106"/>
      <c r="AE58" s="106"/>
      <c r="AF58" s="106"/>
      <c r="AG58" s="106"/>
      <c r="AH58" s="105"/>
      <c r="AI58" s="106"/>
      <c r="AJ58" s="106" t="s">
        <v>365</v>
      </c>
      <c r="AK58" s="106"/>
      <c r="AL58" s="106"/>
      <c r="AM58" s="159" t="s">
        <v>428</v>
      </c>
    </row>
    <row r="59" spans="2:39" ht="15" customHeight="1">
      <c r="B59" s="107" t="s">
        <v>429</v>
      </c>
      <c r="C59" s="221"/>
      <c r="D59" s="359"/>
      <c r="E59" s="424"/>
      <c r="F59" s="425"/>
      <c r="G59" s="426"/>
      <c r="H59" s="427"/>
      <c r="I59" s="428"/>
      <c r="J59" s="224"/>
      <c r="K59" s="223"/>
      <c r="L59" s="223"/>
      <c r="M59" s="223"/>
      <c r="N59" s="223"/>
      <c r="O59" s="223"/>
      <c r="P59" s="222"/>
      <c r="Q59" s="109"/>
      <c r="R59" s="109"/>
      <c r="S59" s="223"/>
      <c r="T59" s="223"/>
      <c r="U59" s="223"/>
      <c r="V59" s="224"/>
      <c r="W59" s="223"/>
      <c r="X59" s="223"/>
      <c r="Y59" s="223"/>
      <c r="Z59" s="223"/>
      <c r="AA59" s="225"/>
      <c r="AB59" s="224"/>
      <c r="AC59" s="223"/>
      <c r="AD59" s="223"/>
      <c r="AE59" s="223"/>
      <c r="AF59" s="223"/>
      <c r="AG59" s="223"/>
      <c r="AH59" s="224"/>
      <c r="AI59" s="223"/>
      <c r="AJ59" s="223" t="s">
        <v>365</v>
      </c>
      <c r="AK59" s="223"/>
      <c r="AL59" s="223"/>
      <c r="AM59" s="226"/>
    </row>
    <row r="60" spans="2:39" ht="15" customHeight="1">
      <c r="B60" s="110" t="s">
        <v>430</v>
      </c>
      <c r="C60" s="227"/>
      <c r="D60" s="228"/>
      <c r="E60" s="21"/>
      <c r="F60" s="381"/>
      <c r="G60" s="376"/>
      <c r="H60" s="376"/>
      <c r="I60" s="229"/>
      <c r="J60" s="230"/>
      <c r="K60" s="229"/>
      <c r="L60" s="229"/>
      <c r="M60" s="229"/>
      <c r="N60" s="229"/>
      <c r="O60" s="229"/>
      <c r="P60" s="228"/>
      <c r="Q60" s="112"/>
      <c r="R60" s="112"/>
      <c r="S60" s="229"/>
      <c r="T60" s="229"/>
      <c r="U60" s="229"/>
      <c r="V60" s="230"/>
      <c r="W60" s="229"/>
      <c r="X60" s="229"/>
      <c r="Y60" s="229"/>
      <c r="Z60" s="229"/>
      <c r="AA60" s="231"/>
      <c r="AB60" s="230"/>
      <c r="AC60" s="229"/>
      <c r="AD60" s="229"/>
      <c r="AE60" s="229"/>
      <c r="AF60" s="229"/>
      <c r="AG60" s="229"/>
      <c r="AH60" s="230"/>
      <c r="AI60" s="229"/>
      <c r="AJ60" s="229" t="s">
        <v>365</v>
      </c>
      <c r="AK60" s="229"/>
      <c r="AL60" s="229"/>
      <c r="AM60" s="232"/>
    </row>
    <row r="61" spans="2:39" ht="15" customHeight="1">
      <c r="B61" s="113"/>
      <c r="C61" s="227"/>
      <c r="D61" s="228"/>
      <c r="E61" s="112"/>
      <c r="F61" s="112"/>
      <c r="G61" s="229"/>
      <c r="H61" s="229"/>
      <c r="I61" s="229"/>
      <c r="J61" s="230"/>
      <c r="K61" s="229"/>
      <c r="L61" s="229"/>
      <c r="M61" s="229"/>
      <c r="N61" s="229"/>
      <c r="O61" s="229"/>
      <c r="P61" s="228"/>
      <c r="Q61" s="112"/>
      <c r="R61" s="112"/>
      <c r="S61" s="229"/>
      <c r="T61" s="229"/>
      <c r="U61" s="229"/>
      <c r="V61" s="230"/>
      <c r="W61" s="229"/>
      <c r="X61" s="229"/>
      <c r="Y61" s="229"/>
      <c r="Z61" s="229"/>
      <c r="AA61" s="231"/>
      <c r="AB61" s="230"/>
      <c r="AC61" s="229"/>
      <c r="AD61" s="229"/>
      <c r="AE61" s="229"/>
      <c r="AF61" s="229"/>
      <c r="AG61" s="229"/>
      <c r="AH61" s="230"/>
      <c r="AI61" s="229"/>
      <c r="AJ61" s="229" t="s">
        <v>365</v>
      </c>
      <c r="AK61" s="229"/>
      <c r="AL61" s="229"/>
      <c r="AM61" s="232"/>
    </row>
    <row r="62" spans="2:39" ht="15" customHeight="1">
      <c r="B62" s="113"/>
      <c r="C62" s="227"/>
      <c r="D62" s="228"/>
      <c r="E62" s="112"/>
      <c r="F62" s="112"/>
      <c r="G62" s="229"/>
      <c r="H62" s="360"/>
      <c r="I62" s="229"/>
      <c r="J62" s="230"/>
      <c r="K62" s="229"/>
      <c r="L62" s="229"/>
      <c r="M62" s="229"/>
      <c r="N62" s="229"/>
      <c r="O62" s="229"/>
      <c r="P62" s="228"/>
      <c r="Q62" s="112"/>
      <c r="R62" s="112"/>
      <c r="S62" s="229"/>
      <c r="T62" s="229"/>
      <c r="U62" s="229"/>
      <c r="V62" s="230"/>
      <c r="W62" s="229"/>
      <c r="X62" s="229"/>
      <c r="Y62" s="229"/>
      <c r="Z62" s="229"/>
      <c r="AA62" s="231"/>
      <c r="AB62" s="230"/>
      <c r="AC62" s="229"/>
      <c r="AD62" s="229"/>
      <c r="AE62" s="229"/>
      <c r="AF62" s="229"/>
      <c r="AG62" s="229"/>
      <c r="AH62" s="230"/>
      <c r="AI62" s="229"/>
      <c r="AJ62" s="229" t="s">
        <v>365</v>
      </c>
      <c r="AK62" s="229"/>
      <c r="AL62" s="229"/>
      <c r="AM62" s="232"/>
    </row>
    <row r="63" spans="2:39" ht="15" customHeight="1">
      <c r="B63" s="113"/>
      <c r="C63" s="227"/>
      <c r="D63" s="228"/>
      <c r="E63" s="112"/>
      <c r="F63" s="112"/>
      <c r="G63" s="229"/>
      <c r="H63" s="229"/>
      <c r="I63" s="229"/>
      <c r="J63" s="230"/>
      <c r="K63" s="229"/>
      <c r="L63" s="229"/>
      <c r="M63" s="229"/>
      <c r="N63" s="229"/>
      <c r="O63" s="229"/>
      <c r="P63" s="228"/>
      <c r="Q63" s="112"/>
      <c r="R63" s="112"/>
      <c r="S63" s="229"/>
      <c r="T63" s="229"/>
      <c r="U63" s="229"/>
      <c r="V63" s="230"/>
      <c r="W63" s="229"/>
      <c r="X63" s="229"/>
      <c r="Y63" s="229"/>
      <c r="Z63" s="229"/>
      <c r="AA63" s="231"/>
      <c r="AB63" s="230"/>
      <c r="AC63" s="229"/>
      <c r="AD63" s="229"/>
      <c r="AE63" s="229"/>
      <c r="AF63" s="229"/>
      <c r="AG63" s="229"/>
      <c r="AH63" s="230"/>
      <c r="AI63" s="229"/>
      <c r="AJ63" s="229" t="s">
        <v>365</v>
      </c>
      <c r="AK63" s="229"/>
      <c r="AL63" s="229"/>
      <c r="AM63" s="232"/>
    </row>
    <row r="64" spans="2:39" ht="15" customHeight="1">
      <c r="B64" s="113"/>
      <c r="C64" s="227"/>
      <c r="D64" s="228"/>
      <c r="E64" s="112"/>
      <c r="F64" s="112"/>
      <c r="G64" s="229"/>
      <c r="H64" s="229"/>
      <c r="I64" s="229"/>
      <c r="J64" s="230"/>
      <c r="K64" s="229"/>
      <c r="L64" s="229"/>
      <c r="M64" s="229"/>
      <c r="N64" s="229"/>
      <c r="O64" s="229"/>
      <c r="P64" s="228"/>
      <c r="Q64" s="112"/>
      <c r="R64" s="112"/>
      <c r="S64" s="229"/>
      <c r="T64" s="229"/>
      <c r="U64" s="229"/>
      <c r="V64" s="230"/>
      <c r="W64" s="229"/>
      <c r="X64" s="229"/>
      <c r="Y64" s="229"/>
      <c r="Z64" s="229"/>
      <c r="AA64" s="231"/>
      <c r="AB64" s="230"/>
      <c r="AC64" s="229"/>
      <c r="AD64" s="229"/>
      <c r="AE64" s="229"/>
      <c r="AF64" s="229"/>
      <c r="AG64" s="229"/>
      <c r="AH64" s="230"/>
      <c r="AI64" s="229"/>
      <c r="AJ64" s="229" t="s">
        <v>365</v>
      </c>
      <c r="AK64" s="229"/>
      <c r="AL64" s="229"/>
      <c r="AM64" s="232"/>
    </row>
    <row r="65" spans="2:39" ht="15" customHeight="1">
      <c r="B65" s="113"/>
      <c r="C65" s="227"/>
      <c r="D65" s="228"/>
      <c r="E65" s="112"/>
      <c r="F65" s="112"/>
      <c r="G65" s="229"/>
      <c r="H65" s="229"/>
      <c r="I65" s="229"/>
      <c r="J65" s="230"/>
      <c r="K65" s="229"/>
      <c r="L65" s="229"/>
      <c r="M65" s="229"/>
      <c r="N65" s="229"/>
      <c r="O65" s="229"/>
      <c r="P65" s="228"/>
      <c r="Q65" s="112"/>
      <c r="R65" s="112"/>
      <c r="S65" s="229"/>
      <c r="T65" s="229"/>
      <c r="U65" s="229"/>
      <c r="V65" s="230"/>
      <c r="W65" s="229"/>
      <c r="X65" s="229"/>
      <c r="Y65" s="229"/>
      <c r="Z65" s="229"/>
      <c r="AA65" s="231"/>
      <c r="AB65" s="230"/>
      <c r="AC65" s="229"/>
      <c r="AD65" s="229"/>
      <c r="AE65" s="229"/>
      <c r="AF65" s="229"/>
      <c r="AG65" s="229"/>
      <c r="AH65" s="230"/>
      <c r="AI65" s="229"/>
      <c r="AJ65" s="229" t="s">
        <v>365</v>
      </c>
      <c r="AK65" s="229"/>
      <c r="AL65" s="229"/>
      <c r="AM65" s="232"/>
    </row>
    <row r="66" spans="2:39" ht="15" customHeight="1" thickBot="1">
      <c r="B66" s="114"/>
      <c r="C66" s="233"/>
      <c r="D66" s="234"/>
      <c r="E66" s="116"/>
      <c r="F66" s="116"/>
      <c r="G66" s="235"/>
      <c r="H66" s="235"/>
      <c r="I66" s="235"/>
      <c r="J66" s="236"/>
      <c r="K66" s="235"/>
      <c r="L66" s="235"/>
      <c r="M66" s="235"/>
      <c r="N66" s="235"/>
      <c r="O66" s="235"/>
      <c r="P66" s="234"/>
      <c r="Q66" s="116"/>
      <c r="R66" s="116"/>
      <c r="S66" s="235"/>
      <c r="T66" s="235"/>
      <c r="U66" s="235"/>
      <c r="V66" s="236"/>
      <c r="W66" s="235"/>
      <c r="X66" s="235"/>
      <c r="Y66" s="235"/>
      <c r="Z66" s="235"/>
      <c r="AA66" s="237"/>
      <c r="AB66" s="236"/>
      <c r="AC66" s="235"/>
      <c r="AD66" s="235"/>
      <c r="AE66" s="235"/>
      <c r="AF66" s="235"/>
      <c r="AG66" s="235"/>
      <c r="AH66" s="236"/>
      <c r="AI66" s="235"/>
      <c r="AJ66" s="235" t="s">
        <v>365</v>
      </c>
      <c r="AK66" s="235"/>
      <c r="AL66" s="235"/>
      <c r="AM66" s="238"/>
    </row>
    <row r="67" spans="2:39" ht="16.5" customHeight="1">
      <c r="C67" s="30" t="s">
        <v>431</v>
      </c>
      <c r="D67" s="367" t="s">
        <v>1554</v>
      </c>
      <c r="J67" s="336"/>
      <c r="K67" s="336"/>
      <c r="P67" s="367" t="s">
        <v>1555</v>
      </c>
      <c r="Q67" s="367"/>
      <c r="U67" s="117"/>
      <c r="W67" s="336"/>
      <c r="AB67" s="367" t="s">
        <v>1556</v>
      </c>
      <c r="AC67" s="367"/>
      <c r="AG67" s="117"/>
      <c r="AJ67" s="78" t="s">
        <v>365</v>
      </c>
      <c r="AM67" s="159"/>
    </row>
    <row r="68" spans="2:39" ht="15.75" customHeight="1">
      <c r="D68" s="367" t="s">
        <v>1557</v>
      </c>
      <c r="J68" s="336"/>
      <c r="P68" s="367" t="s">
        <v>1558</v>
      </c>
      <c r="Q68" s="367"/>
      <c r="AB68" s="450" t="s">
        <v>1559</v>
      </c>
      <c r="AC68" s="450"/>
      <c r="AD68" s="398"/>
      <c r="AE68" s="398"/>
      <c r="AF68" s="398"/>
      <c r="AG68" s="398"/>
      <c r="AH68" s="445"/>
      <c r="AI68" s="398"/>
      <c r="AJ68" s="398" t="s">
        <v>365</v>
      </c>
      <c r="AK68" s="398"/>
    </row>
    <row r="69" spans="2:39" ht="15.75" customHeight="1">
      <c r="D69" s="367" t="s">
        <v>1560</v>
      </c>
      <c r="G69" s="336"/>
      <c r="J69" s="336"/>
      <c r="P69" s="336" t="s">
        <v>1561</v>
      </c>
      <c r="Q69" s="367"/>
      <c r="AB69" s="450" t="s">
        <v>1809</v>
      </c>
      <c r="AC69" s="450"/>
      <c r="AD69" s="398"/>
      <c r="AE69" s="398"/>
      <c r="AF69" s="398"/>
      <c r="AG69" s="398"/>
      <c r="AH69" s="445"/>
      <c r="AI69" s="398"/>
      <c r="AJ69" s="398"/>
      <c r="AK69" s="398"/>
    </row>
    <row r="70" spans="2:39" ht="15.95" customHeight="1">
      <c r="D70" s="367" t="s">
        <v>1562</v>
      </c>
      <c r="G70" s="336"/>
      <c r="J70" s="78"/>
      <c r="P70" s="336" t="s">
        <v>1563</v>
      </c>
      <c r="Q70" s="367"/>
      <c r="AB70" s="397" t="s">
        <v>1800</v>
      </c>
      <c r="AC70" s="450"/>
      <c r="AD70" s="398"/>
      <c r="AE70" s="398"/>
      <c r="AF70" s="398"/>
      <c r="AG70" s="398"/>
      <c r="AH70" s="445"/>
      <c r="AI70" s="398"/>
      <c r="AJ70" s="398" t="s">
        <v>365</v>
      </c>
      <c r="AK70" s="398"/>
    </row>
    <row r="71" spans="2:39" ht="15.95" customHeight="1">
      <c r="D71" s="367" t="s">
        <v>1564</v>
      </c>
      <c r="P71" s="367" t="s">
        <v>1565</v>
      </c>
      <c r="Q71" s="336"/>
      <c r="R71" s="336"/>
      <c r="S71" s="336"/>
      <c r="AB71" s="450"/>
      <c r="AC71" s="397"/>
      <c r="AD71" s="397"/>
      <c r="AE71" s="397"/>
      <c r="AF71" s="398"/>
      <c r="AG71" s="398"/>
      <c r="AH71" s="445"/>
      <c r="AI71" s="398"/>
      <c r="AJ71" s="398" t="s">
        <v>365</v>
      </c>
      <c r="AK71" s="398"/>
    </row>
    <row r="72" spans="2:39" ht="15.95" customHeight="1">
      <c r="F72" s="78" t="s">
        <v>365</v>
      </c>
      <c r="P72" s="336"/>
      <c r="AJ72" s="78" t="s">
        <v>365</v>
      </c>
    </row>
    <row r="73" spans="2:39" ht="15.95" customHeight="1">
      <c r="F73" s="78" t="s">
        <v>365</v>
      </c>
      <c r="AJ73" s="78" t="s">
        <v>365</v>
      </c>
    </row>
    <row r="74" spans="2:39" ht="15.95" customHeight="1">
      <c r="F74" s="78" t="s">
        <v>365</v>
      </c>
      <c r="AJ74" s="78" t="s">
        <v>365</v>
      </c>
    </row>
    <row r="75" spans="2:39" ht="15.95" customHeight="1">
      <c r="F75" s="78" t="s">
        <v>365</v>
      </c>
      <c r="AJ75" s="78" t="s">
        <v>365</v>
      </c>
    </row>
    <row r="76" spans="2:39" ht="15.95" customHeight="1">
      <c r="F76" s="78" t="s">
        <v>365</v>
      </c>
      <c r="AJ76" s="78" t="s">
        <v>365</v>
      </c>
    </row>
    <row r="77" spans="2:39" ht="15.95" customHeight="1">
      <c r="F77" s="78" t="s">
        <v>365</v>
      </c>
      <c r="AJ77" s="78" t="s">
        <v>365</v>
      </c>
    </row>
    <row r="78" spans="2:39" ht="15.95" customHeight="1">
      <c r="F78" s="78" t="s">
        <v>365</v>
      </c>
      <c r="AJ78" s="78" t="s">
        <v>365</v>
      </c>
    </row>
    <row r="79" spans="2:39" ht="15.95" customHeight="1">
      <c r="F79" s="78" t="s">
        <v>365</v>
      </c>
      <c r="AJ79" s="78" t="s">
        <v>365</v>
      </c>
    </row>
    <row r="80" spans="2:39" ht="15.95" customHeight="1">
      <c r="F80" s="78" t="s">
        <v>365</v>
      </c>
      <c r="AJ80" s="78" t="s">
        <v>365</v>
      </c>
    </row>
    <row r="81" spans="6:36" ht="15.95" customHeight="1">
      <c r="F81" s="78" t="s">
        <v>365</v>
      </c>
      <c r="AJ81" s="78" t="s">
        <v>365</v>
      </c>
    </row>
    <row r="82" spans="6:36" ht="15.95" customHeight="1">
      <c r="F82" s="78" t="s">
        <v>365</v>
      </c>
      <c r="AJ82" s="78" t="s">
        <v>365</v>
      </c>
    </row>
    <row r="83" spans="6:36" ht="15.95" customHeight="1">
      <c r="F83" s="78" t="s">
        <v>365</v>
      </c>
      <c r="AJ83" s="78" t="s">
        <v>365</v>
      </c>
    </row>
    <row r="84" spans="6:36" ht="15.95" customHeight="1">
      <c r="F84" s="78" t="s">
        <v>365</v>
      </c>
      <c r="AJ84" s="78" t="s">
        <v>365</v>
      </c>
    </row>
    <row r="85" spans="6:36" ht="15.95" customHeight="1">
      <c r="F85" s="78" t="s">
        <v>365</v>
      </c>
      <c r="AJ85" s="78" t="s">
        <v>365</v>
      </c>
    </row>
    <row r="86" spans="6:36" ht="15.95" customHeight="1">
      <c r="F86" s="78" t="s">
        <v>365</v>
      </c>
      <c r="AJ86" s="78" t="s">
        <v>365</v>
      </c>
    </row>
    <row r="87" spans="6:36" ht="15.95" customHeight="1">
      <c r="F87" s="78" t="s">
        <v>365</v>
      </c>
      <c r="AJ87" s="78" t="s">
        <v>365</v>
      </c>
    </row>
    <row r="88" spans="6:36" ht="15.95" customHeight="1">
      <c r="F88" s="78" t="s">
        <v>365</v>
      </c>
      <c r="AJ88" s="78" t="s">
        <v>365</v>
      </c>
    </row>
    <row r="89" spans="6:36" ht="15.95" customHeight="1">
      <c r="F89" s="78" t="s">
        <v>365</v>
      </c>
      <c r="AJ89" s="78" t="s">
        <v>365</v>
      </c>
    </row>
    <row r="90" spans="6:36" ht="15.95" customHeight="1">
      <c r="F90" s="78" t="s">
        <v>365</v>
      </c>
      <c r="AJ90" s="78" t="s">
        <v>365</v>
      </c>
    </row>
    <row r="91" spans="6:36" ht="15.95" customHeight="1">
      <c r="F91" s="78" t="s">
        <v>365</v>
      </c>
      <c r="AJ91" s="78" t="s">
        <v>365</v>
      </c>
    </row>
    <row r="92" spans="6:36" ht="15.95" customHeight="1">
      <c r="F92" s="78" t="s">
        <v>365</v>
      </c>
      <c r="AJ92" s="78" t="s">
        <v>365</v>
      </c>
    </row>
    <row r="93" spans="6:36" ht="15.95" customHeight="1">
      <c r="F93" s="78" t="s">
        <v>365</v>
      </c>
      <c r="AJ93" s="78" t="s">
        <v>365</v>
      </c>
    </row>
    <row r="94" spans="6:36" ht="15.95" customHeight="1">
      <c r="F94" s="78" t="s">
        <v>365</v>
      </c>
      <c r="AJ94" s="78" t="s">
        <v>365</v>
      </c>
    </row>
    <row r="95" spans="6:36" ht="15.95" customHeight="1">
      <c r="F95" s="78" t="s">
        <v>365</v>
      </c>
      <c r="AJ95" s="78" t="s">
        <v>365</v>
      </c>
    </row>
    <row r="96" spans="6:36" ht="15.95" customHeight="1">
      <c r="F96" s="78" t="s">
        <v>365</v>
      </c>
      <c r="AJ96" s="78" t="s">
        <v>365</v>
      </c>
    </row>
    <row r="97" spans="6:36" ht="15.95" customHeight="1">
      <c r="F97" s="78" t="s">
        <v>365</v>
      </c>
      <c r="AJ97" s="78" t="s">
        <v>365</v>
      </c>
    </row>
    <row r="98" spans="6:36" ht="15.95" customHeight="1">
      <c r="F98" s="78" t="s">
        <v>365</v>
      </c>
      <c r="AJ98" s="78" t="s">
        <v>365</v>
      </c>
    </row>
    <row r="99" spans="6:36" ht="15.95" customHeight="1">
      <c r="F99" s="78" t="s">
        <v>365</v>
      </c>
      <c r="AJ99" s="78" t="s">
        <v>365</v>
      </c>
    </row>
    <row r="100" spans="6:36" ht="15.95" customHeight="1">
      <c r="F100" s="78" t="s">
        <v>365</v>
      </c>
      <c r="AJ100" s="78" t="s">
        <v>365</v>
      </c>
    </row>
    <row r="101" spans="6:36" ht="15.95" customHeight="1">
      <c r="F101" s="78" t="s">
        <v>365</v>
      </c>
      <c r="AJ101" s="78" t="s">
        <v>365</v>
      </c>
    </row>
    <row r="102" spans="6:36" ht="15.95" customHeight="1">
      <c r="F102" s="78" t="s">
        <v>365</v>
      </c>
      <c r="AJ102" s="78" t="s">
        <v>365</v>
      </c>
    </row>
    <row r="103" spans="6:36" ht="15.95" customHeight="1">
      <c r="F103" s="78" t="s">
        <v>365</v>
      </c>
      <c r="AJ103" s="78" t="s">
        <v>365</v>
      </c>
    </row>
    <row r="104" spans="6:36" ht="15.95" customHeight="1">
      <c r="F104" s="78" t="s">
        <v>365</v>
      </c>
      <c r="AJ104" s="78" t="s">
        <v>365</v>
      </c>
    </row>
    <row r="105" spans="6:36" ht="15.95" customHeight="1">
      <c r="F105" s="78" t="s">
        <v>365</v>
      </c>
      <c r="AJ105" s="78" t="s">
        <v>365</v>
      </c>
    </row>
    <row r="106" spans="6:36" ht="15.95" customHeight="1">
      <c r="F106" s="78" t="s">
        <v>365</v>
      </c>
      <c r="AJ106" s="78" t="s">
        <v>365</v>
      </c>
    </row>
    <row r="107" spans="6:36" ht="15.95" customHeight="1">
      <c r="F107" s="78" t="s">
        <v>365</v>
      </c>
      <c r="AJ107" s="78" t="s">
        <v>365</v>
      </c>
    </row>
    <row r="108" spans="6:36" ht="15.95" customHeight="1">
      <c r="F108" s="78" t="s">
        <v>365</v>
      </c>
      <c r="AJ108" s="78" t="s">
        <v>365</v>
      </c>
    </row>
    <row r="109" spans="6:36" ht="15.95" customHeight="1">
      <c r="F109" s="78" t="s">
        <v>365</v>
      </c>
      <c r="AJ109" s="78" t="s">
        <v>365</v>
      </c>
    </row>
    <row r="110" spans="6:36" ht="15.95" customHeight="1">
      <c r="F110" s="78" t="s">
        <v>365</v>
      </c>
      <c r="AJ110" s="78" t="s">
        <v>365</v>
      </c>
    </row>
    <row r="111" spans="6:36" ht="15.95" customHeight="1">
      <c r="F111" s="78" t="s">
        <v>365</v>
      </c>
      <c r="AJ111" s="78" t="s">
        <v>365</v>
      </c>
    </row>
    <row r="112" spans="6:36" ht="15.95" customHeight="1">
      <c r="F112" s="78" t="s">
        <v>365</v>
      </c>
      <c r="AJ112" s="78" t="s">
        <v>365</v>
      </c>
    </row>
    <row r="113" spans="6:36" ht="15.95" customHeight="1">
      <c r="F113" s="78" t="s">
        <v>365</v>
      </c>
      <c r="AJ113" s="78" t="s">
        <v>365</v>
      </c>
    </row>
    <row r="114" spans="6:36" ht="15.95" customHeight="1">
      <c r="F114" s="78" t="s">
        <v>365</v>
      </c>
      <c r="AJ114" s="78" t="s">
        <v>365</v>
      </c>
    </row>
    <row r="115" spans="6:36" ht="15.95" customHeight="1">
      <c r="F115" s="78" t="s">
        <v>365</v>
      </c>
      <c r="AJ115" s="78" t="s">
        <v>365</v>
      </c>
    </row>
    <row r="116" spans="6:36" ht="15.95" customHeight="1">
      <c r="F116" s="78" t="s">
        <v>365</v>
      </c>
      <c r="AJ116" s="78" t="s">
        <v>365</v>
      </c>
    </row>
    <row r="117" spans="6:36" ht="15.95" customHeight="1">
      <c r="F117" s="78" t="s">
        <v>365</v>
      </c>
      <c r="AJ117" s="78" t="s">
        <v>365</v>
      </c>
    </row>
    <row r="118" spans="6:36" ht="15.95" customHeight="1">
      <c r="F118" s="78" t="s">
        <v>365</v>
      </c>
      <c r="AJ118" s="78" t="s">
        <v>365</v>
      </c>
    </row>
    <row r="119" spans="6:36" ht="15.95" customHeight="1">
      <c r="F119" s="78" t="s">
        <v>365</v>
      </c>
      <c r="AJ119" s="78" t="s">
        <v>365</v>
      </c>
    </row>
    <row r="120" spans="6:36" ht="15.95" customHeight="1">
      <c r="F120" s="78" t="s">
        <v>365</v>
      </c>
      <c r="AJ120" s="78" t="s">
        <v>365</v>
      </c>
    </row>
    <row r="121" spans="6:36" ht="15.95" customHeight="1">
      <c r="F121" s="78" t="s">
        <v>365</v>
      </c>
      <c r="AJ121" s="78" t="s">
        <v>365</v>
      </c>
    </row>
    <row r="122" spans="6:36" ht="15.95" customHeight="1">
      <c r="F122" s="78" t="s">
        <v>365</v>
      </c>
      <c r="AJ122" s="78" t="s">
        <v>365</v>
      </c>
    </row>
    <row r="123" spans="6:36" ht="15.95" customHeight="1">
      <c r="F123" s="78" t="s">
        <v>365</v>
      </c>
      <c r="AJ123" s="78" t="s">
        <v>365</v>
      </c>
    </row>
    <row r="124" spans="6:36" ht="15.95" customHeight="1">
      <c r="F124" s="78" t="s">
        <v>365</v>
      </c>
      <c r="AJ124" s="78" t="s">
        <v>365</v>
      </c>
    </row>
    <row r="125" spans="6:36" ht="15.95" customHeight="1">
      <c r="F125" s="78" t="s">
        <v>365</v>
      </c>
      <c r="AJ125" s="78" t="s">
        <v>365</v>
      </c>
    </row>
    <row r="126" spans="6:36" ht="15.95" customHeight="1">
      <c r="F126" s="78" t="s">
        <v>365</v>
      </c>
      <c r="AJ126" s="78" t="s">
        <v>365</v>
      </c>
    </row>
    <row r="127" spans="6:36" ht="15.95" customHeight="1">
      <c r="F127" s="78" t="s">
        <v>365</v>
      </c>
      <c r="AJ127" s="78" t="s">
        <v>365</v>
      </c>
    </row>
    <row r="128" spans="6:36" ht="15.95" customHeight="1">
      <c r="F128" s="78" t="s">
        <v>365</v>
      </c>
      <c r="AJ128" s="78" t="s">
        <v>365</v>
      </c>
    </row>
    <row r="129" spans="6:36" ht="15.95" customHeight="1">
      <c r="F129" s="78" t="s">
        <v>365</v>
      </c>
      <c r="AJ129" s="78" t="s">
        <v>365</v>
      </c>
    </row>
    <row r="130" spans="6:36" ht="15.95" customHeight="1">
      <c r="F130" s="78" t="s">
        <v>365</v>
      </c>
      <c r="AJ130" s="78" t="s">
        <v>365</v>
      </c>
    </row>
    <row r="131" spans="6:36" ht="15.95" customHeight="1">
      <c r="F131" s="78" t="s">
        <v>365</v>
      </c>
      <c r="AJ131" s="78" t="s">
        <v>365</v>
      </c>
    </row>
    <row r="132" spans="6:36" ht="15.95" customHeight="1">
      <c r="F132" s="78" t="s">
        <v>365</v>
      </c>
      <c r="AJ132" s="78" t="s">
        <v>365</v>
      </c>
    </row>
    <row r="133" spans="6:36" ht="15.95" customHeight="1">
      <c r="F133" s="78" t="s">
        <v>365</v>
      </c>
      <c r="AJ133" s="78" t="s">
        <v>365</v>
      </c>
    </row>
    <row r="134" spans="6:36" ht="15.95" customHeight="1">
      <c r="F134" s="78" t="s">
        <v>365</v>
      </c>
      <c r="AJ134" s="78" t="s">
        <v>365</v>
      </c>
    </row>
    <row r="135" spans="6:36" ht="15.95" customHeight="1">
      <c r="F135" s="78" t="s">
        <v>365</v>
      </c>
      <c r="AJ135" s="78" t="s">
        <v>365</v>
      </c>
    </row>
    <row r="136" spans="6:36" ht="15.95" customHeight="1">
      <c r="F136" s="78" t="s">
        <v>365</v>
      </c>
      <c r="AJ136" s="78" t="s">
        <v>365</v>
      </c>
    </row>
    <row r="137" spans="6:36" ht="15.95" customHeight="1">
      <c r="F137" s="78" t="s">
        <v>365</v>
      </c>
      <c r="AJ137" s="78" t="s">
        <v>365</v>
      </c>
    </row>
    <row r="138" spans="6:36" ht="15.95" customHeight="1">
      <c r="F138" s="78" t="s">
        <v>365</v>
      </c>
      <c r="AJ138" s="78" t="s">
        <v>365</v>
      </c>
    </row>
    <row r="139" spans="6:36" ht="15.95" customHeight="1">
      <c r="F139" s="78" t="s">
        <v>365</v>
      </c>
      <c r="AJ139" s="78" t="s">
        <v>365</v>
      </c>
    </row>
    <row r="140" spans="6:36" ht="15.95" customHeight="1">
      <c r="F140" s="78" t="s">
        <v>365</v>
      </c>
      <c r="AJ140" s="78" t="s">
        <v>365</v>
      </c>
    </row>
    <row r="141" spans="6:36" ht="15.95" customHeight="1">
      <c r="F141" s="78" t="s">
        <v>365</v>
      </c>
      <c r="AJ141" s="78" t="s">
        <v>365</v>
      </c>
    </row>
    <row r="142" spans="6:36" ht="15.95" customHeight="1">
      <c r="F142" s="78" t="s">
        <v>365</v>
      </c>
      <c r="AJ142" s="78" t="s">
        <v>365</v>
      </c>
    </row>
    <row r="143" spans="6:36" ht="15.95" customHeight="1">
      <c r="F143" s="78" t="s">
        <v>365</v>
      </c>
      <c r="AJ143" s="78" t="s">
        <v>365</v>
      </c>
    </row>
    <row r="144" spans="6:36" ht="15.95" customHeight="1">
      <c r="F144" s="78" t="s">
        <v>365</v>
      </c>
      <c r="AJ144" s="78" t="s">
        <v>365</v>
      </c>
    </row>
    <row r="145" spans="6:36" ht="15.95" customHeight="1">
      <c r="F145" s="78" t="s">
        <v>365</v>
      </c>
      <c r="AJ145" s="78" t="s">
        <v>365</v>
      </c>
    </row>
    <row r="146" spans="6:36" ht="15.95" customHeight="1">
      <c r="F146" s="78" t="s">
        <v>365</v>
      </c>
      <c r="AJ146" s="78" t="s">
        <v>365</v>
      </c>
    </row>
    <row r="147" spans="6:36" ht="15.95" customHeight="1">
      <c r="F147" s="78" t="s">
        <v>365</v>
      </c>
      <c r="AJ147" s="78" t="s">
        <v>365</v>
      </c>
    </row>
    <row r="148" spans="6:36" ht="15.95" customHeight="1">
      <c r="F148" s="78" t="s">
        <v>365</v>
      </c>
      <c r="AJ148" s="78" t="s">
        <v>365</v>
      </c>
    </row>
    <row r="149" spans="6:36" ht="15.95" customHeight="1">
      <c r="F149" s="78" t="s">
        <v>365</v>
      </c>
      <c r="AJ149" s="78" t="s">
        <v>365</v>
      </c>
    </row>
    <row r="150" spans="6:36" ht="15.95" customHeight="1">
      <c r="F150" s="78" t="s">
        <v>365</v>
      </c>
      <c r="AJ150" s="78" t="s">
        <v>365</v>
      </c>
    </row>
    <row r="151" spans="6:36" ht="15.95" customHeight="1">
      <c r="F151" s="78" t="s">
        <v>365</v>
      </c>
      <c r="AJ151" s="78" t="s">
        <v>365</v>
      </c>
    </row>
    <row r="152" spans="6:36" ht="15.95" customHeight="1">
      <c r="F152" s="78" t="s">
        <v>365</v>
      </c>
      <c r="AJ152" s="78" t="s">
        <v>365</v>
      </c>
    </row>
    <row r="153" spans="6:36" ht="15.95" customHeight="1">
      <c r="F153" s="78" t="s">
        <v>365</v>
      </c>
      <c r="AJ153" s="78" t="s">
        <v>365</v>
      </c>
    </row>
    <row r="154" spans="6:36" ht="15.95" customHeight="1">
      <c r="F154" s="78" t="s">
        <v>365</v>
      </c>
      <c r="AJ154" s="78" t="s">
        <v>365</v>
      </c>
    </row>
    <row r="155" spans="6:36" ht="15.95" customHeight="1">
      <c r="F155" s="78" t="s">
        <v>365</v>
      </c>
      <c r="AJ155" s="78" t="s">
        <v>365</v>
      </c>
    </row>
    <row r="156" spans="6:36" ht="15.95" customHeight="1">
      <c r="F156" s="78" t="s">
        <v>365</v>
      </c>
      <c r="AJ156" s="78" t="s">
        <v>365</v>
      </c>
    </row>
    <row r="157" spans="6:36" ht="15.95" customHeight="1">
      <c r="F157" s="78" t="s">
        <v>365</v>
      </c>
      <c r="AJ157" s="78" t="s">
        <v>365</v>
      </c>
    </row>
    <row r="158" spans="6:36" ht="15.95" customHeight="1">
      <c r="F158" s="78" t="s">
        <v>365</v>
      </c>
      <c r="AJ158" s="78" t="s">
        <v>365</v>
      </c>
    </row>
    <row r="159" spans="6:36" ht="15.95" customHeight="1">
      <c r="F159" s="78" t="s">
        <v>365</v>
      </c>
      <c r="AJ159" s="78" t="s">
        <v>365</v>
      </c>
    </row>
    <row r="160" spans="6:36" ht="15.95" customHeight="1">
      <c r="F160" s="78" t="s">
        <v>365</v>
      </c>
      <c r="AJ160" s="78" t="s">
        <v>365</v>
      </c>
    </row>
    <row r="161" spans="6:36" ht="15.95" customHeight="1">
      <c r="F161" s="78" t="s">
        <v>365</v>
      </c>
      <c r="AJ161" s="78" t="s">
        <v>365</v>
      </c>
    </row>
    <row r="162" spans="6:36" ht="15.95" customHeight="1">
      <c r="F162" s="78" t="s">
        <v>365</v>
      </c>
      <c r="AJ162" s="78" t="s">
        <v>365</v>
      </c>
    </row>
    <row r="163" spans="6:36" ht="15.95" customHeight="1">
      <c r="F163" s="78" t="s">
        <v>365</v>
      </c>
      <c r="AJ163" s="78" t="s">
        <v>365</v>
      </c>
    </row>
    <row r="164" spans="6:36" ht="15.95" customHeight="1">
      <c r="F164" s="78" t="s">
        <v>365</v>
      </c>
      <c r="AJ164" s="78" t="s">
        <v>365</v>
      </c>
    </row>
    <row r="165" spans="6:36" ht="15.95" customHeight="1">
      <c r="F165" s="78" t="s">
        <v>365</v>
      </c>
      <c r="AJ165" s="78" t="s">
        <v>365</v>
      </c>
    </row>
    <row r="166" spans="6:36" ht="15.95" customHeight="1">
      <c r="F166" s="78" t="s">
        <v>365</v>
      </c>
      <c r="AJ166" s="78" t="s">
        <v>365</v>
      </c>
    </row>
    <row r="167" spans="6:36" ht="15.95" customHeight="1">
      <c r="F167" s="78" t="s">
        <v>365</v>
      </c>
      <c r="AJ167" s="78" t="s">
        <v>365</v>
      </c>
    </row>
    <row r="168" spans="6:36" ht="15.95" customHeight="1">
      <c r="F168" s="78" t="s">
        <v>365</v>
      </c>
      <c r="AJ168" s="78" t="s">
        <v>365</v>
      </c>
    </row>
    <row r="169" spans="6:36" ht="15.95" customHeight="1">
      <c r="F169" s="78" t="s">
        <v>365</v>
      </c>
      <c r="AJ169" s="78" t="s">
        <v>365</v>
      </c>
    </row>
    <row r="170" spans="6:36" ht="15.95" customHeight="1">
      <c r="F170" s="78" t="s">
        <v>365</v>
      </c>
      <c r="AJ170" s="78" t="s">
        <v>365</v>
      </c>
    </row>
    <row r="171" spans="6:36" ht="15.95" customHeight="1">
      <c r="F171" s="78" t="s">
        <v>365</v>
      </c>
      <c r="AJ171" s="78" t="s">
        <v>365</v>
      </c>
    </row>
    <row r="172" spans="6:36" ht="15.95" customHeight="1">
      <c r="F172" s="78" t="s">
        <v>365</v>
      </c>
      <c r="AJ172" s="78" t="s">
        <v>365</v>
      </c>
    </row>
    <row r="173" spans="6:36" ht="15.95" customHeight="1">
      <c r="F173" s="78" t="s">
        <v>365</v>
      </c>
      <c r="AJ173" s="78" t="s">
        <v>365</v>
      </c>
    </row>
    <row r="174" spans="6:36" ht="15.95" customHeight="1">
      <c r="F174" s="78" t="s">
        <v>365</v>
      </c>
      <c r="AJ174" s="78" t="s">
        <v>365</v>
      </c>
    </row>
    <row r="175" spans="6:36" ht="15.95" customHeight="1">
      <c r="F175" s="78" t="s">
        <v>365</v>
      </c>
      <c r="AJ175" s="78" t="s">
        <v>365</v>
      </c>
    </row>
    <row r="176" spans="6:36" ht="15.95" customHeight="1">
      <c r="F176" s="78" t="s">
        <v>365</v>
      </c>
      <c r="AJ176" s="78" t="s">
        <v>365</v>
      </c>
    </row>
    <row r="177" spans="6:36" ht="15.95" customHeight="1">
      <c r="F177" s="78" t="s">
        <v>365</v>
      </c>
      <c r="AJ177" s="78" t="s">
        <v>365</v>
      </c>
    </row>
    <row r="178" spans="6:36" ht="15.95" customHeight="1">
      <c r="F178" s="78" t="s">
        <v>365</v>
      </c>
      <c r="AJ178" s="78" t="s">
        <v>365</v>
      </c>
    </row>
    <row r="179" spans="6:36" ht="15.95" customHeight="1">
      <c r="F179" s="78" t="s">
        <v>365</v>
      </c>
      <c r="AJ179" s="78" t="s">
        <v>365</v>
      </c>
    </row>
    <row r="180" spans="6:36" ht="15.95" customHeight="1">
      <c r="F180" s="78" t="s">
        <v>365</v>
      </c>
      <c r="AJ180" s="78" t="s">
        <v>365</v>
      </c>
    </row>
    <row r="181" spans="6:36" ht="15.95" customHeight="1">
      <c r="F181" s="78" t="s">
        <v>365</v>
      </c>
      <c r="AJ181" s="78" t="s">
        <v>365</v>
      </c>
    </row>
    <row r="182" spans="6:36" ht="15.95" customHeight="1">
      <c r="F182" s="78" t="s">
        <v>365</v>
      </c>
      <c r="AJ182" s="78" t="s">
        <v>365</v>
      </c>
    </row>
    <row r="183" spans="6:36" ht="15.95" customHeight="1">
      <c r="F183" s="78" t="s">
        <v>365</v>
      </c>
      <c r="AJ183" s="78" t="s">
        <v>365</v>
      </c>
    </row>
    <row r="184" spans="6:36" ht="15.95" customHeight="1">
      <c r="F184" s="78" t="s">
        <v>365</v>
      </c>
      <c r="AJ184" s="78" t="s">
        <v>365</v>
      </c>
    </row>
    <row r="185" spans="6:36" ht="15.95" customHeight="1">
      <c r="F185" s="78" t="s">
        <v>365</v>
      </c>
      <c r="AJ185" s="78" t="s">
        <v>365</v>
      </c>
    </row>
    <row r="186" spans="6:36" ht="15.95" customHeight="1">
      <c r="F186" s="78" t="s">
        <v>365</v>
      </c>
      <c r="AJ186" s="78" t="s">
        <v>365</v>
      </c>
    </row>
    <row r="187" spans="6:36" ht="15.95" customHeight="1">
      <c r="F187" s="78" t="s">
        <v>365</v>
      </c>
      <c r="AJ187" s="78" t="s">
        <v>365</v>
      </c>
    </row>
    <row r="188" spans="6:36" ht="15.95" customHeight="1">
      <c r="F188" s="78" t="s">
        <v>365</v>
      </c>
      <c r="AJ188" s="78" t="s">
        <v>365</v>
      </c>
    </row>
    <row r="189" spans="6:36" ht="15.95" customHeight="1">
      <c r="F189" s="78" t="s">
        <v>365</v>
      </c>
      <c r="AJ189" s="78" t="s">
        <v>365</v>
      </c>
    </row>
    <row r="190" spans="6:36" ht="15.95" customHeight="1">
      <c r="F190" s="78" t="s">
        <v>365</v>
      </c>
      <c r="AJ190" s="78" t="s">
        <v>365</v>
      </c>
    </row>
    <row r="191" spans="6:36" ht="15.95" customHeight="1">
      <c r="F191" s="78" t="s">
        <v>365</v>
      </c>
      <c r="AJ191" s="78" t="s">
        <v>365</v>
      </c>
    </row>
    <row r="192" spans="6:36" ht="15.95" customHeight="1">
      <c r="F192" s="78" t="s">
        <v>365</v>
      </c>
      <c r="AJ192" s="78" t="s">
        <v>365</v>
      </c>
    </row>
    <row r="193" spans="6:36" ht="15.95" customHeight="1">
      <c r="F193" s="78" t="s">
        <v>365</v>
      </c>
      <c r="AJ193" s="78" t="s">
        <v>365</v>
      </c>
    </row>
    <row r="194" spans="6:36" ht="15.95" customHeight="1">
      <c r="F194" s="78" t="s">
        <v>365</v>
      </c>
      <c r="AJ194" s="78" t="s">
        <v>365</v>
      </c>
    </row>
    <row r="195" spans="6:36" ht="15.95" customHeight="1">
      <c r="F195" s="78" t="s">
        <v>365</v>
      </c>
      <c r="AJ195" s="78" t="s">
        <v>365</v>
      </c>
    </row>
    <row r="196" spans="6:36" ht="15.95" customHeight="1">
      <c r="F196" s="78" t="s">
        <v>365</v>
      </c>
      <c r="AJ196" s="78" t="s">
        <v>365</v>
      </c>
    </row>
    <row r="197" spans="6:36" ht="15.95" customHeight="1">
      <c r="F197" s="78" t="s">
        <v>365</v>
      </c>
      <c r="AJ197" s="78" t="s">
        <v>365</v>
      </c>
    </row>
    <row r="198" spans="6:36" ht="15.95" customHeight="1">
      <c r="F198" s="78" t="s">
        <v>365</v>
      </c>
      <c r="AJ198" s="78" t="s">
        <v>365</v>
      </c>
    </row>
    <row r="199" spans="6:36" ht="15.95" customHeight="1">
      <c r="F199" s="78" t="s">
        <v>365</v>
      </c>
      <c r="AJ199" s="78" t="s">
        <v>365</v>
      </c>
    </row>
    <row r="200" spans="6:36" ht="15.95" customHeight="1">
      <c r="F200" s="78" t="s">
        <v>365</v>
      </c>
      <c r="AJ200" s="78" t="s">
        <v>365</v>
      </c>
    </row>
    <row r="201" spans="6:36" ht="15.95" customHeight="1">
      <c r="F201" s="78" t="s">
        <v>365</v>
      </c>
      <c r="AJ201" s="78" t="s">
        <v>365</v>
      </c>
    </row>
    <row r="202" spans="6:36" ht="15.95" customHeight="1">
      <c r="F202" s="78" t="s">
        <v>365</v>
      </c>
      <c r="AJ202" s="78" t="s">
        <v>365</v>
      </c>
    </row>
    <row r="203" spans="6:36" ht="15.95" customHeight="1">
      <c r="F203" s="78" t="s">
        <v>365</v>
      </c>
      <c r="AJ203" s="78" t="s">
        <v>365</v>
      </c>
    </row>
    <row r="204" spans="6:36" ht="15.95" customHeight="1">
      <c r="F204" s="78" t="s">
        <v>365</v>
      </c>
      <c r="AJ204" s="78" t="s">
        <v>365</v>
      </c>
    </row>
    <row r="205" spans="6:36" ht="15.95" customHeight="1">
      <c r="F205" s="78" t="s">
        <v>365</v>
      </c>
      <c r="AJ205" s="78" t="s">
        <v>365</v>
      </c>
    </row>
    <row r="206" spans="6:36" ht="15.95" customHeight="1">
      <c r="F206" s="78" t="s">
        <v>365</v>
      </c>
      <c r="AJ206" s="78" t="s">
        <v>365</v>
      </c>
    </row>
    <row r="207" spans="6:36" ht="15.95" customHeight="1">
      <c r="F207" s="78" t="s">
        <v>365</v>
      </c>
      <c r="AJ207" s="78" t="s">
        <v>365</v>
      </c>
    </row>
    <row r="208" spans="6:36" ht="15.95" customHeight="1">
      <c r="F208" s="78" t="s">
        <v>365</v>
      </c>
      <c r="AJ208" s="78" t="s">
        <v>365</v>
      </c>
    </row>
    <row r="209" spans="6:36" ht="15.95" customHeight="1">
      <c r="F209" s="78" t="s">
        <v>365</v>
      </c>
      <c r="AJ209" s="78" t="s">
        <v>365</v>
      </c>
    </row>
    <row r="210" spans="6:36" ht="15.95" customHeight="1">
      <c r="F210" s="78" t="s">
        <v>365</v>
      </c>
      <c r="AJ210" s="78" t="s">
        <v>365</v>
      </c>
    </row>
    <row r="211" spans="6:36" ht="15.95" customHeight="1">
      <c r="F211" s="78" t="s">
        <v>365</v>
      </c>
      <c r="AJ211" s="78" t="s">
        <v>365</v>
      </c>
    </row>
    <row r="212" spans="6:36" ht="15.95" customHeight="1">
      <c r="F212" s="78" t="s">
        <v>365</v>
      </c>
      <c r="AJ212" s="78" t="s">
        <v>365</v>
      </c>
    </row>
    <row r="213" spans="6:36" ht="15.95" customHeight="1">
      <c r="F213" s="78" t="s">
        <v>365</v>
      </c>
      <c r="AJ213" s="78" t="s">
        <v>365</v>
      </c>
    </row>
    <row r="214" spans="6:36" ht="15.95" customHeight="1">
      <c r="F214" s="78" t="s">
        <v>365</v>
      </c>
      <c r="AJ214" s="78" t="s">
        <v>365</v>
      </c>
    </row>
    <row r="215" spans="6:36" ht="15.95" customHeight="1">
      <c r="F215" s="78" t="s">
        <v>365</v>
      </c>
      <c r="AJ215" s="78" t="s">
        <v>365</v>
      </c>
    </row>
    <row r="216" spans="6:36" ht="15.95" customHeight="1">
      <c r="F216" s="78" t="s">
        <v>365</v>
      </c>
      <c r="AJ216" s="78" t="s">
        <v>365</v>
      </c>
    </row>
    <row r="217" spans="6:36" ht="15.95" customHeight="1">
      <c r="F217" s="78" t="s">
        <v>365</v>
      </c>
      <c r="AJ217" s="78" t="s">
        <v>365</v>
      </c>
    </row>
    <row r="218" spans="6:36" ht="15.95" customHeight="1">
      <c r="F218" s="78" t="s">
        <v>365</v>
      </c>
      <c r="AJ218" s="78" t="s">
        <v>365</v>
      </c>
    </row>
    <row r="219" spans="6:36" ht="15.95" customHeight="1">
      <c r="F219" s="78" t="s">
        <v>365</v>
      </c>
      <c r="AJ219" s="78" t="s">
        <v>365</v>
      </c>
    </row>
    <row r="220" spans="6:36" ht="15.95" customHeight="1">
      <c r="F220" s="78" t="s">
        <v>365</v>
      </c>
      <c r="AJ220" s="78" t="s">
        <v>365</v>
      </c>
    </row>
    <row r="221" spans="6:36" ht="15.95" customHeight="1">
      <c r="F221" s="78" t="s">
        <v>365</v>
      </c>
      <c r="AJ221" s="78" t="s">
        <v>365</v>
      </c>
    </row>
    <row r="222" spans="6:36" ht="15.95" customHeight="1">
      <c r="F222" s="78" t="s">
        <v>365</v>
      </c>
      <c r="AJ222" s="78" t="s">
        <v>365</v>
      </c>
    </row>
    <row r="223" spans="6:36" ht="15.95" customHeight="1">
      <c r="F223" s="78" t="s">
        <v>365</v>
      </c>
      <c r="AJ223" s="78" t="s">
        <v>365</v>
      </c>
    </row>
    <row r="224" spans="6:36" ht="15.95" customHeight="1">
      <c r="F224" s="78" t="s">
        <v>365</v>
      </c>
      <c r="AJ224" s="78" t="s">
        <v>365</v>
      </c>
    </row>
    <row r="225" spans="6:36" ht="15.95" customHeight="1">
      <c r="F225" s="78" t="s">
        <v>365</v>
      </c>
      <c r="AJ225" s="78" t="s">
        <v>365</v>
      </c>
    </row>
    <row r="226" spans="6:36" ht="15.95" customHeight="1">
      <c r="F226" s="78" t="s">
        <v>365</v>
      </c>
      <c r="AJ226" s="78" t="s">
        <v>365</v>
      </c>
    </row>
    <row r="227" spans="6:36" ht="15.95" customHeight="1">
      <c r="F227" s="78" t="s">
        <v>365</v>
      </c>
      <c r="AJ227" s="78" t="s">
        <v>365</v>
      </c>
    </row>
    <row r="228" spans="6:36" ht="15.95" customHeight="1">
      <c r="F228" s="78" t="s">
        <v>365</v>
      </c>
      <c r="AJ228" s="78" t="s">
        <v>365</v>
      </c>
    </row>
    <row r="229" spans="6:36" ht="15.95" customHeight="1">
      <c r="F229" s="78" t="s">
        <v>365</v>
      </c>
      <c r="AJ229" s="78" t="s">
        <v>365</v>
      </c>
    </row>
    <row r="230" spans="6:36" ht="15.95" customHeight="1">
      <c r="F230" s="78" t="s">
        <v>365</v>
      </c>
      <c r="AJ230" s="78" t="s">
        <v>365</v>
      </c>
    </row>
    <row r="231" spans="6:36" ht="15.95" customHeight="1">
      <c r="F231" s="78" t="s">
        <v>365</v>
      </c>
      <c r="AJ231" s="78" t="s">
        <v>365</v>
      </c>
    </row>
    <row r="232" spans="6:36" ht="15.95" customHeight="1">
      <c r="F232" s="78" t="s">
        <v>365</v>
      </c>
      <c r="AJ232" s="78" t="s">
        <v>365</v>
      </c>
    </row>
    <row r="233" spans="6:36" ht="15.95" customHeight="1">
      <c r="F233" s="78" t="s">
        <v>365</v>
      </c>
      <c r="AJ233" s="78" t="s">
        <v>365</v>
      </c>
    </row>
    <row r="234" spans="6:36" ht="15.95" customHeight="1">
      <c r="F234" s="78" t="s">
        <v>365</v>
      </c>
      <c r="AJ234" s="78" t="s">
        <v>365</v>
      </c>
    </row>
    <row r="235" spans="6:36" ht="15.95" customHeight="1">
      <c r="F235" s="78" t="s">
        <v>365</v>
      </c>
      <c r="AJ235" s="78" t="s">
        <v>365</v>
      </c>
    </row>
    <row r="236" spans="6:36" ht="15.95" customHeight="1">
      <c r="F236" s="78" t="s">
        <v>365</v>
      </c>
      <c r="AJ236" s="78" t="s">
        <v>365</v>
      </c>
    </row>
    <row r="237" spans="6:36" ht="15.95" customHeight="1">
      <c r="F237" s="78" t="s">
        <v>365</v>
      </c>
      <c r="AJ237" s="78" t="s">
        <v>365</v>
      </c>
    </row>
    <row r="238" spans="6:36" ht="15.95" customHeight="1">
      <c r="F238" s="78" t="s">
        <v>365</v>
      </c>
      <c r="AJ238" s="78" t="s">
        <v>365</v>
      </c>
    </row>
    <row r="239" spans="6:36" ht="15.95" customHeight="1">
      <c r="F239" s="78" t="s">
        <v>365</v>
      </c>
      <c r="AJ239" s="78" t="s">
        <v>365</v>
      </c>
    </row>
    <row r="240" spans="6:36" ht="15.95" customHeight="1">
      <c r="F240" s="78" t="s">
        <v>365</v>
      </c>
      <c r="AJ240" s="78" t="s">
        <v>365</v>
      </c>
    </row>
    <row r="241" spans="6:36" ht="15.95" customHeight="1">
      <c r="F241" s="78" t="s">
        <v>365</v>
      </c>
      <c r="AJ241" s="78" t="s">
        <v>365</v>
      </c>
    </row>
    <row r="242" spans="6:36" ht="15.95" customHeight="1">
      <c r="F242" s="78" t="s">
        <v>365</v>
      </c>
      <c r="AJ242" s="78" t="s">
        <v>365</v>
      </c>
    </row>
    <row r="243" spans="6:36" ht="15.95" customHeight="1">
      <c r="F243" s="78" t="s">
        <v>365</v>
      </c>
      <c r="AJ243" s="78" t="s">
        <v>365</v>
      </c>
    </row>
    <row r="244" spans="6:36" ht="15.95" customHeight="1">
      <c r="F244" s="78" t="s">
        <v>365</v>
      </c>
      <c r="AJ244" s="78" t="s">
        <v>365</v>
      </c>
    </row>
    <row r="245" spans="6:36" ht="15.95" customHeight="1">
      <c r="F245" s="78" t="s">
        <v>365</v>
      </c>
      <c r="AJ245" s="78" t="s">
        <v>365</v>
      </c>
    </row>
    <row r="246" spans="6:36" ht="15.95" customHeight="1">
      <c r="F246" s="78" t="s">
        <v>365</v>
      </c>
      <c r="AJ246" s="78" t="s">
        <v>365</v>
      </c>
    </row>
    <row r="247" spans="6:36" ht="15.95" customHeight="1">
      <c r="F247" s="78" t="s">
        <v>365</v>
      </c>
      <c r="AJ247" s="78" t="s">
        <v>365</v>
      </c>
    </row>
    <row r="248" spans="6:36" ht="15.95" customHeight="1">
      <c r="F248" s="78" t="s">
        <v>365</v>
      </c>
      <c r="AJ248" s="78" t="s">
        <v>365</v>
      </c>
    </row>
    <row r="249" spans="6:36" ht="15.95" customHeight="1">
      <c r="F249" s="78" t="s">
        <v>365</v>
      </c>
      <c r="AJ249" s="78" t="s">
        <v>365</v>
      </c>
    </row>
    <row r="250" spans="6:36" ht="15.95" customHeight="1">
      <c r="F250" s="78" t="s">
        <v>365</v>
      </c>
      <c r="AJ250" s="78" t="s">
        <v>365</v>
      </c>
    </row>
    <row r="251" spans="6:36" ht="15.95" customHeight="1">
      <c r="F251" s="78" t="s">
        <v>365</v>
      </c>
      <c r="AJ251" s="78" t="s">
        <v>365</v>
      </c>
    </row>
    <row r="252" spans="6:36" ht="15.95" customHeight="1">
      <c r="F252" s="78" t="s">
        <v>365</v>
      </c>
      <c r="AJ252" s="78" t="s">
        <v>365</v>
      </c>
    </row>
    <row r="253" spans="6:36" ht="15.95" customHeight="1">
      <c r="F253" s="78" t="s">
        <v>365</v>
      </c>
      <c r="AJ253" s="78" t="s">
        <v>365</v>
      </c>
    </row>
    <row r="254" spans="6:36" ht="15.95" customHeight="1">
      <c r="F254" s="78" t="s">
        <v>365</v>
      </c>
      <c r="AJ254" s="78" t="s">
        <v>365</v>
      </c>
    </row>
    <row r="255" spans="6:36" ht="15.95" customHeight="1">
      <c r="F255" s="78" t="s">
        <v>365</v>
      </c>
      <c r="AJ255" s="78" t="s">
        <v>365</v>
      </c>
    </row>
    <row r="256" spans="6:36" ht="15.95" customHeight="1">
      <c r="F256" s="78" t="s">
        <v>365</v>
      </c>
      <c r="AJ256" s="78" t="s">
        <v>365</v>
      </c>
    </row>
    <row r="257" spans="6:36" ht="15.95" customHeight="1">
      <c r="F257" s="78" t="s">
        <v>365</v>
      </c>
      <c r="AJ257" s="78" t="s">
        <v>365</v>
      </c>
    </row>
    <row r="258" spans="6:36" ht="15.95" customHeight="1">
      <c r="F258" s="78" t="s">
        <v>365</v>
      </c>
      <c r="AJ258" s="78" t="s">
        <v>365</v>
      </c>
    </row>
    <row r="259" spans="6:36" ht="15.95" customHeight="1">
      <c r="F259" s="78" t="s">
        <v>365</v>
      </c>
      <c r="AJ259" s="78" t="s">
        <v>365</v>
      </c>
    </row>
    <row r="260" spans="6:36" ht="15.95" customHeight="1">
      <c r="F260" s="78" t="s">
        <v>365</v>
      </c>
      <c r="AJ260" s="78" t="s">
        <v>365</v>
      </c>
    </row>
    <row r="261" spans="6:36" ht="15.95" customHeight="1">
      <c r="F261" s="78" t="s">
        <v>365</v>
      </c>
      <c r="AJ261" s="78" t="s">
        <v>365</v>
      </c>
    </row>
    <row r="262" spans="6:36" ht="15.95" customHeight="1">
      <c r="F262" s="78" t="s">
        <v>365</v>
      </c>
      <c r="AJ262" s="78" t="s">
        <v>365</v>
      </c>
    </row>
    <row r="263" spans="6:36" ht="15.95" customHeight="1">
      <c r="F263" s="78" t="s">
        <v>365</v>
      </c>
      <c r="AJ263" s="78" t="s">
        <v>365</v>
      </c>
    </row>
    <row r="264" spans="6:36" ht="15.95" customHeight="1">
      <c r="F264" s="78" t="s">
        <v>365</v>
      </c>
      <c r="AJ264" s="78" t="s">
        <v>365</v>
      </c>
    </row>
    <row r="265" spans="6:36" ht="15.95" customHeight="1">
      <c r="F265" s="78" t="s">
        <v>365</v>
      </c>
      <c r="AJ265" s="78" t="s">
        <v>365</v>
      </c>
    </row>
    <row r="266" spans="6:36" ht="15.95" customHeight="1">
      <c r="F266" s="78" t="s">
        <v>365</v>
      </c>
      <c r="AJ266" s="78" t="s">
        <v>365</v>
      </c>
    </row>
    <row r="267" spans="6:36" ht="15.95" customHeight="1">
      <c r="F267" s="78" t="s">
        <v>365</v>
      </c>
      <c r="AJ267" s="78" t="s">
        <v>365</v>
      </c>
    </row>
    <row r="268" spans="6:36" ht="15.95" customHeight="1">
      <c r="F268" s="78" t="s">
        <v>365</v>
      </c>
      <c r="AJ268" s="78" t="s">
        <v>365</v>
      </c>
    </row>
    <row r="269" spans="6:36" ht="15.95" customHeight="1">
      <c r="F269" s="78" t="s">
        <v>365</v>
      </c>
      <c r="AJ269" s="78" t="s">
        <v>365</v>
      </c>
    </row>
    <row r="270" spans="6:36" ht="15.95" customHeight="1">
      <c r="F270" s="78" t="s">
        <v>365</v>
      </c>
      <c r="AJ270" s="78" t="s">
        <v>365</v>
      </c>
    </row>
    <row r="271" spans="6:36" ht="15.95" customHeight="1">
      <c r="F271" s="78" t="s">
        <v>365</v>
      </c>
      <c r="AJ271" s="78" t="s">
        <v>365</v>
      </c>
    </row>
    <row r="272" spans="6:36" ht="15.95" customHeight="1">
      <c r="F272" s="78" t="s">
        <v>365</v>
      </c>
      <c r="AJ272" s="78" t="s">
        <v>365</v>
      </c>
    </row>
    <row r="273" spans="6:36" ht="15.95" customHeight="1">
      <c r="F273" s="78" t="s">
        <v>365</v>
      </c>
      <c r="AJ273" s="78" t="s">
        <v>365</v>
      </c>
    </row>
    <row r="274" spans="6:36" ht="15.95" customHeight="1">
      <c r="F274" s="78" t="s">
        <v>365</v>
      </c>
      <c r="AJ274" s="78" t="s">
        <v>365</v>
      </c>
    </row>
    <row r="275" spans="6:36" ht="15.95" customHeight="1">
      <c r="F275" s="78" t="s">
        <v>365</v>
      </c>
      <c r="AJ275" s="78" t="s">
        <v>365</v>
      </c>
    </row>
    <row r="276" spans="6:36" ht="15.95" customHeight="1">
      <c r="F276" s="78" t="s">
        <v>365</v>
      </c>
      <c r="AJ276" s="78" t="s">
        <v>365</v>
      </c>
    </row>
    <row r="277" spans="6:36" ht="15.95" customHeight="1">
      <c r="F277" s="78" t="s">
        <v>365</v>
      </c>
      <c r="AJ277" s="78" t="s">
        <v>365</v>
      </c>
    </row>
    <row r="278" spans="6:36" ht="15.95" customHeight="1">
      <c r="F278" s="78" t="s">
        <v>365</v>
      </c>
      <c r="AJ278" s="78" t="s">
        <v>365</v>
      </c>
    </row>
    <row r="279" spans="6:36" ht="15.95" customHeight="1">
      <c r="F279" s="78" t="s">
        <v>365</v>
      </c>
      <c r="AJ279" s="78" t="s">
        <v>365</v>
      </c>
    </row>
    <row r="280" spans="6:36" ht="15.95" customHeight="1">
      <c r="F280" s="78" t="s">
        <v>365</v>
      </c>
      <c r="AJ280" s="78" t="s">
        <v>365</v>
      </c>
    </row>
    <row r="281" spans="6:36" ht="15.95" customHeight="1">
      <c r="F281" s="78" t="s">
        <v>365</v>
      </c>
      <c r="AJ281" s="78" t="s">
        <v>365</v>
      </c>
    </row>
    <row r="282" spans="6:36" ht="15.95" customHeight="1">
      <c r="F282" s="78" t="s">
        <v>365</v>
      </c>
      <c r="AJ282" s="78" t="s">
        <v>365</v>
      </c>
    </row>
    <row r="283" spans="6:36" ht="15.95" customHeight="1">
      <c r="F283" s="78" t="s">
        <v>365</v>
      </c>
      <c r="AJ283" s="78" t="s">
        <v>365</v>
      </c>
    </row>
    <row r="284" spans="6:36" ht="15.95" customHeight="1">
      <c r="F284" s="78" t="s">
        <v>365</v>
      </c>
      <c r="AJ284" s="78" t="s">
        <v>365</v>
      </c>
    </row>
    <row r="285" spans="6:36" ht="15.95" customHeight="1">
      <c r="F285" s="78" t="s">
        <v>365</v>
      </c>
      <c r="AJ285" s="78" t="s">
        <v>365</v>
      </c>
    </row>
    <row r="286" spans="6:36" ht="15.95" customHeight="1">
      <c r="F286" s="78" t="s">
        <v>365</v>
      </c>
      <c r="AJ286" s="78" t="s">
        <v>365</v>
      </c>
    </row>
    <row r="287" spans="6:36" ht="15.95" customHeight="1">
      <c r="F287" s="78" t="s">
        <v>365</v>
      </c>
      <c r="AJ287" s="78" t="s">
        <v>365</v>
      </c>
    </row>
    <row r="288" spans="6:36" ht="15.95" customHeight="1">
      <c r="F288" s="78" t="s">
        <v>365</v>
      </c>
      <c r="AJ288" s="78" t="s">
        <v>365</v>
      </c>
    </row>
    <row r="289" spans="6:36" ht="15.95" customHeight="1">
      <c r="F289" s="78" t="s">
        <v>365</v>
      </c>
      <c r="AJ289" s="78" t="s">
        <v>365</v>
      </c>
    </row>
    <row r="290" spans="6:36" ht="15.95" customHeight="1">
      <c r="F290" s="78" t="s">
        <v>365</v>
      </c>
      <c r="AJ290" s="78" t="s">
        <v>365</v>
      </c>
    </row>
    <row r="291" spans="6:36" ht="15.95" customHeight="1">
      <c r="F291" s="78" t="s">
        <v>365</v>
      </c>
      <c r="AJ291" s="78" t="s">
        <v>365</v>
      </c>
    </row>
    <row r="292" spans="6:36" ht="15.95" customHeight="1">
      <c r="F292" s="78" t="s">
        <v>365</v>
      </c>
      <c r="AJ292" s="78" t="s">
        <v>365</v>
      </c>
    </row>
    <row r="293" spans="6:36" ht="15.95" customHeight="1">
      <c r="F293" s="78" t="s">
        <v>365</v>
      </c>
      <c r="AJ293" s="78" t="s">
        <v>365</v>
      </c>
    </row>
    <row r="294" spans="6:36" ht="15.95" customHeight="1">
      <c r="F294" s="78" t="s">
        <v>365</v>
      </c>
      <c r="AJ294" s="78" t="s">
        <v>365</v>
      </c>
    </row>
    <row r="295" spans="6:36" ht="15.95" customHeight="1">
      <c r="F295" s="78" t="s">
        <v>365</v>
      </c>
      <c r="AJ295" s="78" t="s">
        <v>365</v>
      </c>
    </row>
    <row r="296" spans="6:36" ht="15.95" customHeight="1">
      <c r="F296" s="78" t="s">
        <v>365</v>
      </c>
      <c r="AJ296" s="78" t="s">
        <v>365</v>
      </c>
    </row>
    <row r="297" spans="6:36" ht="15.95" customHeight="1">
      <c r="F297" s="78" t="s">
        <v>365</v>
      </c>
      <c r="AJ297" s="78" t="s">
        <v>365</v>
      </c>
    </row>
    <row r="298" spans="6:36" ht="15.95" customHeight="1">
      <c r="F298" s="78" t="s">
        <v>365</v>
      </c>
      <c r="AJ298" s="78" t="s">
        <v>365</v>
      </c>
    </row>
    <row r="299" spans="6:36" ht="15.95" customHeight="1">
      <c r="F299" s="78" t="s">
        <v>365</v>
      </c>
      <c r="AJ299" s="78" t="s">
        <v>365</v>
      </c>
    </row>
    <row r="300" spans="6:36" ht="15.95" customHeight="1">
      <c r="F300" s="78" t="s">
        <v>365</v>
      </c>
      <c r="AJ300" s="78" t="s">
        <v>365</v>
      </c>
    </row>
    <row r="301" spans="6:36" ht="15.95" customHeight="1">
      <c r="F301" s="78" t="s">
        <v>365</v>
      </c>
      <c r="AJ301" s="78" t="s">
        <v>365</v>
      </c>
    </row>
    <row r="302" spans="6:36" ht="15.95" customHeight="1">
      <c r="F302" s="78" t="s">
        <v>365</v>
      </c>
      <c r="AJ302" s="78" t="s">
        <v>365</v>
      </c>
    </row>
    <row r="303" spans="6:36" ht="15.95" customHeight="1">
      <c r="F303" s="78" t="s">
        <v>365</v>
      </c>
      <c r="AJ303" s="78" t="s">
        <v>365</v>
      </c>
    </row>
    <row r="304" spans="6:36" ht="15.95" customHeight="1">
      <c r="F304" s="78" t="s">
        <v>365</v>
      </c>
      <c r="AJ304" s="78" t="s">
        <v>365</v>
      </c>
    </row>
    <row r="305" spans="6:36" ht="15.95" customHeight="1">
      <c r="F305" s="78" t="s">
        <v>365</v>
      </c>
      <c r="AJ305" s="78" t="s">
        <v>365</v>
      </c>
    </row>
    <row r="306" spans="6:36" ht="15.95" customHeight="1">
      <c r="F306" s="78" t="s">
        <v>365</v>
      </c>
      <c r="AJ306" s="78" t="s">
        <v>365</v>
      </c>
    </row>
    <row r="307" spans="6:36" ht="15.95" customHeight="1">
      <c r="F307" s="78" t="s">
        <v>365</v>
      </c>
      <c r="AJ307" s="78" t="s">
        <v>365</v>
      </c>
    </row>
    <row r="308" spans="6:36" ht="15.95" customHeight="1">
      <c r="F308" s="78" t="s">
        <v>365</v>
      </c>
      <c r="AJ308" s="78" t="s">
        <v>365</v>
      </c>
    </row>
    <row r="309" spans="6:36" ht="15.95" customHeight="1">
      <c r="F309" s="78" t="s">
        <v>365</v>
      </c>
      <c r="AJ309" s="78" t="s">
        <v>365</v>
      </c>
    </row>
    <row r="310" spans="6:36" ht="15.95" customHeight="1">
      <c r="F310" s="78" t="s">
        <v>365</v>
      </c>
      <c r="AJ310" s="78" t="s">
        <v>365</v>
      </c>
    </row>
    <row r="311" spans="6:36" ht="15.95" customHeight="1">
      <c r="F311" s="78" t="s">
        <v>365</v>
      </c>
      <c r="AJ311" s="78" t="s">
        <v>365</v>
      </c>
    </row>
    <row r="312" spans="6:36" ht="15.95" customHeight="1">
      <c r="F312" s="78" t="s">
        <v>365</v>
      </c>
      <c r="AJ312" s="78" t="s">
        <v>365</v>
      </c>
    </row>
    <row r="313" spans="6:36" ht="15.95" customHeight="1">
      <c r="F313" s="78" t="s">
        <v>365</v>
      </c>
      <c r="AJ313" s="78" t="s">
        <v>365</v>
      </c>
    </row>
    <row r="314" spans="6:36" ht="15.95" customHeight="1">
      <c r="F314" s="78" t="s">
        <v>365</v>
      </c>
      <c r="AJ314" s="78" t="s">
        <v>365</v>
      </c>
    </row>
    <row r="315" spans="6:36" ht="15.95" customHeight="1">
      <c r="F315" s="78" t="s">
        <v>365</v>
      </c>
      <c r="AJ315" s="78" t="s">
        <v>365</v>
      </c>
    </row>
    <row r="316" spans="6:36" ht="15.95" customHeight="1">
      <c r="F316" s="78" t="s">
        <v>365</v>
      </c>
      <c r="AJ316" s="78" t="s">
        <v>365</v>
      </c>
    </row>
    <row r="317" spans="6:36" ht="15.95" customHeight="1">
      <c r="F317" s="78" t="s">
        <v>365</v>
      </c>
      <c r="AJ317" s="78" t="s">
        <v>365</v>
      </c>
    </row>
    <row r="318" spans="6:36" ht="15.95" customHeight="1">
      <c r="F318" s="78" t="s">
        <v>365</v>
      </c>
      <c r="AJ318" s="78" t="s">
        <v>365</v>
      </c>
    </row>
    <row r="319" spans="6:36" ht="15.95" customHeight="1">
      <c r="F319" s="78" t="s">
        <v>365</v>
      </c>
      <c r="AJ319" s="78" t="s">
        <v>365</v>
      </c>
    </row>
    <row r="320" spans="6:36" ht="15.95" customHeight="1">
      <c r="F320" s="78" t="s">
        <v>365</v>
      </c>
      <c r="AJ320" s="78" t="s">
        <v>365</v>
      </c>
    </row>
    <row r="321" spans="6:36" ht="15.95" customHeight="1">
      <c r="F321" s="78" t="s">
        <v>365</v>
      </c>
      <c r="AJ321" s="78" t="s">
        <v>365</v>
      </c>
    </row>
    <row r="322" spans="6:36" ht="15.95" customHeight="1">
      <c r="F322" s="78" t="s">
        <v>365</v>
      </c>
      <c r="AJ322" s="78" t="s">
        <v>365</v>
      </c>
    </row>
    <row r="323" spans="6:36" ht="15.95" customHeight="1">
      <c r="F323" s="78" t="s">
        <v>365</v>
      </c>
      <c r="AJ323" s="78" t="s">
        <v>365</v>
      </c>
    </row>
    <row r="324" spans="6:36" ht="15.95" customHeight="1">
      <c r="F324" s="78" t="s">
        <v>365</v>
      </c>
      <c r="AJ324" s="78" t="s">
        <v>365</v>
      </c>
    </row>
    <row r="325" spans="6:36" ht="15.95" customHeight="1">
      <c r="F325" s="78" t="s">
        <v>365</v>
      </c>
      <c r="AJ325" s="78" t="s">
        <v>365</v>
      </c>
    </row>
    <row r="326" spans="6:36" ht="15.95" customHeight="1">
      <c r="F326" s="78" t="s">
        <v>365</v>
      </c>
      <c r="AJ326" s="78" t="s">
        <v>365</v>
      </c>
    </row>
    <row r="327" spans="6:36" ht="15.95" customHeight="1">
      <c r="F327" s="78" t="s">
        <v>365</v>
      </c>
      <c r="AJ327" s="78" t="s">
        <v>365</v>
      </c>
    </row>
    <row r="328" spans="6:36" ht="15.95" customHeight="1">
      <c r="F328" s="78" t="s">
        <v>365</v>
      </c>
      <c r="AJ328" s="78" t="s">
        <v>365</v>
      </c>
    </row>
    <row r="329" spans="6:36" ht="15.95" customHeight="1">
      <c r="F329" s="78" t="s">
        <v>365</v>
      </c>
      <c r="AJ329" s="78" t="s">
        <v>365</v>
      </c>
    </row>
    <row r="330" spans="6:36" ht="15.95" customHeight="1">
      <c r="F330" s="78" t="s">
        <v>365</v>
      </c>
      <c r="AJ330" s="78" t="s">
        <v>365</v>
      </c>
    </row>
    <row r="331" spans="6:36" ht="15.95" customHeight="1">
      <c r="F331" s="78" t="s">
        <v>365</v>
      </c>
      <c r="AJ331" s="78" t="s">
        <v>365</v>
      </c>
    </row>
    <row r="332" spans="6:36" ht="15.95" customHeight="1">
      <c r="F332" s="78" t="s">
        <v>365</v>
      </c>
      <c r="AJ332" s="78" t="s">
        <v>365</v>
      </c>
    </row>
    <row r="333" spans="6:36" ht="15.95" customHeight="1">
      <c r="F333" s="78" t="s">
        <v>365</v>
      </c>
      <c r="AJ333" s="78" t="s">
        <v>365</v>
      </c>
    </row>
    <row r="334" spans="6:36" ht="15.95" customHeight="1">
      <c r="F334" s="78" t="s">
        <v>365</v>
      </c>
      <c r="AJ334" s="78" t="s">
        <v>365</v>
      </c>
    </row>
    <row r="335" spans="6:36" ht="15.95" customHeight="1">
      <c r="F335" s="78" t="s">
        <v>365</v>
      </c>
      <c r="AJ335" s="78" t="s">
        <v>365</v>
      </c>
    </row>
    <row r="336" spans="6:36" ht="15.95" customHeight="1">
      <c r="F336" s="78" t="s">
        <v>365</v>
      </c>
      <c r="AJ336" s="78" t="s">
        <v>365</v>
      </c>
    </row>
    <row r="337" spans="6:36" ht="15.95" customHeight="1">
      <c r="F337" s="78" t="s">
        <v>365</v>
      </c>
      <c r="AJ337" s="78" t="s">
        <v>365</v>
      </c>
    </row>
    <row r="338" spans="6:36" ht="15.95" customHeight="1">
      <c r="F338" s="78" t="s">
        <v>365</v>
      </c>
      <c r="AJ338" s="78" t="s">
        <v>365</v>
      </c>
    </row>
    <row r="339" spans="6:36" ht="15.95" customHeight="1">
      <c r="F339" s="78" t="s">
        <v>365</v>
      </c>
      <c r="AJ339" s="78" t="s">
        <v>365</v>
      </c>
    </row>
    <row r="340" spans="6:36" ht="15.95" customHeight="1">
      <c r="F340" s="78" t="s">
        <v>365</v>
      </c>
      <c r="AJ340" s="78" t="s">
        <v>365</v>
      </c>
    </row>
    <row r="341" spans="6:36" ht="15.95" customHeight="1">
      <c r="F341" s="78" t="s">
        <v>365</v>
      </c>
      <c r="AJ341" s="78" t="s">
        <v>365</v>
      </c>
    </row>
    <row r="342" spans="6:36" ht="15.95" customHeight="1">
      <c r="F342" s="78" t="s">
        <v>365</v>
      </c>
      <c r="AJ342" s="78" t="s">
        <v>365</v>
      </c>
    </row>
    <row r="343" spans="6:36" ht="15.95" customHeight="1">
      <c r="F343" s="78" t="s">
        <v>365</v>
      </c>
      <c r="AJ343" s="78" t="s">
        <v>365</v>
      </c>
    </row>
    <row r="344" spans="6:36" ht="15.95" customHeight="1">
      <c r="F344" s="78" t="s">
        <v>365</v>
      </c>
      <c r="AJ344" s="78" t="s">
        <v>365</v>
      </c>
    </row>
    <row r="345" spans="6:36" ht="15.95" customHeight="1">
      <c r="F345" s="78" t="s">
        <v>365</v>
      </c>
      <c r="AJ345" s="78" t="s">
        <v>365</v>
      </c>
    </row>
    <row r="346" spans="6:36" ht="15.95" customHeight="1">
      <c r="F346" s="78" t="s">
        <v>365</v>
      </c>
      <c r="AJ346" s="78" t="s">
        <v>365</v>
      </c>
    </row>
    <row r="347" spans="6:36" ht="15.95" customHeight="1">
      <c r="F347" s="78" t="s">
        <v>365</v>
      </c>
      <c r="AJ347" s="78" t="s">
        <v>365</v>
      </c>
    </row>
    <row r="348" spans="6:36" ht="15.95" customHeight="1">
      <c r="F348" s="78" t="s">
        <v>365</v>
      </c>
      <c r="AJ348" s="78" t="s">
        <v>365</v>
      </c>
    </row>
    <row r="349" spans="6:36" ht="15.95" customHeight="1">
      <c r="F349" s="78" t="s">
        <v>365</v>
      </c>
      <c r="AJ349" s="78" t="s">
        <v>365</v>
      </c>
    </row>
    <row r="350" spans="6:36" ht="15.95" customHeight="1">
      <c r="F350" s="78" t="s">
        <v>365</v>
      </c>
      <c r="AJ350" s="78" t="s">
        <v>365</v>
      </c>
    </row>
    <row r="351" spans="6:36" ht="15.95" customHeight="1">
      <c r="F351" s="78" t="s">
        <v>365</v>
      </c>
      <c r="AJ351" s="78" t="s">
        <v>365</v>
      </c>
    </row>
    <row r="352" spans="6:36" ht="15.95" customHeight="1">
      <c r="F352" s="78" t="s">
        <v>365</v>
      </c>
      <c r="AJ352" s="78" t="s">
        <v>365</v>
      </c>
    </row>
    <row r="353" spans="6:36" ht="15.95" customHeight="1">
      <c r="F353" s="78" t="s">
        <v>365</v>
      </c>
      <c r="AJ353" s="78" t="s">
        <v>365</v>
      </c>
    </row>
    <row r="354" spans="6:36" ht="15.95" customHeight="1">
      <c r="F354" s="78" t="s">
        <v>365</v>
      </c>
      <c r="AJ354" s="78" t="s">
        <v>365</v>
      </c>
    </row>
    <row r="355" spans="6:36" ht="15.95" customHeight="1">
      <c r="F355" s="78" t="s">
        <v>365</v>
      </c>
      <c r="AJ355" s="78" t="s">
        <v>365</v>
      </c>
    </row>
    <row r="356" spans="6:36" ht="15.95" customHeight="1">
      <c r="F356" s="78" t="s">
        <v>365</v>
      </c>
      <c r="AJ356" s="78" t="s">
        <v>365</v>
      </c>
    </row>
    <row r="357" spans="6:36" ht="15.95" customHeight="1">
      <c r="F357" s="78" t="s">
        <v>365</v>
      </c>
      <c r="AJ357" s="78" t="s">
        <v>365</v>
      </c>
    </row>
    <row r="358" spans="6:36" ht="15.95" customHeight="1">
      <c r="F358" s="78" t="s">
        <v>365</v>
      </c>
      <c r="AJ358" s="78" t="s">
        <v>365</v>
      </c>
    </row>
    <row r="359" spans="6:36" ht="15.95" customHeight="1">
      <c r="F359" s="78" t="s">
        <v>365</v>
      </c>
      <c r="AJ359" s="78" t="s">
        <v>365</v>
      </c>
    </row>
    <row r="360" spans="6:36" ht="15.95" customHeight="1">
      <c r="F360" s="78" t="s">
        <v>365</v>
      </c>
      <c r="AJ360" s="78" t="s">
        <v>365</v>
      </c>
    </row>
    <row r="361" spans="6:36" ht="15.95" customHeight="1">
      <c r="F361" s="78" t="s">
        <v>365</v>
      </c>
      <c r="AJ361" s="78" t="s">
        <v>365</v>
      </c>
    </row>
    <row r="362" spans="6:36" ht="15.95" customHeight="1">
      <c r="F362" s="78" t="s">
        <v>365</v>
      </c>
      <c r="AJ362" s="78" t="s">
        <v>365</v>
      </c>
    </row>
    <row r="363" spans="6:36" ht="15.95" customHeight="1">
      <c r="F363" s="78" t="s">
        <v>365</v>
      </c>
      <c r="AJ363" s="78" t="s">
        <v>365</v>
      </c>
    </row>
    <row r="364" spans="6:36" ht="15.95" customHeight="1">
      <c r="F364" s="78" t="s">
        <v>365</v>
      </c>
      <c r="AJ364" s="78" t="s">
        <v>365</v>
      </c>
    </row>
    <row r="365" spans="6:36" ht="15.95" customHeight="1">
      <c r="F365" s="78" t="s">
        <v>365</v>
      </c>
      <c r="AJ365" s="78" t="s">
        <v>365</v>
      </c>
    </row>
    <row r="366" spans="6:36" ht="15.95" customHeight="1">
      <c r="F366" s="78" t="s">
        <v>365</v>
      </c>
      <c r="AJ366" s="78" t="s">
        <v>365</v>
      </c>
    </row>
    <row r="367" spans="6:36" ht="15.95" customHeight="1">
      <c r="F367" s="78" t="s">
        <v>365</v>
      </c>
      <c r="AJ367" s="78" t="s">
        <v>365</v>
      </c>
    </row>
    <row r="368" spans="6:36" ht="15.95" customHeight="1">
      <c r="F368" s="78" t="s">
        <v>365</v>
      </c>
      <c r="AJ368" s="78" t="s">
        <v>365</v>
      </c>
    </row>
    <row r="369" spans="6:36" ht="15.95" customHeight="1">
      <c r="F369" s="78" t="s">
        <v>365</v>
      </c>
      <c r="AJ369" s="78" t="s">
        <v>365</v>
      </c>
    </row>
    <row r="370" spans="6:36" ht="15.95" customHeight="1">
      <c r="F370" s="78" t="s">
        <v>365</v>
      </c>
      <c r="AJ370" s="78" t="s">
        <v>365</v>
      </c>
    </row>
    <row r="371" spans="6:36" ht="15.95" customHeight="1">
      <c r="F371" s="78" t="s">
        <v>365</v>
      </c>
      <c r="AJ371" s="78" t="s">
        <v>365</v>
      </c>
    </row>
    <row r="372" spans="6:36" ht="15.95" customHeight="1">
      <c r="F372" s="78" t="s">
        <v>365</v>
      </c>
      <c r="AJ372" s="78" t="s">
        <v>365</v>
      </c>
    </row>
    <row r="373" spans="6:36" ht="15.95" customHeight="1">
      <c r="F373" s="78" t="s">
        <v>365</v>
      </c>
      <c r="AJ373" s="78" t="s">
        <v>365</v>
      </c>
    </row>
    <row r="374" spans="6:36" ht="15.95" customHeight="1">
      <c r="F374" s="78" t="s">
        <v>365</v>
      </c>
      <c r="AJ374" s="78" t="s">
        <v>365</v>
      </c>
    </row>
    <row r="375" spans="6:36" ht="15.95" customHeight="1">
      <c r="F375" s="78" t="s">
        <v>365</v>
      </c>
      <c r="AJ375" s="78" t="s">
        <v>365</v>
      </c>
    </row>
    <row r="376" spans="6:36" ht="15.95" customHeight="1">
      <c r="F376" s="78" t="s">
        <v>365</v>
      </c>
      <c r="AJ376" s="78" t="s">
        <v>365</v>
      </c>
    </row>
    <row r="377" spans="6:36" ht="15.95" customHeight="1">
      <c r="F377" s="78" t="s">
        <v>365</v>
      </c>
      <c r="AJ377" s="78" t="s">
        <v>365</v>
      </c>
    </row>
    <row r="378" spans="6:36" ht="15.95" customHeight="1">
      <c r="F378" s="78" t="s">
        <v>365</v>
      </c>
      <c r="AJ378" s="78" t="s">
        <v>365</v>
      </c>
    </row>
    <row r="379" spans="6:36" ht="15.95" customHeight="1">
      <c r="F379" s="78" t="s">
        <v>365</v>
      </c>
      <c r="AJ379" s="78" t="s">
        <v>365</v>
      </c>
    </row>
    <row r="380" spans="6:36" ht="15.95" customHeight="1">
      <c r="F380" s="78" t="s">
        <v>365</v>
      </c>
      <c r="AJ380" s="78" t="s">
        <v>365</v>
      </c>
    </row>
    <row r="381" spans="6:36" ht="15.95" customHeight="1">
      <c r="F381" s="78" t="s">
        <v>365</v>
      </c>
      <c r="AJ381" s="78" t="s">
        <v>365</v>
      </c>
    </row>
    <row r="382" spans="6:36" ht="15.95" customHeight="1">
      <c r="F382" s="78" t="s">
        <v>365</v>
      </c>
      <c r="AJ382" s="78" t="s">
        <v>365</v>
      </c>
    </row>
    <row r="383" spans="6:36" ht="15.95" customHeight="1">
      <c r="F383" s="78" t="s">
        <v>365</v>
      </c>
      <c r="AJ383" s="78" t="s">
        <v>365</v>
      </c>
    </row>
    <row r="384" spans="6:36" ht="15.95" customHeight="1">
      <c r="F384" s="78" t="s">
        <v>365</v>
      </c>
      <c r="AJ384" s="78" t="s">
        <v>365</v>
      </c>
    </row>
    <row r="385" spans="6:36" ht="15.95" customHeight="1">
      <c r="F385" s="78" t="s">
        <v>365</v>
      </c>
      <c r="AJ385" s="78" t="s">
        <v>365</v>
      </c>
    </row>
    <row r="386" spans="6:36" ht="15.95" customHeight="1">
      <c r="F386" s="78" t="s">
        <v>365</v>
      </c>
      <c r="AJ386" s="78" t="s">
        <v>365</v>
      </c>
    </row>
    <row r="387" spans="6:36" ht="15.95" customHeight="1">
      <c r="F387" s="78" t="s">
        <v>365</v>
      </c>
      <c r="AJ387" s="78" t="s">
        <v>365</v>
      </c>
    </row>
    <row r="388" spans="6:36" ht="15.95" customHeight="1">
      <c r="F388" s="78" t="s">
        <v>365</v>
      </c>
      <c r="AJ388" s="78" t="s">
        <v>365</v>
      </c>
    </row>
    <row r="389" spans="6:36" ht="15.95" customHeight="1">
      <c r="F389" s="78" t="s">
        <v>365</v>
      </c>
      <c r="AJ389" s="78" t="s">
        <v>365</v>
      </c>
    </row>
    <row r="390" spans="6:36" ht="15.95" customHeight="1">
      <c r="F390" s="78" t="s">
        <v>365</v>
      </c>
      <c r="AJ390" s="78" t="s">
        <v>365</v>
      </c>
    </row>
    <row r="391" spans="6:36" ht="15.95" customHeight="1">
      <c r="F391" s="78" t="s">
        <v>365</v>
      </c>
      <c r="AJ391" s="78" t="s">
        <v>365</v>
      </c>
    </row>
    <row r="392" spans="6:36" ht="15.95" customHeight="1">
      <c r="F392" s="78" t="s">
        <v>365</v>
      </c>
      <c r="AJ392" s="78" t="s">
        <v>365</v>
      </c>
    </row>
    <row r="393" spans="6:36" ht="15.95" customHeight="1">
      <c r="F393" s="78" t="s">
        <v>365</v>
      </c>
      <c r="AJ393" s="78" t="s">
        <v>365</v>
      </c>
    </row>
    <row r="394" spans="6:36" ht="15.95" customHeight="1">
      <c r="F394" s="78" t="s">
        <v>365</v>
      </c>
      <c r="AJ394" s="78" t="s">
        <v>365</v>
      </c>
    </row>
    <row r="395" spans="6:36" ht="15.95" customHeight="1">
      <c r="F395" s="78" t="s">
        <v>365</v>
      </c>
      <c r="AJ395" s="78" t="s">
        <v>365</v>
      </c>
    </row>
    <row r="396" spans="6:36" ht="15.95" customHeight="1">
      <c r="F396" s="78" t="s">
        <v>365</v>
      </c>
      <c r="AJ396" s="78" t="s">
        <v>365</v>
      </c>
    </row>
    <row r="397" spans="6:36" ht="15.95" customHeight="1">
      <c r="F397" s="78" t="s">
        <v>365</v>
      </c>
      <c r="AJ397" s="78" t="s">
        <v>365</v>
      </c>
    </row>
    <row r="398" spans="6:36" ht="15.95" customHeight="1">
      <c r="F398" s="78" t="s">
        <v>365</v>
      </c>
      <c r="AJ398" s="78" t="s">
        <v>365</v>
      </c>
    </row>
    <row r="399" spans="6:36" ht="15.95" customHeight="1">
      <c r="F399" s="78" t="s">
        <v>365</v>
      </c>
      <c r="AJ399" s="78" t="s">
        <v>365</v>
      </c>
    </row>
    <row r="400" spans="6:36" ht="15.95" customHeight="1">
      <c r="F400" s="78" t="s">
        <v>365</v>
      </c>
      <c r="AJ400" s="78" t="s">
        <v>365</v>
      </c>
    </row>
    <row r="401" spans="6:36" ht="15.95" customHeight="1">
      <c r="F401" s="78" t="s">
        <v>365</v>
      </c>
      <c r="AJ401" s="78" t="s">
        <v>365</v>
      </c>
    </row>
    <row r="402" spans="6:36" ht="15.95" customHeight="1">
      <c r="F402" s="78" t="s">
        <v>365</v>
      </c>
      <c r="AJ402" s="78" t="s">
        <v>365</v>
      </c>
    </row>
    <row r="403" spans="6:36" ht="15.95" customHeight="1">
      <c r="F403" s="78" t="s">
        <v>365</v>
      </c>
      <c r="AJ403" s="78" t="s">
        <v>365</v>
      </c>
    </row>
    <row r="404" spans="6:36" ht="15.95" customHeight="1">
      <c r="F404" s="78" t="s">
        <v>365</v>
      </c>
      <c r="AJ404" s="78" t="s">
        <v>365</v>
      </c>
    </row>
    <row r="405" spans="6:36" ht="15.95" customHeight="1">
      <c r="F405" s="78" t="s">
        <v>365</v>
      </c>
      <c r="AJ405" s="78" t="s">
        <v>365</v>
      </c>
    </row>
    <row r="406" spans="6:36" ht="15.95" customHeight="1">
      <c r="F406" s="78" t="s">
        <v>365</v>
      </c>
      <c r="AJ406" s="78" t="s">
        <v>365</v>
      </c>
    </row>
    <row r="407" spans="6:36" ht="15.95" customHeight="1">
      <c r="F407" s="78" t="s">
        <v>365</v>
      </c>
      <c r="AJ407" s="78" t="s">
        <v>365</v>
      </c>
    </row>
    <row r="408" spans="6:36" ht="15.95" customHeight="1">
      <c r="F408" s="78" t="s">
        <v>365</v>
      </c>
      <c r="AJ408" s="78" t="s">
        <v>365</v>
      </c>
    </row>
    <row r="409" spans="6:36" ht="15.95" customHeight="1">
      <c r="F409" s="78" t="s">
        <v>365</v>
      </c>
      <c r="AJ409" s="78" t="s">
        <v>365</v>
      </c>
    </row>
    <row r="410" spans="6:36" ht="15.95" customHeight="1">
      <c r="F410" s="78" t="s">
        <v>365</v>
      </c>
      <c r="AJ410" s="78" t="s">
        <v>365</v>
      </c>
    </row>
    <row r="411" spans="6:36" ht="15.95" customHeight="1">
      <c r="F411" s="78" t="s">
        <v>365</v>
      </c>
      <c r="AJ411" s="78" t="s">
        <v>365</v>
      </c>
    </row>
    <row r="412" spans="6:36" ht="15.95" customHeight="1">
      <c r="F412" s="78" t="s">
        <v>365</v>
      </c>
      <c r="AJ412" s="78" t="s">
        <v>365</v>
      </c>
    </row>
    <row r="413" spans="6:36" ht="15.95" customHeight="1">
      <c r="F413" s="78" t="s">
        <v>365</v>
      </c>
      <c r="AJ413" s="78" t="s">
        <v>365</v>
      </c>
    </row>
    <row r="414" spans="6:36" ht="15.95" customHeight="1">
      <c r="F414" s="78" t="s">
        <v>365</v>
      </c>
      <c r="AJ414" s="78" t="s">
        <v>365</v>
      </c>
    </row>
    <row r="415" spans="6:36" ht="15.95" customHeight="1">
      <c r="F415" s="78" t="s">
        <v>365</v>
      </c>
      <c r="AJ415" s="78" t="s">
        <v>365</v>
      </c>
    </row>
    <row r="416" spans="6:36" ht="15.95" customHeight="1">
      <c r="F416" s="78" t="s">
        <v>365</v>
      </c>
      <c r="AJ416" s="78" t="s">
        <v>365</v>
      </c>
    </row>
    <row r="417" spans="6:36" ht="15.95" customHeight="1">
      <c r="F417" s="78" t="s">
        <v>365</v>
      </c>
      <c r="AJ417" s="78" t="s">
        <v>365</v>
      </c>
    </row>
    <row r="418" spans="6:36" ht="15.95" customHeight="1">
      <c r="F418" s="78" t="s">
        <v>365</v>
      </c>
      <c r="AJ418" s="78" t="s">
        <v>365</v>
      </c>
    </row>
    <row r="419" spans="6:36" ht="15.95" customHeight="1">
      <c r="F419" s="78" t="s">
        <v>365</v>
      </c>
      <c r="AJ419" s="78" t="s">
        <v>365</v>
      </c>
    </row>
    <row r="420" spans="6:36" ht="15.95" customHeight="1">
      <c r="F420" s="78" t="s">
        <v>365</v>
      </c>
      <c r="AJ420" s="78" t="s">
        <v>365</v>
      </c>
    </row>
    <row r="421" spans="6:36" ht="15.95" customHeight="1">
      <c r="F421" s="78" t="s">
        <v>365</v>
      </c>
      <c r="AJ421" s="78" t="s">
        <v>365</v>
      </c>
    </row>
    <row r="422" spans="6:36" ht="15.95" customHeight="1">
      <c r="F422" s="78" t="s">
        <v>365</v>
      </c>
      <c r="AJ422" s="78" t="s">
        <v>365</v>
      </c>
    </row>
    <row r="423" spans="6:36" ht="15.95" customHeight="1">
      <c r="F423" s="78" t="s">
        <v>365</v>
      </c>
      <c r="AJ423" s="78" t="s">
        <v>365</v>
      </c>
    </row>
    <row r="424" spans="6:36" ht="15.95" customHeight="1">
      <c r="F424" s="78" t="s">
        <v>365</v>
      </c>
      <c r="AJ424" s="78" t="s">
        <v>365</v>
      </c>
    </row>
    <row r="425" spans="6:36" ht="15.95" customHeight="1">
      <c r="F425" s="78" t="s">
        <v>365</v>
      </c>
      <c r="AJ425" s="78" t="s">
        <v>365</v>
      </c>
    </row>
    <row r="426" spans="6:36" ht="15.95" customHeight="1">
      <c r="F426" s="78" t="s">
        <v>365</v>
      </c>
      <c r="AJ426" s="78" t="s">
        <v>365</v>
      </c>
    </row>
    <row r="427" spans="6:36" ht="15.95" customHeight="1">
      <c r="F427" s="78" t="s">
        <v>365</v>
      </c>
      <c r="AJ427" s="78" t="s">
        <v>365</v>
      </c>
    </row>
    <row r="428" spans="6:36" ht="15.95" customHeight="1">
      <c r="F428" s="78" t="s">
        <v>365</v>
      </c>
      <c r="AJ428" s="78" t="s">
        <v>365</v>
      </c>
    </row>
    <row r="429" spans="6:36" ht="15.95" customHeight="1">
      <c r="F429" s="78" t="s">
        <v>365</v>
      </c>
      <c r="AJ429" s="78" t="s">
        <v>365</v>
      </c>
    </row>
    <row r="430" spans="6:36" ht="15.95" customHeight="1">
      <c r="F430" s="78" t="s">
        <v>365</v>
      </c>
      <c r="AJ430" s="78" t="s">
        <v>365</v>
      </c>
    </row>
    <row r="431" spans="6:36" ht="15.95" customHeight="1">
      <c r="F431" s="78" t="s">
        <v>365</v>
      </c>
      <c r="AJ431" s="78" t="s">
        <v>365</v>
      </c>
    </row>
    <row r="432" spans="6:36" ht="15.95" customHeight="1">
      <c r="F432" s="78" t="s">
        <v>365</v>
      </c>
      <c r="AJ432" s="78" t="s">
        <v>365</v>
      </c>
    </row>
    <row r="433" spans="6:36" ht="15.95" customHeight="1">
      <c r="F433" s="78" t="s">
        <v>365</v>
      </c>
      <c r="AJ433" s="78" t="s">
        <v>365</v>
      </c>
    </row>
    <row r="434" spans="6:36" ht="15.95" customHeight="1">
      <c r="F434" s="78" t="s">
        <v>365</v>
      </c>
      <c r="AJ434" s="78" t="s">
        <v>365</v>
      </c>
    </row>
    <row r="435" spans="6:36" ht="15.95" customHeight="1">
      <c r="F435" s="78" t="s">
        <v>365</v>
      </c>
      <c r="AJ435" s="78" t="s">
        <v>365</v>
      </c>
    </row>
    <row r="436" spans="6:36" ht="15.95" customHeight="1">
      <c r="F436" s="78" t="s">
        <v>365</v>
      </c>
      <c r="AJ436" s="78" t="s">
        <v>365</v>
      </c>
    </row>
    <row r="437" spans="6:36" ht="15.95" customHeight="1">
      <c r="F437" s="78" t="s">
        <v>365</v>
      </c>
      <c r="AJ437" s="78" t="s">
        <v>365</v>
      </c>
    </row>
    <row r="438" spans="6:36" ht="15.95" customHeight="1">
      <c r="F438" s="78" t="s">
        <v>365</v>
      </c>
      <c r="AJ438" s="78" t="s">
        <v>365</v>
      </c>
    </row>
    <row r="439" spans="6:36" ht="15.95" customHeight="1">
      <c r="F439" s="78" t="s">
        <v>365</v>
      </c>
      <c r="AJ439" s="78" t="s">
        <v>365</v>
      </c>
    </row>
    <row r="440" spans="6:36" ht="15.95" customHeight="1">
      <c r="F440" s="78" t="s">
        <v>365</v>
      </c>
      <c r="AJ440" s="78" t="s">
        <v>365</v>
      </c>
    </row>
    <row r="441" spans="6:36" ht="15.95" customHeight="1">
      <c r="F441" s="78" t="s">
        <v>365</v>
      </c>
      <c r="AJ441" s="78" t="s">
        <v>365</v>
      </c>
    </row>
    <row r="442" spans="6:36" ht="15.95" customHeight="1">
      <c r="F442" s="78" t="s">
        <v>365</v>
      </c>
      <c r="AJ442" s="78" t="s">
        <v>365</v>
      </c>
    </row>
    <row r="443" spans="6:36" ht="15.95" customHeight="1">
      <c r="F443" s="78" t="s">
        <v>365</v>
      </c>
      <c r="AJ443" s="78" t="s">
        <v>365</v>
      </c>
    </row>
    <row r="444" spans="6:36" ht="15.95" customHeight="1">
      <c r="F444" s="78" t="s">
        <v>365</v>
      </c>
      <c r="AJ444" s="78" t="s">
        <v>365</v>
      </c>
    </row>
    <row r="445" spans="6:36" ht="15.95" customHeight="1">
      <c r="F445" s="78" t="s">
        <v>365</v>
      </c>
      <c r="AJ445" s="78" t="s">
        <v>365</v>
      </c>
    </row>
    <row r="446" spans="6:36" ht="15.95" customHeight="1">
      <c r="F446" s="78" t="s">
        <v>365</v>
      </c>
      <c r="AJ446" s="78" t="s">
        <v>365</v>
      </c>
    </row>
    <row r="447" spans="6:36" ht="15.95" customHeight="1">
      <c r="F447" s="78" t="s">
        <v>365</v>
      </c>
      <c r="AJ447" s="78" t="s">
        <v>365</v>
      </c>
    </row>
    <row r="448" spans="6:36" ht="15.95" customHeight="1">
      <c r="F448" s="78" t="s">
        <v>365</v>
      </c>
      <c r="AJ448" s="78" t="s">
        <v>365</v>
      </c>
    </row>
    <row r="449" spans="6:36" ht="15.95" customHeight="1">
      <c r="F449" s="78" t="s">
        <v>365</v>
      </c>
      <c r="AJ449" s="78" t="s">
        <v>365</v>
      </c>
    </row>
    <row r="450" spans="6:36" ht="15.95" customHeight="1">
      <c r="F450" s="78" t="s">
        <v>365</v>
      </c>
      <c r="AJ450" s="78" t="s">
        <v>365</v>
      </c>
    </row>
    <row r="451" spans="6:36" ht="15.95" customHeight="1">
      <c r="F451" s="78" t="s">
        <v>365</v>
      </c>
      <c r="AJ451" s="78" t="s">
        <v>365</v>
      </c>
    </row>
    <row r="452" spans="6:36" ht="15.95" customHeight="1">
      <c r="F452" s="78" t="s">
        <v>365</v>
      </c>
      <c r="AJ452" s="78" t="s">
        <v>365</v>
      </c>
    </row>
    <row r="453" spans="6:36" ht="15.95" customHeight="1">
      <c r="F453" s="78" t="s">
        <v>365</v>
      </c>
      <c r="AJ453" s="78" t="s">
        <v>365</v>
      </c>
    </row>
    <row r="454" spans="6:36" ht="15.95" customHeight="1">
      <c r="F454" s="78" t="s">
        <v>365</v>
      </c>
      <c r="AJ454" s="78" t="s">
        <v>365</v>
      </c>
    </row>
    <row r="455" spans="6:36" ht="15.95" customHeight="1">
      <c r="F455" s="78" t="s">
        <v>365</v>
      </c>
      <c r="AJ455" s="78" t="s">
        <v>365</v>
      </c>
    </row>
    <row r="456" spans="6:36" ht="15.95" customHeight="1">
      <c r="F456" s="78" t="s">
        <v>365</v>
      </c>
      <c r="AJ456" s="78" t="s">
        <v>365</v>
      </c>
    </row>
    <row r="457" spans="6:36" ht="15.95" customHeight="1">
      <c r="F457" s="78" t="s">
        <v>365</v>
      </c>
      <c r="AJ457" s="78" t="s">
        <v>365</v>
      </c>
    </row>
    <row r="458" spans="6:36" ht="15.95" customHeight="1">
      <c r="F458" s="78" t="s">
        <v>365</v>
      </c>
      <c r="AJ458" s="78" t="s">
        <v>365</v>
      </c>
    </row>
    <row r="459" spans="6:36" ht="15.95" customHeight="1">
      <c r="F459" s="78" t="s">
        <v>365</v>
      </c>
      <c r="AJ459" s="78" t="s">
        <v>365</v>
      </c>
    </row>
    <row r="460" spans="6:36" ht="15.95" customHeight="1">
      <c r="F460" s="78" t="s">
        <v>365</v>
      </c>
      <c r="AJ460" s="78" t="s">
        <v>365</v>
      </c>
    </row>
    <row r="461" spans="6:36" ht="15.95" customHeight="1">
      <c r="F461" s="78" t="s">
        <v>365</v>
      </c>
      <c r="AJ461" s="78" t="s">
        <v>365</v>
      </c>
    </row>
    <row r="462" spans="6:36" ht="15.95" customHeight="1">
      <c r="F462" s="78" t="s">
        <v>365</v>
      </c>
      <c r="AJ462" s="78" t="s">
        <v>365</v>
      </c>
    </row>
    <row r="463" spans="6:36" ht="15.95" customHeight="1">
      <c r="F463" s="78" t="s">
        <v>365</v>
      </c>
      <c r="AJ463" s="78" t="s">
        <v>365</v>
      </c>
    </row>
    <row r="464" spans="6:36" ht="15.95" customHeight="1">
      <c r="F464" s="78" t="s">
        <v>365</v>
      </c>
      <c r="AJ464" s="78" t="s">
        <v>365</v>
      </c>
    </row>
    <row r="465" spans="6:36" ht="15.95" customHeight="1">
      <c r="F465" s="78" t="s">
        <v>365</v>
      </c>
      <c r="AJ465" s="78" t="s">
        <v>365</v>
      </c>
    </row>
    <row r="466" spans="6:36" ht="15.95" customHeight="1">
      <c r="F466" s="78" t="s">
        <v>365</v>
      </c>
      <c r="AJ466" s="78" t="s">
        <v>365</v>
      </c>
    </row>
    <row r="467" spans="6:36" ht="15.95" customHeight="1">
      <c r="F467" s="78" t="s">
        <v>365</v>
      </c>
      <c r="AJ467" s="78" t="s">
        <v>365</v>
      </c>
    </row>
    <row r="468" spans="6:36" ht="15.95" customHeight="1">
      <c r="F468" s="78" t="s">
        <v>365</v>
      </c>
      <c r="AJ468" s="78" t="s">
        <v>365</v>
      </c>
    </row>
    <row r="469" spans="6:36" ht="15.95" customHeight="1">
      <c r="F469" s="78" t="s">
        <v>365</v>
      </c>
      <c r="AJ469" s="78" t="s">
        <v>365</v>
      </c>
    </row>
    <row r="470" spans="6:36" ht="15.95" customHeight="1">
      <c r="F470" s="78" t="s">
        <v>365</v>
      </c>
      <c r="AJ470" s="78" t="s">
        <v>365</v>
      </c>
    </row>
    <row r="471" spans="6:36" ht="15.95" customHeight="1">
      <c r="F471" s="78" t="s">
        <v>365</v>
      </c>
      <c r="AJ471" s="78" t="s">
        <v>365</v>
      </c>
    </row>
    <row r="472" spans="6:36" ht="15.95" customHeight="1">
      <c r="F472" s="78" t="s">
        <v>365</v>
      </c>
      <c r="AJ472" s="78" t="s">
        <v>365</v>
      </c>
    </row>
    <row r="473" spans="6:36" ht="15.95" customHeight="1">
      <c r="F473" s="78" t="s">
        <v>365</v>
      </c>
      <c r="AJ473" s="78" t="s">
        <v>365</v>
      </c>
    </row>
    <row r="474" spans="6:36" ht="15.95" customHeight="1">
      <c r="F474" s="78" t="s">
        <v>365</v>
      </c>
      <c r="AJ474" s="78" t="s">
        <v>365</v>
      </c>
    </row>
    <row r="475" spans="6:36" ht="15.95" customHeight="1">
      <c r="F475" s="78" t="s">
        <v>365</v>
      </c>
      <c r="AJ475" s="78" t="s">
        <v>365</v>
      </c>
    </row>
    <row r="476" spans="6:36" ht="15.95" customHeight="1">
      <c r="F476" s="78" t="s">
        <v>365</v>
      </c>
      <c r="AJ476" s="78" t="s">
        <v>365</v>
      </c>
    </row>
    <row r="477" spans="6:36" ht="15.95" customHeight="1">
      <c r="F477" s="78" t="s">
        <v>365</v>
      </c>
      <c r="AJ477" s="78" t="s">
        <v>365</v>
      </c>
    </row>
    <row r="478" spans="6:36" ht="15.95" customHeight="1">
      <c r="F478" s="78" t="s">
        <v>365</v>
      </c>
      <c r="AJ478" s="78" t="s">
        <v>365</v>
      </c>
    </row>
    <row r="479" spans="6:36" ht="15.95" customHeight="1">
      <c r="F479" s="78" t="s">
        <v>365</v>
      </c>
      <c r="AJ479" s="78" t="s">
        <v>365</v>
      </c>
    </row>
    <row r="480" spans="6:36" ht="15.95" customHeight="1">
      <c r="F480" s="78" t="s">
        <v>365</v>
      </c>
      <c r="AJ480" s="78" t="s">
        <v>365</v>
      </c>
    </row>
    <row r="481" spans="6:36" ht="15.95" customHeight="1">
      <c r="F481" s="78" t="s">
        <v>365</v>
      </c>
      <c r="AJ481" s="78" t="s">
        <v>365</v>
      </c>
    </row>
    <row r="482" spans="6:36" ht="15.95" customHeight="1">
      <c r="F482" s="78" t="s">
        <v>365</v>
      </c>
      <c r="AJ482" s="78" t="s">
        <v>365</v>
      </c>
    </row>
    <row r="483" spans="6:36" ht="15.95" customHeight="1">
      <c r="F483" s="78" t="s">
        <v>365</v>
      </c>
      <c r="AJ483" s="78" t="s">
        <v>365</v>
      </c>
    </row>
    <row r="484" spans="6:36" ht="15.95" customHeight="1">
      <c r="F484" s="78" t="s">
        <v>365</v>
      </c>
      <c r="AJ484" s="78" t="s">
        <v>365</v>
      </c>
    </row>
    <row r="485" spans="6:36" ht="15.95" customHeight="1">
      <c r="F485" s="78" t="s">
        <v>365</v>
      </c>
      <c r="AJ485" s="78" t="s">
        <v>365</v>
      </c>
    </row>
    <row r="486" spans="6:36" ht="15.95" customHeight="1">
      <c r="F486" s="78" t="s">
        <v>365</v>
      </c>
      <c r="AJ486" s="78" t="s">
        <v>365</v>
      </c>
    </row>
    <row r="487" spans="6:36" ht="15.95" customHeight="1">
      <c r="F487" s="78" t="s">
        <v>365</v>
      </c>
      <c r="AJ487" s="78" t="s">
        <v>365</v>
      </c>
    </row>
    <row r="488" spans="6:36" ht="15.95" customHeight="1">
      <c r="F488" s="78" t="s">
        <v>365</v>
      </c>
      <c r="AJ488" s="78" t="s">
        <v>365</v>
      </c>
    </row>
    <row r="489" spans="6:36" ht="15.95" customHeight="1">
      <c r="F489" s="78" t="s">
        <v>365</v>
      </c>
      <c r="AJ489" s="78" t="s">
        <v>365</v>
      </c>
    </row>
    <row r="490" spans="6:36" ht="15.95" customHeight="1">
      <c r="F490" s="78" t="s">
        <v>365</v>
      </c>
      <c r="AJ490" s="78" t="s">
        <v>365</v>
      </c>
    </row>
    <row r="491" spans="6:36" ht="15.95" customHeight="1">
      <c r="F491" s="78" t="s">
        <v>365</v>
      </c>
      <c r="AJ491" s="78" t="s">
        <v>365</v>
      </c>
    </row>
    <row r="492" spans="6:36" ht="15.95" customHeight="1">
      <c r="F492" s="78" t="s">
        <v>365</v>
      </c>
      <c r="AJ492" s="78" t="s">
        <v>365</v>
      </c>
    </row>
    <row r="493" spans="6:36" ht="15.95" customHeight="1">
      <c r="F493" s="78" t="s">
        <v>365</v>
      </c>
      <c r="AJ493" s="78" t="s">
        <v>365</v>
      </c>
    </row>
    <row r="494" spans="6:36" ht="15.95" customHeight="1">
      <c r="F494" s="78" t="s">
        <v>365</v>
      </c>
      <c r="AJ494" s="78" t="s">
        <v>365</v>
      </c>
    </row>
    <row r="495" spans="6:36" ht="15.95" customHeight="1">
      <c r="F495" s="78" t="s">
        <v>365</v>
      </c>
      <c r="AJ495" s="78" t="s">
        <v>365</v>
      </c>
    </row>
    <row r="496" spans="6:36" ht="15.95" customHeight="1">
      <c r="F496" s="78" t="s">
        <v>365</v>
      </c>
      <c r="AJ496" s="78" t="s">
        <v>365</v>
      </c>
    </row>
    <row r="497" spans="6:36" ht="15.95" customHeight="1">
      <c r="F497" s="78" t="s">
        <v>365</v>
      </c>
      <c r="AJ497" s="78" t="s">
        <v>365</v>
      </c>
    </row>
    <row r="498" spans="6:36" ht="15.95" customHeight="1">
      <c r="F498" s="78" t="s">
        <v>365</v>
      </c>
      <c r="AJ498" s="78" t="s">
        <v>365</v>
      </c>
    </row>
    <row r="499" spans="6:36" ht="15.95" customHeight="1">
      <c r="F499" s="78" t="s">
        <v>365</v>
      </c>
      <c r="AJ499" s="78" t="s">
        <v>365</v>
      </c>
    </row>
    <row r="500" spans="6:36" ht="15.95" customHeight="1">
      <c r="F500" s="78" t="s">
        <v>365</v>
      </c>
      <c r="AJ500" s="78" t="s">
        <v>365</v>
      </c>
    </row>
    <row r="501" spans="6:36" ht="15.95" customHeight="1">
      <c r="F501" s="78" t="s">
        <v>365</v>
      </c>
      <c r="AJ501" s="78" t="s">
        <v>365</v>
      </c>
    </row>
    <row r="502" spans="6:36" ht="15.95" customHeight="1">
      <c r="F502" s="78" t="s">
        <v>365</v>
      </c>
      <c r="AJ502" s="78" t="s">
        <v>365</v>
      </c>
    </row>
    <row r="503" spans="6:36" ht="15.95" customHeight="1">
      <c r="F503" s="78" t="s">
        <v>365</v>
      </c>
      <c r="AJ503" s="78" t="s">
        <v>365</v>
      </c>
    </row>
    <row r="504" spans="6:36" ht="15.95" customHeight="1">
      <c r="F504" s="78" t="s">
        <v>365</v>
      </c>
      <c r="AJ504" s="78" t="s">
        <v>365</v>
      </c>
    </row>
    <row r="505" spans="6:36" ht="15.95" customHeight="1">
      <c r="F505" s="78" t="s">
        <v>365</v>
      </c>
      <c r="AJ505" s="78" t="s">
        <v>365</v>
      </c>
    </row>
    <row r="506" spans="6:36" ht="15.95" customHeight="1">
      <c r="F506" s="78" t="s">
        <v>365</v>
      </c>
      <c r="AJ506" s="78" t="s">
        <v>365</v>
      </c>
    </row>
    <row r="507" spans="6:36" ht="15.95" customHeight="1">
      <c r="F507" s="78" t="s">
        <v>365</v>
      </c>
      <c r="AJ507" s="78" t="s">
        <v>365</v>
      </c>
    </row>
    <row r="508" spans="6:36" ht="15.95" customHeight="1">
      <c r="F508" s="78" t="s">
        <v>365</v>
      </c>
      <c r="AJ508" s="78" t="s">
        <v>365</v>
      </c>
    </row>
    <row r="509" spans="6:36" ht="15.95" customHeight="1">
      <c r="F509" s="78" t="s">
        <v>365</v>
      </c>
      <c r="AJ509" s="78" t="s">
        <v>365</v>
      </c>
    </row>
    <row r="510" spans="6:36" ht="15.95" customHeight="1">
      <c r="F510" s="78" t="s">
        <v>365</v>
      </c>
      <c r="AJ510" s="78" t="s">
        <v>365</v>
      </c>
    </row>
    <row r="511" spans="6:36" ht="15.95" customHeight="1">
      <c r="F511" s="78" t="s">
        <v>365</v>
      </c>
      <c r="AJ511" s="78" t="s">
        <v>365</v>
      </c>
    </row>
    <row r="512" spans="6:36" ht="15.95" customHeight="1">
      <c r="F512" s="78" t="s">
        <v>365</v>
      </c>
      <c r="AJ512" s="78" t="s">
        <v>365</v>
      </c>
    </row>
    <row r="513" spans="6:36" ht="15.95" customHeight="1">
      <c r="F513" s="78" t="s">
        <v>365</v>
      </c>
      <c r="AJ513" s="78" t="s">
        <v>365</v>
      </c>
    </row>
    <row r="514" spans="6:36" ht="15.95" customHeight="1">
      <c r="F514" s="78" t="s">
        <v>365</v>
      </c>
      <c r="AJ514" s="78" t="s">
        <v>365</v>
      </c>
    </row>
    <row r="515" spans="6:36" ht="15.95" customHeight="1">
      <c r="F515" s="78" t="s">
        <v>365</v>
      </c>
      <c r="AJ515" s="78" t="s">
        <v>365</v>
      </c>
    </row>
  </sheetData>
  <mergeCells count="9">
    <mergeCell ref="AK1:AM1"/>
    <mergeCell ref="AL2:AM2"/>
    <mergeCell ref="G4:Q5"/>
    <mergeCell ref="B4:C5"/>
    <mergeCell ref="D4:E5"/>
    <mergeCell ref="S4:S5"/>
    <mergeCell ref="T4:U5"/>
    <mergeCell ref="V4:AA5"/>
    <mergeCell ref="AE5:AF5"/>
  </mergeCells>
  <phoneticPr fontId="3"/>
  <conditionalFormatting sqref="AL30:AL31 AL9:AL21 AL42:AL54 AL34:AL39 AF30:AF31 AF9:AF21 Z9:Z21 T9:T21 N42:N48 T42:T54 Z42:Z54 AF34:AF39 Z39 T39 N39 H39 H9:H21 N20:N21 N50:N54 N9:N18 AF42:AF54 H42:H53">
    <cfRule type="cellIs" dxfId="21" priority="12" stopIfTrue="1" operator="greaterThan">
      <formula>G9</formula>
    </cfRule>
  </conditionalFormatting>
  <conditionalFormatting sqref="AF34:AF38 H34:H38 N34:N38 T34:T38 Z34:Z38">
    <cfRule type="cellIs" dxfId="20" priority="11" stopIfTrue="1" operator="greaterThan">
      <formula>G34</formula>
    </cfRule>
  </conditionalFormatting>
  <conditionalFormatting sqref="AL24:AL29 AF24:AF29">
    <cfRule type="cellIs" dxfId="19" priority="10" stopIfTrue="1" operator="greaterThan">
      <formula>AE24</formula>
    </cfRule>
  </conditionalFormatting>
  <conditionalFormatting sqref="H31 N30:N31 T30:T31 Z30:Z31">
    <cfRule type="cellIs" dxfId="18" priority="9" stopIfTrue="1" operator="greaterThan">
      <formula>G30</formula>
    </cfRule>
  </conditionalFormatting>
  <conditionalFormatting sqref="N24:N29 H24:H30 Z24:Z29 T24:T29">
    <cfRule type="cellIs" dxfId="17" priority="8" stopIfTrue="1" operator="greaterThan">
      <formula>G24</formula>
    </cfRule>
  </conditionalFormatting>
  <conditionalFormatting sqref="N19">
    <cfRule type="cellIs" dxfId="16" priority="7" stopIfTrue="1" operator="greaterThan">
      <formula>M19</formula>
    </cfRule>
  </conditionalFormatting>
  <conditionalFormatting sqref="N18">
    <cfRule type="cellIs" dxfId="15" priority="6" stopIfTrue="1" operator="greaterThan">
      <formula>M18</formula>
    </cfRule>
  </conditionalFormatting>
  <conditionalFormatting sqref="N49">
    <cfRule type="cellIs" dxfId="14" priority="5" stopIfTrue="1" operator="greaterThan">
      <formula>M49</formula>
    </cfRule>
  </conditionalFormatting>
  <conditionalFormatting sqref="N18">
    <cfRule type="cellIs" dxfId="13" priority="4" stopIfTrue="1" operator="greaterThan">
      <formula>M18</formula>
    </cfRule>
  </conditionalFormatting>
  <conditionalFormatting sqref="N17">
    <cfRule type="cellIs" dxfId="12" priority="3" stopIfTrue="1" operator="greaterThan">
      <formula>M17</formula>
    </cfRule>
  </conditionalFormatting>
  <conditionalFormatting sqref="H59">
    <cfRule type="cellIs" dxfId="11" priority="2" stopIfTrue="1" operator="greaterThan">
      <formula>G59</formula>
    </cfRule>
  </conditionalFormatting>
  <conditionalFormatting sqref="H54">
    <cfRule type="cellIs" dxfId="10" priority="1" stopIfTrue="1" operator="greaterThan">
      <formula>G54</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4"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O515"/>
  <sheetViews>
    <sheetView showGridLines="0" showZeros="0" zoomScale="70" zoomScaleNormal="70" zoomScaleSheetLayoutView="55" workbookViewId="0">
      <pane ySplit="8" topLeftCell="A9" activePane="bottomLeft" state="frozen"/>
      <selection activeCell="F2" sqref="F2:J2"/>
      <selection pane="bottomLeft" activeCell="H9" sqref="H9"/>
    </sheetView>
  </sheetViews>
  <sheetFormatPr defaultColWidth="8.875" defaultRowHeight="15.95" customHeight="1"/>
  <cols>
    <col min="1" max="1" width="0.875" style="78" customWidth="1"/>
    <col min="2" max="2" width="10.375" style="78" customWidth="1"/>
    <col min="3" max="3" width="12.375" style="30" customWidth="1"/>
    <col min="4" max="4" width="4" style="30" customWidth="1"/>
    <col min="5" max="5" width="12.125" style="78" customWidth="1"/>
    <col min="6" max="6" width="12.125" style="78" hidden="1" customWidth="1"/>
    <col min="7" max="8" width="9.125" style="78" customWidth="1"/>
    <col min="9" max="9" width="3.375" style="78" customWidth="1"/>
    <col min="10" max="10" width="4" style="30" customWidth="1"/>
    <col min="11" max="11" width="12.125" style="78" customWidth="1"/>
    <col min="12" max="12" width="12.125" style="78" hidden="1" customWidth="1"/>
    <col min="13" max="14" width="9.125" style="78" customWidth="1"/>
    <col min="15" max="15" width="3.375" style="78" customWidth="1"/>
    <col min="16" max="16" width="4" style="30" customWidth="1"/>
    <col min="17" max="17" width="12.125" style="78" customWidth="1"/>
    <col min="18" max="18" width="12.125" style="78" hidden="1" customWidth="1"/>
    <col min="19" max="20" width="9.125" style="78" customWidth="1"/>
    <col min="21" max="21" width="3" style="78" customWidth="1"/>
    <col min="22" max="22" width="4" style="30" customWidth="1"/>
    <col min="23" max="23" width="12.125" style="78" customWidth="1"/>
    <col min="24" max="24" width="12.125" style="78" hidden="1" customWidth="1"/>
    <col min="25" max="26" width="9.125" style="78" customWidth="1"/>
    <col min="27" max="27" width="3.375" style="78" customWidth="1"/>
    <col min="28" max="28" width="4" style="30" customWidth="1"/>
    <col min="29" max="29" width="12.125" style="78" customWidth="1"/>
    <col min="30" max="30" width="12.125" style="78" hidden="1" customWidth="1"/>
    <col min="31" max="32" width="9.125" style="78" customWidth="1"/>
    <col min="33" max="33" width="3.375" style="78" customWidth="1"/>
    <col min="34" max="34" width="4" style="30" customWidth="1"/>
    <col min="35" max="35" width="12.125" style="78" customWidth="1"/>
    <col min="36" max="36" width="12.125" style="78" hidden="1" customWidth="1"/>
    <col min="37" max="38" width="9.125" style="78" customWidth="1"/>
    <col min="39" max="39" width="3.375" style="78" customWidth="1"/>
    <col min="40" max="41" width="8.875" style="78" customWidth="1"/>
    <col min="42" max="16384" width="8.875" style="78"/>
  </cols>
  <sheetData>
    <row r="1" spans="1:41" s="74" customFormat="1" ht="22.5" customHeight="1">
      <c r="A1" s="70"/>
      <c r="B1" s="71" t="s">
        <v>1566</v>
      </c>
      <c r="C1" s="72"/>
      <c r="D1" s="72"/>
      <c r="E1" s="70"/>
      <c r="F1" s="70"/>
      <c r="G1" s="70"/>
      <c r="H1" s="70"/>
      <c r="I1" s="70"/>
      <c r="J1" s="72"/>
      <c r="K1" s="70"/>
      <c r="L1" s="70"/>
      <c r="M1" s="70"/>
      <c r="N1" s="70"/>
      <c r="O1" s="70"/>
      <c r="P1" s="72"/>
      <c r="Q1" s="70"/>
      <c r="R1" s="70"/>
      <c r="S1" s="70"/>
      <c r="T1" s="70"/>
      <c r="U1" s="70"/>
      <c r="V1" s="72"/>
      <c r="W1" s="70"/>
      <c r="X1" s="70"/>
      <c r="Y1" s="70"/>
      <c r="Z1" s="70"/>
      <c r="AA1" s="70"/>
      <c r="AB1" s="72"/>
      <c r="AC1" s="70"/>
      <c r="AD1" s="70"/>
      <c r="AE1" s="70"/>
      <c r="AF1" s="70"/>
      <c r="AG1" s="73"/>
      <c r="AH1" s="72"/>
      <c r="AI1" s="70"/>
      <c r="AJ1" s="70"/>
      <c r="AK1" s="586">
        <v>45748</v>
      </c>
      <c r="AL1" s="586"/>
      <c r="AM1" s="586"/>
    </row>
    <row r="2" spans="1:41" s="75" customFormat="1" ht="17.25" customHeight="1" thickBot="1">
      <c r="B2" s="76"/>
      <c r="C2" s="72"/>
      <c r="D2" s="77"/>
      <c r="E2" s="76"/>
      <c r="F2" s="76"/>
      <c r="G2" s="76"/>
      <c r="H2" s="76"/>
      <c r="I2" s="73"/>
      <c r="J2" s="77"/>
      <c r="K2" s="73"/>
      <c r="L2" s="73"/>
      <c r="M2" s="73"/>
      <c r="N2" s="73"/>
      <c r="O2" s="73"/>
      <c r="P2" s="77"/>
      <c r="Q2" s="73"/>
      <c r="R2" s="73"/>
      <c r="S2" s="73"/>
      <c r="T2" s="73"/>
      <c r="U2" s="73"/>
      <c r="V2" s="77"/>
      <c r="W2" s="73"/>
      <c r="X2" s="73"/>
      <c r="Y2" s="78"/>
      <c r="AA2" s="73"/>
      <c r="AB2" s="77"/>
      <c r="AE2" s="73"/>
      <c r="AG2" s="79"/>
      <c r="AH2" s="77"/>
      <c r="AI2" s="79" t="s">
        <v>154</v>
      </c>
      <c r="AK2" s="158" t="s">
        <v>201</v>
      </c>
      <c r="AL2" s="553">
        <f>+入力!N7</f>
        <v>0</v>
      </c>
      <c r="AM2" s="553"/>
    </row>
    <row r="3" spans="1:41" ht="19.5" customHeight="1">
      <c r="B3" s="80" t="s">
        <v>202</v>
      </c>
      <c r="C3" s="82"/>
      <c r="D3" s="80" t="s">
        <v>203</v>
      </c>
      <c r="E3" s="84"/>
      <c r="F3" s="119"/>
      <c r="G3" s="80" t="s">
        <v>204</v>
      </c>
      <c r="H3" s="83"/>
      <c r="I3" s="83"/>
      <c r="J3" s="83"/>
      <c r="K3" s="81"/>
      <c r="L3" s="81"/>
      <c r="M3" s="83"/>
      <c r="N3" s="83"/>
      <c r="O3" s="83"/>
      <c r="P3" s="83"/>
      <c r="Q3" s="83"/>
      <c r="R3" s="120"/>
      <c r="S3" s="121" t="s">
        <v>205</v>
      </c>
      <c r="T3" s="80" t="s">
        <v>206</v>
      </c>
      <c r="U3" s="84"/>
      <c r="V3" s="80" t="s">
        <v>207</v>
      </c>
      <c r="W3" s="83"/>
      <c r="X3" s="83"/>
      <c r="Y3" s="83"/>
      <c r="Z3" s="81"/>
      <c r="AA3" s="84" t="s">
        <v>208</v>
      </c>
      <c r="AB3" s="122" t="s">
        <v>209</v>
      </c>
      <c r="AC3" s="122"/>
      <c r="AD3" s="122"/>
      <c r="AE3" s="73"/>
      <c r="AF3" s="123"/>
      <c r="AG3" s="123"/>
      <c r="AH3" s="85"/>
      <c r="AK3" s="86"/>
      <c r="AL3" s="86"/>
      <c r="AM3" s="87" t="s">
        <v>210</v>
      </c>
      <c r="AO3" s="88"/>
    </row>
    <row r="4" spans="1:41" ht="15.75" customHeight="1">
      <c r="B4" s="567">
        <f>+入力!F2</f>
        <v>0</v>
      </c>
      <c r="C4" s="568"/>
      <c r="D4" s="571">
        <f>B4</f>
        <v>0</v>
      </c>
      <c r="E4" s="572"/>
      <c r="F4" s="124"/>
      <c r="G4" s="554" t="str">
        <f>CONCATENATE(入力!F3,入力!S3)&amp;"　/　"&amp;入力!F4</f>
        <v>様　/　</v>
      </c>
      <c r="H4" s="555"/>
      <c r="I4" s="555"/>
      <c r="J4" s="555"/>
      <c r="K4" s="555"/>
      <c r="L4" s="555"/>
      <c r="M4" s="555"/>
      <c r="N4" s="555"/>
      <c r="O4" s="555"/>
      <c r="P4" s="555"/>
      <c r="Q4" s="555"/>
      <c r="R4" s="17"/>
      <c r="S4" s="562">
        <f>+入力!F5</f>
        <v>0</v>
      </c>
      <c r="T4" s="558">
        <f>+入力!N5</f>
        <v>0</v>
      </c>
      <c r="U4" s="559"/>
      <c r="V4" s="576">
        <f>+入力!F6</f>
        <v>0</v>
      </c>
      <c r="W4" s="577"/>
      <c r="X4" s="577"/>
      <c r="Y4" s="577"/>
      <c r="Z4" s="577"/>
      <c r="AA4" s="578"/>
      <c r="AB4" s="125"/>
      <c r="AC4" s="125"/>
      <c r="AD4" s="89"/>
      <c r="AE4" s="126"/>
      <c r="AF4" s="126"/>
      <c r="AG4" s="126"/>
      <c r="AH4" s="1"/>
      <c r="AM4" s="87" t="s">
        <v>211</v>
      </c>
      <c r="AN4" s="75"/>
    </row>
    <row r="5" spans="1:41" ht="15.75" customHeight="1" thickBot="1">
      <c r="B5" s="569"/>
      <c r="C5" s="570"/>
      <c r="D5" s="573"/>
      <c r="E5" s="574"/>
      <c r="F5" s="127"/>
      <c r="G5" s="556"/>
      <c r="H5" s="557"/>
      <c r="I5" s="557"/>
      <c r="J5" s="557"/>
      <c r="K5" s="557"/>
      <c r="L5" s="557"/>
      <c r="M5" s="557"/>
      <c r="N5" s="557"/>
      <c r="O5" s="557"/>
      <c r="P5" s="557"/>
      <c r="Q5" s="557"/>
      <c r="R5" s="18"/>
      <c r="S5" s="563"/>
      <c r="T5" s="560"/>
      <c r="U5" s="561"/>
      <c r="V5" s="579"/>
      <c r="W5" s="580"/>
      <c r="X5" s="580"/>
      <c r="Y5" s="580"/>
      <c r="Z5" s="580"/>
      <c r="AA5" s="581"/>
      <c r="AB5" s="88" t="s">
        <v>212</v>
      </c>
      <c r="AC5" s="125"/>
      <c r="AD5" s="89"/>
      <c r="AE5" s="575">
        <f>+入力!M6</f>
        <v>0</v>
      </c>
      <c r="AF5" s="575"/>
      <c r="AG5" s="128" t="s">
        <v>213</v>
      </c>
      <c r="AH5" s="1"/>
      <c r="AM5" s="87" t="s">
        <v>214</v>
      </c>
    </row>
    <row r="6" spans="1:41" ht="9.75" customHeight="1" thickBot="1">
      <c r="M6" s="73"/>
    </row>
    <row r="7" spans="1:41" ht="19.5" customHeight="1">
      <c r="B7" s="90"/>
      <c r="C7" s="91"/>
      <c r="D7" s="92" t="s">
        <v>440</v>
      </c>
      <c r="E7" s="83"/>
      <c r="F7" s="83"/>
      <c r="G7" s="83"/>
      <c r="H7" s="83"/>
      <c r="I7" s="83"/>
      <c r="J7" s="92" t="s">
        <v>441</v>
      </c>
      <c r="K7" s="83"/>
      <c r="L7" s="83"/>
      <c r="M7" s="83"/>
      <c r="N7" s="83"/>
      <c r="O7" s="93"/>
      <c r="P7" s="92" t="s">
        <v>442</v>
      </c>
      <c r="Q7" s="83"/>
      <c r="R7" s="83"/>
      <c r="S7" s="83"/>
      <c r="T7" s="83"/>
      <c r="U7" s="83"/>
      <c r="V7" s="92" t="s">
        <v>666</v>
      </c>
      <c r="W7" s="83"/>
      <c r="X7" s="83"/>
      <c r="Y7" s="83"/>
      <c r="Z7" s="83"/>
      <c r="AA7" s="83"/>
      <c r="AB7" s="92" t="s">
        <v>216</v>
      </c>
      <c r="AC7" s="83"/>
      <c r="AD7" s="83"/>
      <c r="AE7" s="83"/>
      <c r="AF7" s="83"/>
      <c r="AG7" s="83"/>
      <c r="AH7" s="92" t="s">
        <v>217</v>
      </c>
      <c r="AI7" s="83"/>
      <c r="AJ7" s="83"/>
      <c r="AK7" s="83"/>
      <c r="AL7" s="83"/>
      <c r="AM7" s="84"/>
    </row>
    <row r="8" spans="1:41" ht="17.25" customHeight="1" thickBot="1">
      <c r="B8" s="94"/>
      <c r="C8" s="95"/>
      <c r="D8" s="96"/>
      <c r="E8" s="97" t="s">
        <v>218</v>
      </c>
      <c r="F8" s="97" t="s">
        <v>223</v>
      </c>
      <c r="G8" s="98" t="s">
        <v>220</v>
      </c>
      <c r="H8" s="98" t="s">
        <v>221</v>
      </c>
      <c r="I8" s="99" t="s">
        <v>222</v>
      </c>
      <c r="J8" s="96"/>
      <c r="K8" s="97" t="s">
        <v>218</v>
      </c>
      <c r="L8" s="97" t="s">
        <v>223</v>
      </c>
      <c r="M8" s="98" t="s">
        <v>220</v>
      </c>
      <c r="N8" s="98" t="s">
        <v>221</v>
      </c>
      <c r="O8" s="99" t="s">
        <v>222</v>
      </c>
      <c r="P8" s="96"/>
      <c r="Q8" s="97" t="s">
        <v>218</v>
      </c>
      <c r="R8" s="97" t="s">
        <v>223</v>
      </c>
      <c r="S8" s="98" t="s">
        <v>220</v>
      </c>
      <c r="T8" s="98" t="s">
        <v>221</v>
      </c>
      <c r="U8" s="99" t="s">
        <v>222</v>
      </c>
      <c r="V8" s="96"/>
      <c r="W8" s="97" t="s">
        <v>218</v>
      </c>
      <c r="X8" s="97" t="s">
        <v>219</v>
      </c>
      <c r="Y8" s="98" t="s">
        <v>220</v>
      </c>
      <c r="Z8" s="98" t="s">
        <v>221</v>
      </c>
      <c r="AA8" s="100" t="s">
        <v>222</v>
      </c>
      <c r="AB8" s="96"/>
      <c r="AC8" s="97" t="s">
        <v>218</v>
      </c>
      <c r="AD8" s="97" t="s">
        <v>219</v>
      </c>
      <c r="AE8" s="98" t="s">
        <v>220</v>
      </c>
      <c r="AF8" s="98" t="s">
        <v>221</v>
      </c>
      <c r="AG8" s="100" t="s">
        <v>222</v>
      </c>
      <c r="AH8" s="96"/>
      <c r="AI8" s="97" t="s">
        <v>218</v>
      </c>
      <c r="AJ8" s="97" t="s">
        <v>219</v>
      </c>
      <c r="AK8" s="98" t="s">
        <v>220</v>
      </c>
      <c r="AL8" s="98" t="s">
        <v>221</v>
      </c>
      <c r="AM8" s="101" t="s">
        <v>222</v>
      </c>
    </row>
    <row r="9" spans="1:41" ht="15.75" customHeight="1">
      <c r="A9" s="78">
        <v>40131</v>
      </c>
      <c r="B9" s="20" t="s">
        <v>1567</v>
      </c>
      <c r="D9" s="22" t="s">
        <v>668</v>
      </c>
      <c r="E9" s="41" t="s">
        <v>1568</v>
      </c>
      <c r="F9" s="41" t="s">
        <v>1569</v>
      </c>
      <c r="G9" s="249">
        <v>50</v>
      </c>
      <c r="H9" s="250"/>
      <c r="I9" s="256"/>
      <c r="J9" s="255" t="s">
        <v>342</v>
      </c>
      <c r="K9" s="41" t="s">
        <v>1570</v>
      </c>
      <c r="L9" s="41" t="s">
        <v>1571</v>
      </c>
      <c r="M9" s="249">
        <v>20</v>
      </c>
      <c r="N9" s="250"/>
      <c r="O9" s="256"/>
      <c r="P9" s="22" t="s">
        <v>668</v>
      </c>
      <c r="Q9" s="41" t="s">
        <v>1568</v>
      </c>
      <c r="R9" s="240" t="s">
        <v>1572</v>
      </c>
      <c r="S9" s="347">
        <v>70</v>
      </c>
      <c r="T9" s="348"/>
      <c r="U9" s="258"/>
      <c r="V9" s="255" t="s">
        <v>342</v>
      </c>
      <c r="W9" s="41" t="s">
        <v>1573</v>
      </c>
      <c r="X9" s="41" t="s">
        <v>1574</v>
      </c>
      <c r="Y9" s="249">
        <v>160</v>
      </c>
      <c r="Z9" s="250"/>
      <c r="AA9" s="258"/>
      <c r="AB9" s="255" t="s">
        <v>342</v>
      </c>
      <c r="AC9" s="41" t="s">
        <v>1570</v>
      </c>
      <c r="AD9" s="41" t="s">
        <v>1575</v>
      </c>
      <c r="AE9" s="249">
        <v>40</v>
      </c>
      <c r="AF9" s="250"/>
      <c r="AG9" s="258"/>
      <c r="AH9" s="255"/>
      <c r="AI9" s="41"/>
      <c r="AJ9" s="41"/>
      <c r="AK9" s="249"/>
      <c r="AL9" s="250"/>
      <c r="AM9" s="259"/>
    </row>
    <row r="10" spans="1:41" ht="15.75" customHeight="1">
      <c r="B10" s="20">
        <v>46214</v>
      </c>
      <c r="D10" s="22" t="s">
        <v>668</v>
      </c>
      <c r="E10" s="41" t="s">
        <v>1576</v>
      </c>
      <c r="F10" s="41" t="s">
        <v>1577</v>
      </c>
      <c r="G10" s="249">
        <v>10</v>
      </c>
      <c r="H10" s="250"/>
      <c r="I10" s="256"/>
      <c r="J10" s="255"/>
      <c r="K10" s="41"/>
      <c r="L10" s="41" t="s">
        <v>365</v>
      </c>
      <c r="M10" s="249"/>
      <c r="N10" s="250"/>
      <c r="O10" s="256"/>
      <c r="P10" s="22" t="s">
        <v>668</v>
      </c>
      <c r="Q10" s="41" t="s">
        <v>1576</v>
      </c>
      <c r="R10" s="240" t="s">
        <v>1578</v>
      </c>
      <c r="S10" s="347">
        <v>10</v>
      </c>
      <c r="T10" s="348"/>
      <c r="U10" s="258"/>
      <c r="V10" s="255" t="s">
        <v>342</v>
      </c>
      <c r="W10" s="41" t="s">
        <v>1579</v>
      </c>
      <c r="X10" s="41" t="s">
        <v>1580</v>
      </c>
      <c r="Y10" s="249">
        <v>1850</v>
      </c>
      <c r="Z10" s="250"/>
      <c r="AA10" s="258"/>
      <c r="AB10" s="255" t="s">
        <v>342</v>
      </c>
      <c r="AC10" s="41" t="s">
        <v>1581</v>
      </c>
      <c r="AD10" s="41" t="s">
        <v>1582</v>
      </c>
      <c r="AE10" s="249">
        <v>10</v>
      </c>
      <c r="AF10" s="250"/>
      <c r="AG10" s="258"/>
      <c r="AH10" s="255"/>
      <c r="AI10" s="41"/>
      <c r="AJ10" s="41"/>
      <c r="AK10" s="249"/>
      <c r="AL10" s="250"/>
      <c r="AM10" s="259"/>
    </row>
    <row r="11" spans="1:41" ht="15.75" customHeight="1">
      <c r="B11" s="20"/>
      <c r="D11" s="22" t="s">
        <v>668</v>
      </c>
      <c r="E11" s="41" t="s">
        <v>1583</v>
      </c>
      <c r="F11" s="41" t="s">
        <v>1584</v>
      </c>
      <c r="G11" s="249">
        <v>10</v>
      </c>
      <c r="H11" s="250"/>
      <c r="I11" s="256"/>
      <c r="J11" s="255"/>
      <c r="K11" s="41"/>
      <c r="L11" s="41" t="s">
        <v>365</v>
      </c>
      <c r="M11" s="249"/>
      <c r="N11" s="250"/>
      <c r="O11" s="256"/>
      <c r="P11" s="22" t="s">
        <v>668</v>
      </c>
      <c r="Q11" s="41" t="s">
        <v>1583</v>
      </c>
      <c r="R11" s="240" t="s">
        <v>1585</v>
      </c>
      <c r="S11" s="347">
        <v>10</v>
      </c>
      <c r="T11" s="348"/>
      <c r="U11" s="258"/>
      <c r="V11" s="255" t="s">
        <v>342</v>
      </c>
      <c r="W11" s="41" t="s">
        <v>1586</v>
      </c>
      <c r="X11" s="41" t="s">
        <v>1587</v>
      </c>
      <c r="Y11" s="249">
        <v>220</v>
      </c>
      <c r="Z11" s="250"/>
      <c r="AA11" s="258"/>
      <c r="AB11" s="255"/>
      <c r="AC11" s="41"/>
      <c r="AD11" s="41" t="s">
        <v>365</v>
      </c>
      <c r="AE11" s="249"/>
      <c r="AF11" s="250"/>
      <c r="AG11" s="258"/>
      <c r="AH11" s="255"/>
      <c r="AI11" s="41"/>
      <c r="AJ11" s="41"/>
      <c r="AK11" s="249"/>
      <c r="AL11" s="250"/>
      <c r="AM11" s="259"/>
    </row>
    <row r="12" spans="1:41" ht="15.75" customHeight="1">
      <c r="B12" s="39"/>
      <c r="D12" s="255"/>
      <c r="E12" s="41"/>
      <c r="F12" s="41"/>
      <c r="G12" s="249"/>
      <c r="H12" s="250"/>
      <c r="I12" s="256"/>
      <c r="J12" s="255"/>
      <c r="K12" s="41"/>
      <c r="L12" s="41" t="s">
        <v>365</v>
      </c>
      <c r="M12" s="249"/>
      <c r="N12" s="250"/>
      <c r="O12" s="256"/>
      <c r="P12" s="255"/>
      <c r="Q12" s="41"/>
      <c r="R12" s="41"/>
      <c r="S12" s="347"/>
      <c r="T12" s="348"/>
      <c r="U12" s="258"/>
      <c r="V12" s="255"/>
      <c r="W12" s="41"/>
      <c r="X12" s="41" t="s">
        <v>365</v>
      </c>
      <c r="Y12" s="249"/>
      <c r="Z12" s="250"/>
      <c r="AA12" s="258"/>
      <c r="AB12" s="255"/>
      <c r="AC12" s="41"/>
      <c r="AD12" s="41" t="s">
        <v>365</v>
      </c>
      <c r="AE12" s="249"/>
      <c r="AF12" s="250"/>
      <c r="AG12" s="258"/>
      <c r="AH12" s="255"/>
      <c r="AI12" s="41"/>
      <c r="AJ12" s="41" t="s">
        <v>365</v>
      </c>
      <c r="AK12" s="249"/>
      <c r="AL12" s="250"/>
      <c r="AM12" s="259"/>
    </row>
    <row r="13" spans="1:41" ht="15.75" customHeight="1" thickBot="1">
      <c r="B13" s="39"/>
      <c r="D13" s="255"/>
      <c r="E13" s="41"/>
      <c r="F13" s="41"/>
      <c r="G13" s="249"/>
      <c r="H13" s="250"/>
      <c r="I13" s="256"/>
      <c r="J13" s="255"/>
      <c r="K13" s="41"/>
      <c r="L13" s="41" t="s">
        <v>365</v>
      </c>
      <c r="M13" s="249"/>
      <c r="N13" s="250"/>
      <c r="O13" s="256"/>
      <c r="P13" s="255"/>
      <c r="Q13" s="41"/>
      <c r="R13" s="41"/>
      <c r="S13" s="347"/>
      <c r="T13" s="348"/>
      <c r="U13" s="258"/>
      <c r="V13" s="255"/>
      <c r="W13" s="41"/>
      <c r="X13" s="41" t="s">
        <v>365</v>
      </c>
      <c r="Y13" s="249"/>
      <c r="Z13" s="250"/>
      <c r="AA13" s="258"/>
      <c r="AB13" s="255"/>
      <c r="AC13" s="41"/>
      <c r="AD13" s="41" t="s">
        <v>365</v>
      </c>
      <c r="AE13" s="249"/>
      <c r="AF13" s="250"/>
      <c r="AG13" s="258"/>
      <c r="AH13" s="255"/>
      <c r="AI13" s="41"/>
      <c r="AJ13" s="41" t="s">
        <v>365</v>
      </c>
      <c r="AK13" s="249"/>
      <c r="AL13" s="250"/>
      <c r="AM13" s="259"/>
    </row>
    <row r="14" spans="1:41" ht="15.75" customHeight="1">
      <c r="B14" s="42" t="s">
        <v>425</v>
      </c>
      <c r="C14" s="43">
        <f>SUM(G14,M14,S14,Y14,AE14,AK14)</f>
        <v>2460</v>
      </c>
      <c r="D14" s="44"/>
      <c r="E14" s="260"/>
      <c r="F14" s="260"/>
      <c r="G14" s="261">
        <f>SUM(G9:G13)</f>
        <v>70</v>
      </c>
      <c r="H14" s="261"/>
      <c r="I14" s="262"/>
      <c r="J14" s="44"/>
      <c r="K14" s="260"/>
      <c r="L14" s="260" t="s">
        <v>365</v>
      </c>
      <c r="M14" s="261">
        <f>SUM(M9:M13)</f>
        <v>20</v>
      </c>
      <c r="N14" s="261"/>
      <c r="O14" s="262"/>
      <c r="P14" s="44"/>
      <c r="Q14" s="260"/>
      <c r="R14" s="260"/>
      <c r="S14" s="261">
        <f>SUM(S9:S13)</f>
        <v>90</v>
      </c>
      <c r="T14" s="261"/>
      <c r="U14" s="262"/>
      <c r="V14" s="44"/>
      <c r="W14" s="260"/>
      <c r="X14" s="260" t="s">
        <v>365</v>
      </c>
      <c r="Y14" s="261">
        <f>SUM(Y9:Y13)</f>
        <v>2230</v>
      </c>
      <c r="Z14" s="261"/>
      <c r="AA14" s="263"/>
      <c r="AB14" s="47"/>
      <c r="AC14" s="260"/>
      <c r="AD14" s="260" t="s">
        <v>365</v>
      </c>
      <c r="AE14" s="261">
        <f>SUM(AE9:AE13)</f>
        <v>50</v>
      </c>
      <c r="AF14" s="261"/>
      <c r="AG14" s="263"/>
      <c r="AH14" s="47"/>
      <c r="AI14" s="260"/>
      <c r="AJ14" s="260" t="s">
        <v>365</v>
      </c>
      <c r="AK14" s="261">
        <f>SUM(AK9:AK13)</f>
        <v>0</v>
      </c>
      <c r="AL14" s="261"/>
      <c r="AM14" s="264"/>
    </row>
    <row r="15" spans="1:41" ht="15.75" customHeight="1" thickBot="1">
      <c r="B15" s="49" t="s">
        <v>426</v>
      </c>
      <c r="C15" s="50">
        <f>SUM(H15,N15,T15,Z15,AF15,AL15)</f>
        <v>0</v>
      </c>
      <c r="D15" s="51"/>
      <c r="E15" s="265"/>
      <c r="F15" s="265"/>
      <c r="G15" s="266"/>
      <c r="H15" s="266">
        <f>SUM(H9:H13)</f>
        <v>0</v>
      </c>
      <c r="I15" s="267"/>
      <c r="J15" s="51"/>
      <c r="K15" s="265"/>
      <c r="L15" s="265" t="s">
        <v>365</v>
      </c>
      <c r="M15" s="266"/>
      <c r="N15" s="266">
        <f>SUM(N9:N13)</f>
        <v>0</v>
      </c>
      <c r="O15" s="267"/>
      <c r="P15" s="51"/>
      <c r="Q15" s="265"/>
      <c r="R15" s="265"/>
      <c r="S15" s="266"/>
      <c r="T15" s="266">
        <f>SUM(T9:T13)</f>
        <v>0</v>
      </c>
      <c r="U15" s="267"/>
      <c r="V15" s="51"/>
      <c r="W15" s="265"/>
      <c r="X15" s="265" t="s">
        <v>365</v>
      </c>
      <c r="Y15" s="266"/>
      <c r="Z15" s="266">
        <f>SUM(Z9:Z13)</f>
        <v>0</v>
      </c>
      <c r="AA15" s="268"/>
      <c r="AB15" s="54"/>
      <c r="AC15" s="265"/>
      <c r="AD15" s="265" t="s">
        <v>365</v>
      </c>
      <c r="AE15" s="266"/>
      <c r="AF15" s="266">
        <f>SUM(AF9:AF13)</f>
        <v>0</v>
      </c>
      <c r="AG15" s="268"/>
      <c r="AH15" s="54"/>
      <c r="AI15" s="265"/>
      <c r="AJ15" s="265" t="s">
        <v>365</v>
      </c>
      <c r="AK15" s="266"/>
      <c r="AL15" s="266">
        <f>SUM(AL9:AL13)</f>
        <v>0</v>
      </c>
      <c r="AM15" s="269"/>
    </row>
    <row r="16" spans="1:41" ht="15.75" customHeight="1">
      <c r="B16" s="20" t="s">
        <v>1588</v>
      </c>
      <c r="C16" s="21"/>
      <c r="D16" s="22" t="s">
        <v>668</v>
      </c>
      <c r="E16" s="41" t="s">
        <v>1589</v>
      </c>
      <c r="F16" s="41" t="s">
        <v>1590</v>
      </c>
      <c r="G16" s="249">
        <v>10</v>
      </c>
      <c r="H16" s="250"/>
      <c r="I16" s="251"/>
      <c r="J16" s="255" t="s">
        <v>342</v>
      </c>
      <c r="K16" s="41" t="s">
        <v>1591</v>
      </c>
      <c r="L16" s="41" t="s">
        <v>1592</v>
      </c>
      <c r="M16" s="249">
        <v>10</v>
      </c>
      <c r="N16" s="250"/>
      <c r="O16" s="251"/>
      <c r="P16" s="22" t="s">
        <v>668</v>
      </c>
      <c r="Q16" s="41" t="s">
        <v>1593</v>
      </c>
      <c r="R16" s="41" t="s">
        <v>1594</v>
      </c>
      <c r="S16" s="249">
        <v>40</v>
      </c>
      <c r="T16" s="250"/>
      <c r="U16" s="252"/>
      <c r="V16" s="255" t="s">
        <v>342</v>
      </c>
      <c r="W16" s="41" t="s">
        <v>1595</v>
      </c>
      <c r="X16" s="41" t="s">
        <v>1596</v>
      </c>
      <c r="Y16" s="249">
        <v>960</v>
      </c>
      <c r="Z16" s="250"/>
      <c r="AA16" s="253"/>
      <c r="AB16" s="255" t="s">
        <v>342</v>
      </c>
      <c r="AC16" s="41" t="s">
        <v>1591</v>
      </c>
      <c r="AD16" s="41" t="s">
        <v>1597</v>
      </c>
      <c r="AE16" s="249">
        <v>30</v>
      </c>
      <c r="AF16" s="250"/>
      <c r="AG16" s="253"/>
      <c r="AH16" s="255"/>
      <c r="AI16" s="41"/>
      <c r="AJ16" s="41"/>
      <c r="AK16" s="249"/>
      <c r="AL16" s="250"/>
      <c r="AM16" s="254"/>
    </row>
    <row r="17" spans="2:39" ht="15.75" customHeight="1">
      <c r="B17" s="20">
        <v>46480</v>
      </c>
      <c r="D17" s="22" t="s">
        <v>668</v>
      </c>
      <c r="E17" s="41" t="s">
        <v>1598</v>
      </c>
      <c r="F17" s="41" t="s">
        <v>1599</v>
      </c>
      <c r="G17" s="249">
        <v>10</v>
      </c>
      <c r="H17" s="250"/>
      <c r="I17" s="270"/>
      <c r="J17" s="255" t="s">
        <v>342</v>
      </c>
      <c r="K17" s="41" t="s">
        <v>1600</v>
      </c>
      <c r="L17" s="41" t="s">
        <v>1601</v>
      </c>
      <c r="M17" s="249">
        <v>10</v>
      </c>
      <c r="N17" s="250"/>
      <c r="O17" s="257"/>
      <c r="P17" s="22" t="s">
        <v>668</v>
      </c>
      <c r="Q17" s="41" t="s">
        <v>1602</v>
      </c>
      <c r="R17" s="41" t="s">
        <v>1603</v>
      </c>
      <c r="S17" s="249">
        <v>70</v>
      </c>
      <c r="T17" s="250"/>
      <c r="U17" s="253"/>
      <c r="V17" s="255" t="s">
        <v>342</v>
      </c>
      <c r="W17" s="41" t="s">
        <v>1602</v>
      </c>
      <c r="X17" s="41" t="s">
        <v>1604</v>
      </c>
      <c r="Y17" s="249">
        <v>1670</v>
      </c>
      <c r="Z17" s="250"/>
      <c r="AA17" s="258"/>
      <c r="AB17" s="255" t="s">
        <v>342</v>
      </c>
      <c r="AC17" s="41" t="s">
        <v>1605</v>
      </c>
      <c r="AD17" s="41" t="s">
        <v>1606</v>
      </c>
      <c r="AE17" s="249">
        <v>20</v>
      </c>
      <c r="AF17" s="250"/>
      <c r="AG17" s="258"/>
      <c r="AH17" s="255"/>
      <c r="AI17" s="41"/>
      <c r="AJ17" s="41"/>
      <c r="AK17" s="249"/>
      <c r="AL17" s="250"/>
      <c r="AM17" s="259"/>
    </row>
    <row r="18" spans="2:39" ht="15.75" customHeight="1">
      <c r="B18" s="39"/>
      <c r="D18" s="22" t="s">
        <v>668</v>
      </c>
      <c r="E18" s="41" t="s">
        <v>1607</v>
      </c>
      <c r="F18" s="41" t="s">
        <v>1608</v>
      </c>
      <c r="G18" s="249">
        <v>10</v>
      </c>
      <c r="H18" s="250"/>
      <c r="I18" s="257"/>
      <c r="J18" s="255" t="s">
        <v>342</v>
      </c>
      <c r="K18" s="41" t="s">
        <v>1609</v>
      </c>
      <c r="L18" s="335" t="s">
        <v>1610</v>
      </c>
      <c r="M18" s="338">
        <v>10</v>
      </c>
      <c r="N18" s="250"/>
      <c r="O18" s="257"/>
      <c r="P18" s="22" t="s">
        <v>668</v>
      </c>
      <c r="Q18" s="41" t="s">
        <v>1589</v>
      </c>
      <c r="R18" s="41" t="s">
        <v>1611</v>
      </c>
      <c r="S18" s="249">
        <v>10</v>
      </c>
      <c r="T18" s="250"/>
      <c r="U18" s="253"/>
      <c r="V18" s="255" t="s">
        <v>342</v>
      </c>
      <c r="W18" s="41" t="s">
        <v>1612</v>
      </c>
      <c r="X18" s="41" t="s">
        <v>1613</v>
      </c>
      <c r="Y18" s="249">
        <v>380</v>
      </c>
      <c r="Z18" s="250"/>
      <c r="AA18" s="253"/>
      <c r="AB18" s="255" t="s">
        <v>342</v>
      </c>
      <c r="AC18" s="41" t="s">
        <v>1614</v>
      </c>
      <c r="AD18" s="41" t="s">
        <v>1615</v>
      </c>
      <c r="AE18" s="249">
        <v>10</v>
      </c>
      <c r="AF18" s="250"/>
      <c r="AG18" s="253"/>
      <c r="AH18" s="255"/>
      <c r="AI18" s="41"/>
      <c r="AJ18" s="41"/>
      <c r="AK18" s="249"/>
      <c r="AL18" s="250"/>
      <c r="AM18" s="254"/>
    </row>
    <row r="19" spans="2:39" ht="15.75" customHeight="1">
      <c r="B19" s="39"/>
      <c r="D19" s="22" t="s">
        <v>668</v>
      </c>
      <c r="E19" s="41" t="s">
        <v>1593</v>
      </c>
      <c r="F19" s="41" t="s">
        <v>1616</v>
      </c>
      <c r="G19" s="249">
        <v>20</v>
      </c>
      <c r="H19" s="250"/>
      <c r="I19" s="257"/>
      <c r="J19" s="255"/>
      <c r="K19" s="41" t="s">
        <v>1617</v>
      </c>
      <c r="L19" s="41" t="s">
        <v>1618</v>
      </c>
      <c r="M19" s="375" t="s">
        <v>349</v>
      </c>
      <c r="N19" s="250"/>
      <c r="O19" s="257"/>
      <c r="P19" s="22" t="s">
        <v>668</v>
      </c>
      <c r="Q19" s="41" t="s">
        <v>1598</v>
      </c>
      <c r="R19" s="41" t="s">
        <v>1619</v>
      </c>
      <c r="S19" s="249">
        <v>10</v>
      </c>
      <c r="T19" s="250"/>
      <c r="U19" s="253"/>
      <c r="V19" s="255" t="s">
        <v>342</v>
      </c>
      <c r="W19" s="41" t="s">
        <v>1620</v>
      </c>
      <c r="X19" s="41" t="s">
        <v>1621</v>
      </c>
      <c r="Y19" s="249">
        <v>820</v>
      </c>
      <c r="Z19" s="250"/>
      <c r="AA19" s="253"/>
      <c r="AB19" s="255" t="s">
        <v>342</v>
      </c>
      <c r="AC19" s="41" t="s">
        <v>1622</v>
      </c>
      <c r="AD19" s="41" t="s">
        <v>1623</v>
      </c>
      <c r="AE19" s="249">
        <v>10</v>
      </c>
      <c r="AF19" s="250"/>
      <c r="AG19" s="253"/>
      <c r="AH19" s="255"/>
      <c r="AI19" s="41"/>
      <c r="AJ19" s="41"/>
      <c r="AK19" s="249"/>
      <c r="AL19" s="250"/>
      <c r="AM19" s="254"/>
    </row>
    <row r="20" spans="2:39" ht="15.75" customHeight="1">
      <c r="B20" s="39"/>
      <c r="D20" s="22" t="s">
        <v>668</v>
      </c>
      <c r="E20" s="41" t="s">
        <v>1624</v>
      </c>
      <c r="F20" s="41" t="s">
        <v>1625</v>
      </c>
      <c r="G20" s="249">
        <v>30</v>
      </c>
      <c r="H20" s="250"/>
      <c r="I20" s="257"/>
      <c r="J20" s="255"/>
      <c r="K20" s="41"/>
      <c r="L20" s="41"/>
      <c r="M20" s="249"/>
      <c r="N20" s="250"/>
      <c r="O20" s="257"/>
      <c r="P20" s="22" t="s">
        <v>668</v>
      </c>
      <c r="Q20" s="41" t="s">
        <v>1607</v>
      </c>
      <c r="R20" s="41" t="s">
        <v>1626</v>
      </c>
      <c r="S20" s="249">
        <v>10</v>
      </c>
      <c r="T20" s="250"/>
      <c r="U20" s="253"/>
      <c r="V20" s="255" t="s">
        <v>342</v>
      </c>
      <c r="W20" s="41" t="s">
        <v>1627</v>
      </c>
      <c r="X20" s="41" t="s">
        <v>1628</v>
      </c>
      <c r="Y20" s="249">
        <v>810</v>
      </c>
      <c r="Z20" s="250"/>
      <c r="AA20" s="253"/>
      <c r="AB20" s="255" t="s">
        <v>342</v>
      </c>
      <c r="AC20" s="41" t="s">
        <v>1600</v>
      </c>
      <c r="AD20" s="41" t="s">
        <v>1629</v>
      </c>
      <c r="AE20" s="249">
        <v>10</v>
      </c>
      <c r="AF20" s="250"/>
      <c r="AG20" s="253"/>
      <c r="AH20" s="255"/>
      <c r="AI20" s="41"/>
      <c r="AJ20" s="41"/>
      <c r="AK20" s="249"/>
      <c r="AL20" s="250"/>
      <c r="AM20" s="254"/>
    </row>
    <row r="21" spans="2:39" ht="15.75" customHeight="1">
      <c r="B21" s="39"/>
      <c r="D21" s="22"/>
      <c r="E21" s="33"/>
      <c r="F21" s="34"/>
      <c r="G21" s="249"/>
      <c r="H21" s="250"/>
      <c r="I21" s="257"/>
      <c r="J21" s="22"/>
      <c r="K21" s="33"/>
      <c r="L21" s="34"/>
      <c r="M21" s="249"/>
      <c r="N21" s="250"/>
      <c r="O21" s="257"/>
      <c r="P21" s="22" t="s">
        <v>668</v>
      </c>
      <c r="Q21" s="41" t="s">
        <v>1630</v>
      </c>
      <c r="R21" s="41" t="s">
        <v>1631</v>
      </c>
      <c r="S21" s="249">
        <v>10</v>
      </c>
      <c r="T21" s="250"/>
      <c r="U21" s="253"/>
      <c r="V21" s="255" t="s">
        <v>342</v>
      </c>
      <c r="W21" s="41" t="s">
        <v>1632</v>
      </c>
      <c r="X21" s="41" t="s">
        <v>1633</v>
      </c>
      <c r="Y21" s="249">
        <v>390</v>
      </c>
      <c r="Z21" s="250"/>
      <c r="AA21" s="258"/>
      <c r="AB21" s="255" t="s">
        <v>342</v>
      </c>
      <c r="AC21" s="41" t="s">
        <v>1617</v>
      </c>
      <c r="AD21" s="41" t="s">
        <v>1634</v>
      </c>
      <c r="AE21" s="249">
        <v>10</v>
      </c>
      <c r="AF21" s="250"/>
      <c r="AG21" s="258"/>
      <c r="AH21" s="255"/>
      <c r="AI21" s="41"/>
      <c r="AJ21" s="41"/>
      <c r="AK21" s="249"/>
      <c r="AL21" s="250"/>
      <c r="AM21" s="259"/>
    </row>
    <row r="22" spans="2:39" ht="15.75" customHeight="1">
      <c r="B22" s="39"/>
      <c r="D22" s="22"/>
      <c r="E22" s="33"/>
      <c r="F22" s="34"/>
      <c r="G22" s="249"/>
      <c r="H22" s="250"/>
      <c r="I22" s="257"/>
      <c r="J22" s="22"/>
      <c r="K22" s="33"/>
      <c r="L22" s="34"/>
      <c r="M22" s="249"/>
      <c r="N22" s="250"/>
      <c r="O22" s="257"/>
      <c r="P22" s="22"/>
      <c r="Q22" s="41"/>
      <c r="R22" s="41"/>
      <c r="S22" s="249"/>
      <c r="T22" s="250"/>
      <c r="U22" s="253"/>
      <c r="V22" s="255" t="s">
        <v>342</v>
      </c>
      <c r="W22" s="41" t="s">
        <v>1635</v>
      </c>
      <c r="X22" s="41" t="s">
        <v>1636</v>
      </c>
      <c r="Y22" s="249">
        <v>300</v>
      </c>
      <c r="Z22" s="250"/>
      <c r="AA22" s="258"/>
      <c r="AB22" s="255"/>
      <c r="AC22" s="41"/>
      <c r="AD22" s="41"/>
      <c r="AE22" s="337"/>
      <c r="AF22" s="250"/>
      <c r="AG22" s="258"/>
      <c r="AH22" s="255"/>
      <c r="AI22" s="41"/>
      <c r="AJ22" s="41"/>
      <c r="AK22" s="321"/>
      <c r="AL22" s="250"/>
      <c r="AM22" s="259"/>
    </row>
    <row r="23" spans="2:39" ht="15.75" customHeight="1">
      <c r="B23" s="39"/>
      <c r="D23" s="255"/>
      <c r="E23" s="33"/>
      <c r="F23" s="33"/>
      <c r="G23" s="249"/>
      <c r="H23" s="250"/>
      <c r="I23" s="256"/>
      <c r="J23" s="255"/>
      <c r="K23" s="33"/>
      <c r="L23" s="33"/>
      <c r="M23" s="249"/>
      <c r="N23" s="250"/>
      <c r="O23" s="256"/>
      <c r="P23" s="255"/>
      <c r="Q23" s="33"/>
      <c r="R23" s="33"/>
      <c r="S23" s="249"/>
      <c r="T23" s="250"/>
      <c r="U23" s="258"/>
      <c r="V23" s="255"/>
      <c r="W23" s="33"/>
      <c r="X23" s="33" t="s">
        <v>365</v>
      </c>
      <c r="Y23" s="249"/>
      <c r="Z23" s="250"/>
      <c r="AA23" s="258"/>
      <c r="AB23" s="255"/>
      <c r="AC23" s="41"/>
      <c r="AD23" s="41"/>
      <c r="AE23" s="249"/>
      <c r="AF23" s="250"/>
      <c r="AG23" s="258"/>
      <c r="AH23" s="255"/>
      <c r="AI23" s="41"/>
      <c r="AJ23" s="41"/>
      <c r="AK23" s="249"/>
      <c r="AL23" s="250"/>
      <c r="AM23" s="259"/>
    </row>
    <row r="24" spans="2:39" ht="15.75" customHeight="1" thickBot="1">
      <c r="B24" s="39"/>
      <c r="D24" s="255"/>
      <c r="E24" s="33"/>
      <c r="F24" s="33"/>
      <c r="G24" s="249"/>
      <c r="H24" s="250"/>
      <c r="I24" s="256"/>
      <c r="J24" s="255"/>
      <c r="K24" s="33"/>
      <c r="L24" s="33"/>
      <c r="M24" s="249"/>
      <c r="N24" s="250"/>
      <c r="O24" s="256"/>
      <c r="P24" s="255"/>
      <c r="Q24" s="33"/>
      <c r="R24" s="33"/>
      <c r="S24" s="249"/>
      <c r="T24" s="250"/>
      <c r="U24" s="258"/>
      <c r="V24" s="255"/>
      <c r="W24" s="33"/>
      <c r="X24" s="33" t="s">
        <v>365</v>
      </c>
      <c r="Y24" s="249"/>
      <c r="Z24" s="250"/>
      <c r="AA24" s="258"/>
      <c r="AB24" s="255"/>
      <c r="AC24" s="41"/>
      <c r="AD24" s="41" t="s">
        <v>365</v>
      </c>
      <c r="AE24" s="249"/>
      <c r="AF24" s="250"/>
      <c r="AG24" s="258"/>
      <c r="AH24" s="255"/>
      <c r="AI24" s="41"/>
      <c r="AJ24" s="41" t="s">
        <v>365</v>
      </c>
      <c r="AK24" s="249"/>
      <c r="AL24" s="250"/>
      <c r="AM24" s="259"/>
    </row>
    <row r="25" spans="2:39" ht="15" customHeight="1">
      <c r="B25" s="42" t="s">
        <v>425</v>
      </c>
      <c r="C25" s="43">
        <f>SUM(G25,M25,S25,Y25,AE25,AK25)</f>
        <v>5680</v>
      </c>
      <c r="D25" s="44"/>
      <c r="E25" s="260"/>
      <c r="F25" s="260"/>
      <c r="G25" s="261">
        <f>SUM(G16:G24)</f>
        <v>80</v>
      </c>
      <c r="H25" s="261"/>
      <c r="I25" s="262"/>
      <c r="J25" s="44"/>
      <c r="K25" s="260"/>
      <c r="L25" s="260"/>
      <c r="M25" s="261">
        <f>SUM(M16:M24)</f>
        <v>30</v>
      </c>
      <c r="N25" s="261"/>
      <c r="O25" s="262"/>
      <c r="P25" s="44"/>
      <c r="Q25" s="260"/>
      <c r="R25" s="260"/>
      <c r="S25" s="261">
        <f>SUM(S16:S24)</f>
        <v>150</v>
      </c>
      <c r="T25" s="261"/>
      <c r="U25" s="262"/>
      <c r="V25" s="44"/>
      <c r="W25" s="260"/>
      <c r="X25" s="260" t="s">
        <v>365</v>
      </c>
      <c r="Y25" s="261">
        <f>SUM(Y16:Y24)</f>
        <v>5330</v>
      </c>
      <c r="Z25" s="261"/>
      <c r="AA25" s="263"/>
      <c r="AB25" s="47"/>
      <c r="AC25" s="260"/>
      <c r="AD25" s="260" t="s">
        <v>365</v>
      </c>
      <c r="AE25" s="261">
        <f>SUM(AE16:AE24)</f>
        <v>90</v>
      </c>
      <c r="AF25" s="261"/>
      <c r="AG25" s="263"/>
      <c r="AH25" s="47"/>
      <c r="AI25" s="260"/>
      <c r="AJ25" s="260" t="s">
        <v>365</v>
      </c>
      <c r="AK25" s="261">
        <f>SUM(AK16:AK24)</f>
        <v>0</v>
      </c>
      <c r="AL25" s="261"/>
      <c r="AM25" s="264"/>
    </row>
    <row r="26" spans="2:39" ht="15" customHeight="1" thickBot="1">
      <c r="B26" s="49" t="s">
        <v>426</v>
      </c>
      <c r="C26" s="50">
        <f>SUM(H26,N26,T26,Z26,AF26,AL26)</f>
        <v>0</v>
      </c>
      <c r="D26" s="51"/>
      <c r="E26" s="265"/>
      <c r="F26" s="265"/>
      <c r="G26" s="266"/>
      <c r="H26" s="266">
        <f>SUM(H16:H24)</f>
        <v>0</v>
      </c>
      <c r="I26" s="267"/>
      <c r="J26" s="51"/>
      <c r="K26" s="265"/>
      <c r="L26" s="265"/>
      <c r="M26" s="266"/>
      <c r="N26" s="266">
        <f>SUM(N16:N24)</f>
        <v>0</v>
      </c>
      <c r="O26" s="267"/>
      <c r="P26" s="51"/>
      <c r="Q26" s="265"/>
      <c r="R26" s="265"/>
      <c r="S26" s="266"/>
      <c r="T26" s="266">
        <f>SUM(T16:T24)</f>
        <v>0</v>
      </c>
      <c r="U26" s="267"/>
      <c r="V26" s="51"/>
      <c r="W26" s="265"/>
      <c r="X26" s="265" t="s">
        <v>365</v>
      </c>
      <c r="Y26" s="266"/>
      <c r="Z26" s="266">
        <f>SUM(Z16:Z24)</f>
        <v>0</v>
      </c>
      <c r="AA26" s="268"/>
      <c r="AB26" s="54"/>
      <c r="AC26" s="265"/>
      <c r="AD26" s="265" t="s">
        <v>365</v>
      </c>
      <c r="AE26" s="266"/>
      <c r="AF26" s="266">
        <f>SUM(AF16:AF24)</f>
        <v>0</v>
      </c>
      <c r="AG26" s="268"/>
      <c r="AH26" s="54"/>
      <c r="AI26" s="265"/>
      <c r="AJ26" s="265" t="s">
        <v>365</v>
      </c>
      <c r="AK26" s="266"/>
      <c r="AL26" s="266">
        <f>SUM(AL16:AL24)</f>
        <v>0</v>
      </c>
      <c r="AM26" s="269"/>
    </row>
    <row r="27" spans="2:39" ht="16.5" customHeight="1">
      <c r="B27" s="20" t="s">
        <v>1637</v>
      </c>
      <c r="D27" s="22" t="s">
        <v>668</v>
      </c>
      <c r="E27" s="41" t="s">
        <v>1638</v>
      </c>
      <c r="F27" s="41" t="s">
        <v>1639</v>
      </c>
      <c r="G27" s="249">
        <v>30</v>
      </c>
      <c r="H27" s="250"/>
      <c r="I27" s="256"/>
      <c r="J27" s="255" t="s">
        <v>342</v>
      </c>
      <c r="K27" s="41" t="s">
        <v>1640</v>
      </c>
      <c r="L27" s="41" t="s">
        <v>1641</v>
      </c>
      <c r="M27" s="249">
        <v>10</v>
      </c>
      <c r="N27" s="250"/>
      <c r="O27" s="256"/>
      <c r="P27" s="22" t="s">
        <v>568</v>
      </c>
      <c r="Q27" s="41" t="s">
        <v>1642</v>
      </c>
      <c r="R27" s="41" t="s">
        <v>1643</v>
      </c>
      <c r="S27" s="249">
        <v>90</v>
      </c>
      <c r="T27" s="250"/>
      <c r="U27" s="258"/>
      <c r="V27" s="255" t="s">
        <v>342</v>
      </c>
      <c r="W27" s="41" t="s">
        <v>1642</v>
      </c>
      <c r="X27" s="41" t="s">
        <v>1644</v>
      </c>
      <c r="Y27" s="249">
        <v>1090</v>
      </c>
      <c r="Z27" s="250"/>
      <c r="AA27" s="258"/>
      <c r="AB27" s="255" t="s">
        <v>624</v>
      </c>
      <c r="AC27" s="41" t="s">
        <v>1645</v>
      </c>
      <c r="AD27" s="41" t="s">
        <v>1646</v>
      </c>
      <c r="AE27" s="249">
        <v>30</v>
      </c>
      <c r="AF27" s="250"/>
      <c r="AG27" s="258"/>
      <c r="AH27" s="255"/>
      <c r="AI27" s="41"/>
      <c r="AJ27" s="41"/>
      <c r="AK27" s="249"/>
      <c r="AL27" s="250"/>
      <c r="AM27" s="259"/>
    </row>
    <row r="28" spans="2:39" ht="16.5" customHeight="1">
      <c r="B28" s="20">
        <v>46213</v>
      </c>
      <c r="D28" s="22"/>
      <c r="E28" s="304"/>
      <c r="F28" s="275"/>
      <c r="G28" s="163"/>
      <c r="H28" s="250"/>
      <c r="I28" s="256"/>
      <c r="J28" s="22"/>
      <c r="K28" s="304"/>
      <c r="L28" s="275"/>
      <c r="M28" s="163"/>
      <c r="N28" s="250"/>
      <c r="O28" s="256"/>
      <c r="P28" s="22"/>
      <c r="Q28" s="304"/>
      <c r="R28" s="275"/>
      <c r="S28" s="163"/>
      <c r="T28" s="250"/>
      <c r="U28" s="258"/>
      <c r="V28" s="22"/>
      <c r="W28" s="304"/>
      <c r="X28" s="275" t="s">
        <v>365</v>
      </c>
      <c r="Y28" s="163"/>
      <c r="Z28" s="250"/>
      <c r="AA28" s="258"/>
      <c r="AB28" s="255"/>
      <c r="AC28" s="304"/>
      <c r="AD28" s="275" t="s">
        <v>365</v>
      </c>
      <c r="AE28" s="163"/>
      <c r="AF28" s="250"/>
      <c r="AG28" s="258"/>
      <c r="AH28" s="255"/>
      <c r="AI28" s="304"/>
      <c r="AJ28" s="275" t="s">
        <v>365</v>
      </c>
      <c r="AK28" s="163"/>
      <c r="AL28" s="250"/>
      <c r="AM28" s="259"/>
    </row>
    <row r="29" spans="2:39" ht="16.5" customHeight="1" thickBot="1">
      <c r="B29" s="20"/>
      <c r="D29" s="255"/>
      <c r="E29" s="33"/>
      <c r="F29" s="33"/>
      <c r="G29" s="249"/>
      <c r="H29" s="250"/>
      <c r="I29" s="256"/>
      <c r="J29" s="255"/>
      <c r="K29" s="33"/>
      <c r="L29" s="33"/>
      <c r="M29" s="249"/>
      <c r="N29" s="250"/>
      <c r="O29" s="256"/>
      <c r="P29" s="22"/>
      <c r="Q29" s="33"/>
      <c r="R29" s="34"/>
      <c r="S29" s="249"/>
      <c r="T29" s="250"/>
      <c r="U29" s="258"/>
      <c r="V29" s="22"/>
      <c r="W29" s="33"/>
      <c r="X29" s="34" t="s">
        <v>365</v>
      </c>
      <c r="Y29" s="249"/>
      <c r="Z29" s="250"/>
      <c r="AA29" s="258"/>
      <c r="AB29" s="255"/>
      <c r="AC29" s="33"/>
      <c r="AD29" s="33" t="s">
        <v>365</v>
      </c>
      <c r="AE29" s="249"/>
      <c r="AF29" s="250"/>
      <c r="AG29" s="258"/>
      <c r="AH29" s="255"/>
      <c r="AI29" s="33"/>
      <c r="AJ29" s="33" t="s">
        <v>365</v>
      </c>
      <c r="AK29" s="249"/>
      <c r="AL29" s="250"/>
      <c r="AM29" s="259"/>
    </row>
    <row r="30" spans="2:39" ht="16.5" customHeight="1">
      <c r="B30" s="42" t="s">
        <v>425</v>
      </c>
      <c r="C30" s="43">
        <f>SUM(G30,M30,S30,Y30,AE30,AK30)</f>
        <v>1250</v>
      </c>
      <c r="D30" s="44"/>
      <c r="E30" s="260"/>
      <c r="F30" s="260"/>
      <c r="G30" s="261">
        <f>SUM(G27:G29)</f>
        <v>30</v>
      </c>
      <c r="H30" s="261"/>
      <c r="I30" s="262"/>
      <c r="J30" s="44"/>
      <c r="K30" s="260"/>
      <c r="L30" s="260"/>
      <c r="M30" s="261">
        <f>SUM(M27:M29)</f>
        <v>10</v>
      </c>
      <c r="N30" s="261"/>
      <c r="O30" s="262"/>
      <c r="P30" s="44"/>
      <c r="Q30" s="260"/>
      <c r="R30" s="260"/>
      <c r="S30" s="261">
        <f>SUM(S27:S29)</f>
        <v>90</v>
      </c>
      <c r="T30" s="261"/>
      <c r="U30" s="262"/>
      <c r="V30" s="44"/>
      <c r="W30" s="260"/>
      <c r="X30" s="260" t="s">
        <v>365</v>
      </c>
      <c r="Y30" s="261">
        <f>SUM(Y27:Y29)</f>
        <v>1090</v>
      </c>
      <c r="Z30" s="261"/>
      <c r="AA30" s="263"/>
      <c r="AB30" s="47"/>
      <c r="AC30" s="260"/>
      <c r="AD30" s="260" t="s">
        <v>365</v>
      </c>
      <c r="AE30" s="261">
        <f>SUM(AE27:AE29)</f>
        <v>30</v>
      </c>
      <c r="AF30" s="261"/>
      <c r="AG30" s="263"/>
      <c r="AH30" s="47"/>
      <c r="AI30" s="260"/>
      <c r="AJ30" s="260" t="s">
        <v>365</v>
      </c>
      <c r="AK30" s="261">
        <f>SUM(AK27:AK29)</f>
        <v>0</v>
      </c>
      <c r="AL30" s="261"/>
      <c r="AM30" s="264"/>
    </row>
    <row r="31" spans="2:39" ht="16.5" customHeight="1" thickBot="1">
      <c r="B31" s="49" t="s">
        <v>426</v>
      </c>
      <c r="C31" s="50">
        <f>SUM(H31,N31,T31,Z31,AF31,AL31)</f>
        <v>0</v>
      </c>
      <c r="D31" s="51"/>
      <c r="E31" s="265"/>
      <c r="F31" s="265"/>
      <c r="G31" s="266"/>
      <c r="H31" s="266">
        <f>SUM(H27:H29)</f>
        <v>0</v>
      </c>
      <c r="I31" s="267"/>
      <c r="J31" s="51"/>
      <c r="K31" s="265"/>
      <c r="L31" s="265"/>
      <c r="M31" s="266"/>
      <c r="N31" s="266">
        <f>SUM(N27:N29)</f>
        <v>0</v>
      </c>
      <c r="O31" s="267"/>
      <c r="P31" s="51"/>
      <c r="Q31" s="265"/>
      <c r="R31" s="265"/>
      <c r="S31" s="266"/>
      <c r="T31" s="266">
        <f>SUM(T27:T29)</f>
        <v>0</v>
      </c>
      <c r="U31" s="267"/>
      <c r="V31" s="51"/>
      <c r="W31" s="265"/>
      <c r="X31" s="265" t="s">
        <v>365</v>
      </c>
      <c r="Y31" s="266"/>
      <c r="Z31" s="266">
        <f>SUM(Z27:Z29)</f>
        <v>0</v>
      </c>
      <c r="AA31" s="268"/>
      <c r="AB31" s="54"/>
      <c r="AC31" s="265"/>
      <c r="AD31" s="265" t="s">
        <v>365</v>
      </c>
      <c r="AE31" s="266"/>
      <c r="AF31" s="266">
        <f>SUM(AF27:AF29)</f>
        <v>0</v>
      </c>
      <c r="AG31" s="268"/>
      <c r="AH31" s="54"/>
      <c r="AI31" s="265"/>
      <c r="AJ31" s="265" t="s">
        <v>365</v>
      </c>
      <c r="AK31" s="266"/>
      <c r="AL31" s="266">
        <f>SUM(AL27:AL29)</f>
        <v>0</v>
      </c>
      <c r="AM31" s="269"/>
    </row>
    <row r="32" spans="2:39" ht="16.5" customHeight="1">
      <c r="B32" s="20" t="s">
        <v>1647</v>
      </c>
      <c r="D32" s="22" t="s">
        <v>668</v>
      </c>
      <c r="E32" s="41" t="s">
        <v>1648</v>
      </c>
      <c r="F32" s="41" t="s">
        <v>1649</v>
      </c>
      <c r="G32" s="249">
        <v>10</v>
      </c>
      <c r="H32" s="250"/>
      <c r="I32" s="256"/>
      <c r="J32" s="255" t="s">
        <v>342</v>
      </c>
      <c r="K32" s="41" t="s">
        <v>1650</v>
      </c>
      <c r="L32" s="41" t="s">
        <v>1651</v>
      </c>
      <c r="M32" s="249">
        <v>10</v>
      </c>
      <c r="N32" s="250"/>
      <c r="O32" s="256"/>
      <c r="P32" s="22" t="s">
        <v>668</v>
      </c>
      <c r="Q32" s="41" t="s">
        <v>1652</v>
      </c>
      <c r="R32" s="41" t="s">
        <v>1653</v>
      </c>
      <c r="S32" s="249">
        <v>20</v>
      </c>
      <c r="T32" s="250"/>
      <c r="U32" s="258"/>
      <c r="V32" s="255" t="s">
        <v>342</v>
      </c>
      <c r="W32" s="41" t="s">
        <v>1654</v>
      </c>
      <c r="X32" s="41" t="s">
        <v>1655</v>
      </c>
      <c r="Y32" s="249">
        <v>670</v>
      </c>
      <c r="Z32" s="250"/>
      <c r="AA32" s="258"/>
      <c r="AB32" s="255" t="s">
        <v>342</v>
      </c>
      <c r="AC32" s="41" t="s">
        <v>1650</v>
      </c>
      <c r="AD32" s="41" t="s">
        <v>1656</v>
      </c>
      <c r="AE32" s="249">
        <v>10</v>
      </c>
      <c r="AF32" s="250"/>
      <c r="AG32" s="258"/>
      <c r="AH32" s="255"/>
      <c r="AI32" s="41"/>
      <c r="AJ32" s="41"/>
      <c r="AK32" s="249"/>
      <c r="AL32" s="250"/>
      <c r="AM32" s="259"/>
    </row>
    <row r="33" spans="2:39" ht="16.5" customHeight="1">
      <c r="B33" s="20">
        <v>46500</v>
      </c>
      <c r="D33" s="22" t="s">
        <v>668</v>
      </c>
      <c r="E33" s="41" t="s">
        <v>1652</v>
      </c>
      <c r="F33" s="371" t="s">
        <v>1657</v>
      </c>
      <c r="G33" s="347">
        <v>10</v>
      </c>
      <c r="H33" s="250"/>
      <c r="I33" s="256"/>
      <c r="J33" s="255" t="s">
        <v>342</v>
      </c>
      <c r="K33" s="41" t="s">
        <v>1658</v>
      </c>
      <c r="L33" s="41" t="s">
        <v>1659</v>
      </c>
      <c r="M33" s="249">
        <v>10</v>
      </c>
      <c r="N33" s="250"/>
      <c r="O33" s="256"/>
      <c r="P33" s="22" t="s">
        <v>668</v>
      </c>
      <c r="Q33" s="41" t="s">
        <v>1648</v>
      </c>
      <c r="R33" s="41" t="s">
        <v>1660</v>
      </c>
      <c r="S33" s="249">
        <v>30</v>
      </c>
      <c r="T33" s="250"/>
      <c r="U33" s="258"/>
      <c r="V33" s="255" t="s">
        <v>342</v>
      </c>
      <c r="W33" s="41" t="s">
        <v>1661</v>
      </c>
      <c r="X33" s="41" t="s">
        <v>1662</v>
      </c>
      <c r="Y33" s="249">
        <v>430</v>
      </c>
      <c r="Z33" s="250"/>
      <c r="AA33" s="258"/>
      <c r="AB33" s="255" t="s">
        <v>624</v>
      </c>
      <c r="AC33" s="41" t="s">
        <v>1652</v>
      </c>
      <c r="AD33" s="371" t="s">
        <v>1663</v>
      </c>
      <c r="AE33" s="347">
        <v>10</v>
      </c>
      <c r="AF33" s="250"/>
      <c r="AG33" s="258"/>
      <c r="AH33" s="255"/>
      <c r="AI33" s="41"/>
      <c r="AJ33" s="41"/>
      <c r="AK33" s="249"/>
      <c r="AL33" s="250"/>
      <c r="AM33" s="259"/>
    </row>
    <row r="34" spans="2:39" ht="16.5" customHeight="1">
      <c r="B34" s="20"/>
      <c r="D34" s="22" t="s">
        <v>668</v>
      </c>
      <c r="E34" s="41" t="s">
        <v>1664</v>
      </c>
      <c r="F34" s="41" t="s">
        <v>1665</v>
      </c>
      <c r="G34" s="249">
        <v>20</v>
      </c>
      <c r="H34" s="250"/>
      <c r="I34" s="256"/>
      <c r="J34" s="255" t="s">
        <v>342</v>
      </c>
      <c r="K34" s="41" t="s">
        <v>1671</v>
      </c>
      <c r="L34" s="41" t="s">
        <v>1675</v>
      </c>
      <c r="M34" s="249">
        <v>10</v>
      </c>
      <c r="N34" s="250"/>
      <c r="O34" s="256"/>
      <c r="P34" s="22" t="s">
        <v>668</v>
      </c>
      <c r="Q34" s="41" t="s">
        <v>1664</v>
      </c>
      <c r="R34" s="240" t="s">
        <v>1668</v>
      </c>
      <c r="S34" s="249">
        <v>30</v>
      </c>
      <c r="T34" s="250"/>
      <c r="U34" s="258"/>
      <c r="V34" s="255" t="s">
        <v>342</v>
      </c>
      <c r="W34" s="41" t="s">
        <v>1669</v>
      </c>
      <c r="X34" s="41" t="s">
        <v>1670</v>
      </c>
      <c r="Y34" s="249">
        <v>560</v>
      </c>
      <c r="Z34" s="250"/>
      <c r="AA34" s="258"/>
      <c r="AB34" s="255" t="s">
        <v>342</v>
      </c>
      <c r="AC34" s="41" t="s">
        <v>1671</v>
      </c>
      <c r="AD34" s="41" t="s">
        <v>1672</v>
      </c>
      <c r="AE34" s="249">
        <v>20</v>
      </c>
      <c r="AF34" s="250"/>
      <c r="AG34" s="258"/>
      <c r="AH34" s="255"/>
      <c r="AI34" s="41"/>
      <c r="AJ34" s="41"/>
      <c r="AK34" s="249"/>
      <c r="AL34" s="250"/>
      <c r="AM34" s="259"/>
    </row>
    <row r="35" spans="2:39" ht="16.5" customHeight="1">
      <c r="B35" s="20"/>
      <c r="D35" s="22" t="s">
        <v>668</v>
      </c>
      <c r="E35" s="41" t="s">
        <v>1673</v>
      </c>
      <c r="F35" s="41" t="s">
        <v>1674</v>
      </c>
      <c r="G35" s="249">
        <v>20</v>
      </c>
      <c r="H35" s="250"/>
      <c r="I35" s="256"/>
      <c r="J35" s="255"/>
      <c r="K35" s="41" t="s">
        <v>1666</v>
      </c>
      <c r="L35" s="41" t="s">
        <v>1667</v>
      </c>
      <c r="M35" s="374" t="s">
        <v>349</v>
      </c>
      <c r="N35" s="250"/>
      <c r="O35" s="256"/>
      <c r="P35" s="22" t="s">
        <v>568</v>
      </c>
      <c r="Q35" s="33" t="s">
        <v>1673</v>
      </c>
      <c r="R35" s="241" t="s">
        <v>1676</v>
      </c>
      <c r="S35" s="249">
        <v>30</v>
      </c>
      <c r="T35" s="250"/>
      <c r="U35" s="258"/>
      <c r="V35" s="255" t="s">
        <v>342</v>
      </c>
      <c r="W35" s="41" t="s">
        <v>1677</v>
      </c>
      <c r="X35" s="41" t="s">
        <v>1678</v>
      </c>
      <c r="Y35" s="249">
        <v>430</v>
      </c>
      <c r="Z35" s="250"/>
      <c r="AA35" s="258"/>
      <c r="AB35" s="255" t="s">
        <v>342</v>
      </c>
      <c r="AC35" s="41" t="s">
        <v>1666</v>
      </c>
      <c r="AD35" s="41" t="s">
        <v>1679</v>
      </c>
      <c r="AE35" s="249">
        <v>20</v>
      </c>
      <c r="AF35" s="250"/>
      <c r="AG35" s="258"/>
      <c r="AH35" s="255"/>
      <c r="AI35" s="41"/>
      <c r="AJ35" s="41"/>
      <c r="AK35" s="249"/>
      <c r="AL35" s="250"/>
      <c r="AM35" s="259"/>
    </row>
    <row r="36" spans="2:39" ht="16.5" customHeight="1">
      <c r="B36" s="20"/>
      <c r="D36" s="22"/>
      <c r="E36" s="41" t="s">
        <v>1661</v>
      </c>
      <c r="F36" s="41"/>
      <c r="G36" s="374" t="s">
        <v>349</v>
      </c>
      <c r="H36" s="250"/>
      <c r="I36" s="256"/>
      <c r="J36" s="255"/>
      <c r="K36" s="41"/>
      <c r="L36" s="41"/>
      <c r="M36" s="374"/>
      <c r="N36" s="250"/>
      <c r="O36" s="256"/>
      <c r="P36" s="22"/>
      <c r="Q36" s="306"/>
      <c r="R36" s="306"/>
      <c r="S36" s="249"/>
      <c r="T36" s="250"/>
      <c r="U36" s="258"/>
      <c r="V36" s="22"/>
      <c r="W36" s="162"/>
      <c r="X36" s="276" t="s">
        <v>365</v>
      </c>
      <c r="Y36" s="164"/>
      <c r="Z36" s="250"/>
      <c r="AA36" s="258"/>
      <c r="AB36" s="255"/>
      <c r="AC36" s="41" t="s">
        <v>1680</v>
      </c>
      <c r="AD36" s="41"/>
      <c r="AE36" s="374" t="s">
        <v>349</v>
      </c>
      <c r="AF36" s="250"/>
      <c r="AG36" s="258"/>
      <c r="AH36" s="255"/>
      <c r="AI36" s="162"/>
      <c r="AJ36" s="275"/>
      <c r="AK36" s="164"/>
      <c r="AL36" s="250"/>
      <c r="AM36" s="259"/>
    </row>
    <row r="37" spans="2:39" ht="16.5" customHeight="1" thickBot="1">
      <c r="B37" s="20"/>
      <c r="D37" s="22"/>
      <c r="E37" s="33"/>
      <c r="F37" s="34"/>
      <c r="G37" s="249"/>
      <c r="H37" s="250"/>
      <c r="I37" s="256"/>
      <c r="J37" s="22"/>
      <c r="K37" s="33"/>
      <c r="L37" s="34"/>
      <c r="M37" s="249"/>
      <c r="N37" s="250"/>
      <c r="O37" s="256"/>
      <c r="P37" s="22"/>
      <c r="Q37" s="33"/>
      <c r="R37" s="34"/>
      <c r="S37" s="249"/>
      <c r="T37" s="250"/>
      <c r="U37" s="258"/>
      <c r="V37" s="22"/>
      <c r="W37" s="33"/>
      <c r="X37" s="34" t="s">
        <v>365</v>
      </c>
      <c r="Y37" s="249"/>
      <c r="Z37" s="250"/>
      <c r="AA37" s="258"/>
      <c r="AB37" s="255"/>
      <c r="AC37" s="33"/>
      <c r="AD37" s="33" t="s">
        <v>365</v>
      </c>
      <c r="AE37" s="249"/>
      <c r="AF37" s="250"/>
      <c r="AG37" s="258"/>
      <c r="AH37" s="255"/>
      <c r="AI37" s="33"/>
      <c r="AJ37" s="33" t="s">
        <v>365</v>
      </c>
      <c r="AK37" s="249"/>
      <c r="AL37" s="250"/>
      <c r="AM37" s="259"/>
    </row>
    <row r="38" spans="2:39" ht="16.5" customHeight="1">
      <c r="B38" s="42" t="s">
        <v>425</v>
      </c>
      <c r="C38" s="43">
        <f>SUM(G38,M38,S38,Y38,AE38,AK38)</f>
        <v>2350</v>
      </c>
      <c r="D38" s="44"/>
      <c r="E38" s="260"/>
      <c r="F38" s="260"/>
      <c r="G38" s="261">
        <f>SUM(G32:G37)</f>
        <v>60</v>
      </c>
      <c r="H38" s="261"/>
      <c r="I38" s="262"/>
      <c r="J38" s="44"/>
      <c r="K38" s="260"/>
      <c r="L38" s="260"/>
      <c r="M38" s="261">
        <f>SUM(M32:M37)</f>
        <v>30</v>
      </c>
      <c r="N38" s="261"/>
      <c r="O38" s="262"/>
      <c r="P38" s="44"/>
      <c r="Q38" s="260"/>
      <c r="R38" s="260"/>
      <c r="S38" s="261">
        <f>SUM(S32:S37)</f>
        <v>110</v>
      </c>
      <c r="T38" s="261"/>
      <c r="U38" s="262"/>
      <c r="V38" s="44"/>
      <c r="W38" s="260"/>
      <c r="X38" s="260" t="s">
        <v>365</v>
      </c>
      <c r="Y38" s="261">
        <f>SUM(Y32:Y37)</f>
        <v>2090</v>
      </c>
      <c r="Z38" s="261"/>
      <c r="AA38" s="263"/>
      <c r="AB38" s="47"/>
      <c r="AC38" s="260"/>
      <c r="AD38" s="260" t="s">
        <v>365</v>
      </c>
      <c r="AE38" s="261">
        <f>SUM(AE32:AE37)</f>
        <v>60</v>
      </c>
      <c r="AF38" s="261"/>
      <c r="AG38" s="263"/>
      <c r="AH38" s="47"/>
      <c r="AI38" s="260"/>
      <c r="AJ38" s="260" t="s">
        <v>365</v>
      </c>
      <c r="AK38" s="261">
        <f>SUM(AK32:AK37)</f>
        <v>0</v>
      </c>
      <c r="AL38" s="261"/>
      <c r="AM38" s="264"/>
    </row>
    <row r="39" spans="2:39" ht="16.5" customHeight="1" thickBot="1">
      <c r="B39" s="49" t="s">
        <v>426</v>
      </c>
      <c r="C39" s="50">
        <f>SUM(H39,N39,T39,Z39,AF39,AL39)</f>
        <v>0</v>
      </c>
      <c r="D39" s="51"/>
      <c r="E39" s="265"/>
      <c r="F39" s="265"/>
      <c r="G39" s="266"/>
      <c r="H39" s="266">
        <f>SUM(H32:H37)</f>
        <v>0</v>
      </c>
      <c r="I39" s="267"/>
      <c r="J39" s="51"/>
      <c r="K39" s="265"/>
      <c r="L39" s="265"/>
      <c r="M39" s="266"/>
      <c r="N39" s="266">
        <f>SUM(N32:N37)</f>
        <v>0</v>
      </c>
      <c r="O39" s="267"/>
      <c r="P39" s="51"/>
      <c r="Q39" s="265"/>
      <c r="R39" s="265"/>
      <c r="S39" s="266"/>
      <c r="T39" s="266">
        <f>SUM(T32:T37)</f>
        <v>0</v>
      </c>
      <c r="U39" s="267"/>
      <c r="V39" s="51"/>
      <c r="W39" s="265"/>
      <c r="X39" s="265" t="s">
        <v>365</v>
      </c>
      <c r="Y39" s="266"/>
      <c r="Z39" s="266">
        <f>SUM(Z32:Z37)</f>
        <v>0</v>
      </c>
      <c r="AA39" s="268"/>
      <c r="AB39" s="54"/>
      <c r="AC39" s="265"/>
      <c r="AD39" s="265" t="s">
        <v>365</v>
      </c>
      <c r="AE39" s="266"/>
      <c r="AF39" s="266">
        <f>SUM(AF32:AF37)</f>
        <v>0</v>
      </c>
      <c r="AG39" s="268"/>
      <c r="AH39" s="54"/>
      <c r="AI39" s="265"/>
      <c r="AJ39" s="265" t="s">
        <v>365</v>
      </c>
      <c r="AK39" s="266"/>
      <c r="AL39" s="266">
        <f>SUM(AL32:AL37)</f>
        <v>0</v>
      </c>
      <c r="AM39" s="269"/>
    </row>
    <row r="40" spans="2:39" ht="16.5" customHeight="1">
      <c r="B40" s="20" t="s">
        <v>1681</v>
      </c>
      <c r="D40" s="22" t="s">
        <v>1682</v>
      </c>
      <c r="E40" s="41" t="s">
        <v>1683</v>
      </c>
      <c r="F40" s="41" t="s">
        <v>1684</v>
      </c>
      <c r="G40" s="249">
        <v>100</v>
      </c>
      <c r="H40" s="250"/>
      <c r="I40" s="256"/>
      <c r="J40" s="22" t="s">
        <v>1685</v>
      </c>
      <c r="K40" s="41" t="s">
        <v>1686</v>
      </c>
      <c r="L40" s="41" t="s">
        <v>1687</v>
      </c>
      <c r="M40" s="249">
        <v>20</v>
      </c>
      <c r="N40" s="250"/>
      <c r="O40" s="256"/>
      <c r="P40" s="22" t="s">
        <v>1682</v>
      </c>
      <c r="Q40" s="41" t="s">
        <v>1683</v>
      </c>
      <c r="R40" s="41" t="s">
        <v>1688</v>
      </c>
      <c r="S40" s="249">
        <v>80</v>
      </c>
      <c r="T40" s="250"/>
      <c r="U40" s="258"/>
      <c r="V40" s="22" t="s">
        <v>1689</v>
      </c>
      <c r="W40" s="41" t="s">
        <v>1690</v>
      </c>
      <c r="X40" s="41" t="s">
        <v>1691</v>
      </c>
      <c r="Y40" s="249">
        <v>490</v>
      </c>
      <c r="Z40" s="250"/>
      <c r="AA40" s="258"/>
      <c r="AB40" s="22" t="s">
        <v>1689</v>
      </c>
      <c r="AC40" s="41" t="s">
        <v>1692</v>
      </c>
      <c r="AD40" s="41" t="s">
        <v>1693</v>
      </c>
      <c r="AE40" s="249">
        <v>120</v>
      </c>
      <c r="AF40" s="250"/>
      <c r="AG40" s="258"/>
      <c r="AH40" s="22"/>
      <c r="AI40" s="41"/>
      <c r="AJ40" s="41"/>
      <c r="AK40" s="249"/>
      <c r="AL40" s="250"/>
      <c r="AM40" s="259"/>
    </row>
    <row r="41" spans="2:39" ht="16.5" customHeight="1">
      <c r="B41" s="20">
        <v>46222</v>
      </c>
      <c r="D41" s="22"/>
      <c r="E41" s="41"/>
      <c r="F41" s="41"/>
      <c r="G41" s="249"/>
      <c r="H41" s="250"/>
      <c r="I41" s="256"/>
      <c r="J41" s="22"/>
      <c r="K41" s="33"/>
      <c r="L41" s="34" t="s">
        <v>365</v>
      </c>
      <c r="M41" s="249"/>
      <c r="N41" s="250"/>
      <c r="O41" s="256"/>
      <c r="P41" s="22"/>
      <c r="Q41" s="33"/>
      <c r="R41" s="34"/>
      <c r="S41" s="249"/>
      <c r="T41" s="250"/>
      <c r="U41" s="258"/>
      <c r="V41" s="22"/>
      <c r="W41" s="33"/>
      <c r="X41" s="34" t="s">
        <v>365</v>
      </c>
      <c r="Y41" s="249"/>
      <c r="Z41" s="250"/>
      <c r="AA41" s="258"/>
      <c r="AB41" s="255"/>
      <c r="AC41" s="33"/>
      <c r="AD41" s="33" t="s">
        <v>365</v>
      </c>
      <c r="AE41" s="249"/>
      <c r="AF41" s="250"/>
      <c r="AG41" s="258"/>
      <c r="AH41" s="255"/>
      <c r="AI41" s="33"/>
      <c r="AJ41" s="33"/>
      <c r="AK41" s="249"/>
      <c r="AL41" s="250"/>
      <c r="AM41" s="259"/>
    </row>
    <row r="42" spans="2:39" ht="16.5" customHeight="1" thickBot="1">
      <c r="B42" s="20"/>
      <c r="D42" s="22"/>
      <c r="E42" s="33"/>
      <c r="F42" s="34"/>
      <c r="G42" s="249"/>
      <c r="H42" s="250"/>
      <c r="I42" s="256"/>
      <c r="J42" s="22"/>
      <c r="K42" s="33"/>
      <c r="L42" s="34" t="s">
        <v>365</v>
      </c>
      <c r="M42" s="249"/>
      <c r="N42" s="250"/>
      <c r="O42" s="256"/>
      <c r="P42" s="22"/>
      <c r="Q42" s="33"/>
      <c r="R42" s="34"/>
      <c r="S42" s="249"/>
      <c r="T42" s="250"/>
      <c r="U42" s="258"/>
      <c r="V42" s="22"/>
      <c r="W42" s="33"/>
      <c r="X42" s="34" t="s">
        <v>365</v>
      </c>
      <c r="Y42" s="249"/>
      <c r="Z42" s="250"/>
      <c r="AA42" s="258"/>
      <c r="AB42" s="255"/>
      <c r="AC42" s="33"/>
      <c r="AD42" s="33" t="s">
        <v>365</v>
      </c>
      <c r="AE42" s="249"/>
      <c r="AF42" s="250"/>
      <c r="AG42" s="258"/>
      <c r="AH42" s="255"/>
      <c r="AI42" s="33"/>
      <c r="AJ42" s="33" t="s">
        <v>365</v>
      </c>
      <c r="AK42" s="249"/>
      <c r="AL42" s="250"/>
      <c r="AM42" s="259"/>
    </row>
    <row r="43" spans="2:39" ht="16.5" customHeight="1">
      <c r="B43" s="42" t="s">
        <v>425</v>
      </c>
      <c r="C43" s="43">
        <f>SUM(G43,M43,S43,Y43,AE43,AK43)</f>
        <v>810</v>
      </c>
      <c r="D43" s="44"/>
      <c r="E43" s="260"/>
      <c r="F43" s="260"/>
      <c r="G43" s="261">
        <f>SUM(G40:G42)</f>
        <v>100</v>
      </c>
      <c r="H43" s="261"/>
      <c r="I43" s="262"/>
      <c r="J43" s="44"/>
      <c r="K43" s="260"/>
      <c r="L43" s="260" t="s">
        <v>365</v>
      </c>
      <c r="M43" s="261">
        <f>SUM(M40:M42)</f>
        <v>20</v>
      </c>
      <c r="N43" s="261"/>
      <c r="O43" s="262"/>
      <c r="P43" s="44"/>
      <c r="Q43" s="260"/>
      <c r="R43" s="260"/>
      <c r="S43" s="261">
        <f>SUM(S40:S42)</f>
        <v>80</v>
      </c>
      <c r="T43" s="261"/>
      <c r="U43" s="262"/>
      <c r="V43" s="44"/>
      <c r="W43" s="260"/>
      <c r="X43" s="260" t="s">
        <v>365</v>
      </c>
      <c r="Y43" s="261">
        <f>SUM(Y40:Y42)</f>
        <v>490</v>
      </c>
      <c r="Z43" s="261"/>
      <c r="AA43" s="263"/>
      <c r="AB43" s="47"/>
      <c r="AC43" s="260"/>
      <c r="AD43" s="260" t="s">
        <v>365</v>
      </c>
      <c r="AE43" s="261">
        <f>SUM(AE40:AE42)</f>
        <v>120</v>
      </c>
      <c r="AF43" s="261"/>
      <c r="AG43" s="263"/>
      <c r="AH43" s="47"/>
      <c r="AI43" s="260"/>
      <c r="AJ43" s="260" t="s">
        <v>365</v>
      </c>
      <c r="AK43" s="261">
        <f>SUM(AK40:AK42)</f>
        <v>0</v>
      </c>
      <c r="AL43" s="261"/>
      <c r="AM43" s="264"/>
    </row>
    <row r="44" spans="2:39" ht="16.5" customHeight="1" thickBot="1">
      <c r="B44" s="49" t="s">
        <v>426</v>
      </c>
      <c r="C44" s="50">
        <f>SUM(H44,N44,T44,Z44,AF44,AL44)</f>
        <v>0</v>
      </c>
      <c r="D44" s="51"/>
      <c r="E44" s="265"/>
      <c r="F44" s="265"/>
      <c r="G44" s="266"/>
      <c r="H44" s="266">
        <f>SUM(H40:H42)</f>
        <v>0</v>
      </c>
      <c r="I44" s="267"/>
      <c r="J44" s="51"/>
      <c r="K44" s="265"/>
      <c r="L44" s="265" t="s">
        <v>365</v>
      </c>
      <c r="M44" s="266"/>
      <c r="N44" s="266">
        <f>SUM(N40:N42)</f>
        <v>0</v>
      </c>
      <c r="O44" s="267"/>
      <c r="P44" s="51"/>
      <c r="Q44" s="265"/>
      <c r="R44" s="265"/>
      <c r="S44" s="266"/>
      <c r="T44" s="266">
        <f>SUM(T40:T42)</f>
        <v>0</v>
      </c>
      <c r="U44" s="267"/>
      <c r="V44" s="51"/>
      <c r="W44" s="265"/>
      <c r="X44" s="265" t="s">
        <v>365</v>
      </c>
      <c r="Y44" s="266"/>
      <c r="Z44" s="266">
        <f>SUM(Z40:Z42)</f>
        <v>0</v>
      </c>
      <c r="AA44" s="268"/>
      <c r="AB44" s="54"/>
      <c r="AC44" s="265"/>
      <c r="AD44" s="265" t="s">
        <v>365</v>
      </c>
      <c r="AE44" s="266"/>
      <c r="AF44" s="266">
        <f>SUM(AF40:AF42)</f>
        <v>0</v>
      </c>
      <c r="AG44" s="268"/>
      <c r="AH44" s="54"/>
      <c r="AI44" s="265"/>
      <c r="AJ44" s="265" t="s">
        <v>365</v>
      </c>
      <c r="AK44" s="266"/>
      <c r="AL44" s="266">
        <f>SUM(AL40:AL42)</f>
        <v>0</v>
      </c>
      <c r="AM44" s="269"/>
    </row>
    <row r="45" spans="2:39" ht="16.5" customHeight="1">
      <c r="B45" s="20" t="s">
        <v>1694</v>
      </c>
      <c r="C45" s="21"/>
      <c r="D45" s="22" t="s">
        <v>1682</v>
      </c>
      <c r="E45" s="41" t="s">
        <v>1695</v>
      </c>
      <c r="F45" s="41" t="s">
        <v>1696</v>
      </c>
      <c r="G45" s="249">
        <v>10</v>
      </c>
      <c r="H45" s="250"/>
      <c r="I45" s="256"/>
      <c r="J45" s="22"/>
      <c r="K45" s="41" t="s">
        <v>1697</v>
      </c>
      <c r="L45" s="41" t="s">
        <v>1698</v>
      </c>
      <c r="M45" s="374" t="s">
        <v>349</v>
      </c>
      <c r="N45" s="250"/>
      <c r="O45" s="256"/>
      <c r="P45" s="22" t="s">
        <v>1682</v>
      </c>
      <c r="Q45" s="41" t="s">
        <v>1699</v>
      </c>
      <c r="R45" s="41" t="s">
        <v>1700</v>
      </c>
      <c r="S45" s="249">
        <v>30</v>
      </c>
      <c r="T45" s="250"/>
      <c r="U45" s="258"/>
      <c r="V45" s="22" t="s">
        <v>1689</v>
      </c>
      <c r="W45" s="41" t="s">
        <v>1701</v>
      </c>
      <c r="X45" s="41" t="s">
        <v>1702</v>
      </c>
      <c r="Y45" s="249">
        <v>170</v>
      </c>
      <c r="Z45" s="250"/>
      <c r="AA45" s="258"/>
      <c r="AB45" s="22" t="s">
        <v>1689</v>
      </c>
      <c r="AC45" s="41" t="s">
        <v>1703</v>
      </c>
      <c r="AD45" s="41" t="s">
        <v>1704</v>
      </c>
      <c r="AE45" s="249">
        <v>20</v>
      </c>
      <c r="AF45" s="250"/>
      <c r="AG45" s="258"/>
      <c r="AH45" s="22"/>
      <c r="AI45" s="41"/>
      <c r="AJ45" s="41"/>
      <c r="AK45" s="249"/>
      <c r="AL45" s="250"/>
      <c r="AM45" s="259"/>
    </row>
    <row r="46" spans="2:39" ht="16.5" customHeight="1">
      <c r="B46" s="20">
        <v>46520</v>
      </c>
      <c r="D46" s="22" t="s">
        <v>1682</v>
      </c>
      <c r="E46" s="41" t="s">
        <v>1705</v>
      </c>
      <c r="F46" s="41" t="s">
        <v>1706</v>
      </c>
      <c r="G46" s="249">
        <v>40</v>
      </c>
      <c r="H46" s="250"/>
      <c r="I46" s="256"/>
      <c r="J46" s="22"/>
      <c r="K46" s="33"/>
      <c r="L46" s="34"/>
      <c r="M46" s="249"/>
      <c r="N46" s="250"/>
      <c r="O46" s="256"/>
      <c r="P46" s="22" t="s">
        <v>1682</v>
      </c>
      <c r="Q46" s="41" t="s">
        <v>1707</v>
      </c>
      <c r="R46" s="241" t="s">
        <v>1708</v>
      </c>
      <c r="S46" s="249">
        <v>10</v>
      </c>
      <c r="T46" s="250"/>
      <c r="U46" s="258"/>
      <c r="V46" s="22" t="s">
        <v>1689</v>
      </c>
      <c r="W46" s="41" t="s">
        <v>1709</v>
      </c>
      <c r="X46" s="41" t="s">
        <v>1710</v>
      </c>
      <c r="Y46" s="249">
        <v>220</v>
      </c>
      <c r="Z46" s="250"/>
      <c r="AA46" s="258"/>
      <c r="AB46" s="22" t="s">
        <v>1689</v>
      </c>
      <c r="AC46" s="41" t="s">
        <v>1711</v>
      </c>
      <c r="AD46" s="41" t="s">
        <v>1712</v>
      </c>
      <c r="AE46" s="249">
        <v>10</v>
      </c>
      <c r="AF46" s="250"/>
      <c r="AG46" s="258"/>
      <c r="AH46" s="22"/>
      <c r="AI46" s="41"/>
      <c r="AJ46" s="41"/>
      <c r="AK46" s="249"/>
      <c r="AL46" s="250"/>
      <c r="AM46" s="259"/>
    </row>
    <row r="47" spans="2:39" ht="16.5" customHeight="1">
      <c r="B47" s="20"/>
      <c r="D47" s="22" t="s">
        <v>1682</v>
      </c>
      <c r="E47" s="41" t="s">
        <v>1713</v>
      </c>
      <c r="F47" s="41" t="s">
        <v>1714</v>
      </c>
      <c r="G47" s="249">
        <v>30</v>
      </c>
      <c r="H47" s="250"/>
      <c r="I47" s="256"/>
      <c r="J47" s="22"/>
      <c r="K47" s="33"/>
      <c r="L47" s="34"/>
      <c r="M47" s="249"/>
      <c r="N47" s="250"/>
      <c r="O47" s="256"/>
      <c r="P47" s="22" t="s">
        <v>1682</v>
      </c>
      <c r="Q47" s="41" t="s">
        <v>1715</v>
      </c>
      <c r="R47" s="241" t="s">
        <v>1716</v>
      </c>
      <c r="S47" s="249">
        <v>10</v>
      </c>
      <c r="T47" s="250"/>
      <c r="U47" s="258"/>
      <c r="V47" s="22" t="s">
        <v>1689</v>
      </c>
      <c r="W47" s="41" t="s">
        <v>1717</v>
      </c>
      <c r="X47" s="41" t="s">
        <v>1718</v>
      </c>
      <c r="Y47" s="249">
        <v>140</v>
      </c>
      <c r="Z47" s="250"/>
      <c r="AA47" s="258"/>
      <c r="AB47" s="22" t="s">
        <v>1689</v>
      </c>
      <c r="AC47" s="41" t="s">
        <v>1719</v>
      </c>
      <c r="AD47" s="41" t="s">
        <v>1720</v>
      </c>
      <c r="AE47" s="249">
        <v>20</v>
      </c>
      <c r="AF47" s="250"/>
      <c r="AG47" s="258"/>
      <c r="AH47" s="22"/>
      <c r="AI47" s="41"/>
      <c r="AJ47" s="41"/>
      <c r="AK47" s="249"/>
      <c r="AL47" s="250"/>
      <c r="AM47" s="259"/>
    </row>
    <row r="48" spans="2:39" ht="16.5" customHeight="1">
      <c r="B48" s="20"/>
      <c r="D48" s="22" t="s">
        <v>1682</v>
      </c>
      <c r="E48" s="41" t="s">
        <v>1721</v>
      </c>
      <c r="F48" s="240" t="s">
        <v>1722</v>
      </c>
      <c r="G48" s="249">
        <v>20</v>
      </c>
      <c r="H48" s="250"/>
      <c r="I48" s="256"/>
      <c r="J48" s="22"/>
      <c r="K48" s="33"/>
      <c r="L48" s="34"/>
      <c r="M48" s="249"/>
      <c r="N48" s="250"/>
      <c r="O48" s="256"/>
      <c r="P48" s="255" t="s">
        <v>1723</v>
      </c>
      <c r="Q48" s="33" t="s">
        <v>1713</v>
      </c>
      <c r="R48" s="33" t="s">
        <v>1724</v>
      </c>
      <c r="S48" s="249">
        <v>10</v>
      </c>
      <c r="T48" s="250"/>
      <c r="U48" s="258"/>
      <c r="V48" s="22" t="s">
        <v>1689</v>
      </c>
      <c r="W48" s="41" t="s">
        <v>1725</v>
      </c>
      <c r="X48" s="41" t="s">
        <v>1726</v>
      </c>
      <c r="Y48" s="249">
        <v>110</v>
      </c>
      <c r="Z48" s="250"/>
      <c r="AA48" s="258"/>
      <c r="AB48" s="22" t="s">
        <v>1689</v>
      </c>
      <c r="AC48" s="41" t="s">
        <v>1727</v>
      </c>
      <c r="AD48" s="41" t="s">
        <v>1728</v>
      </c>
      <c r="AE48" s="249">
        <v>10</v>
      </c>
      <c r="AF48" s="250"/>
      <c r="AG48" s="258"/>
      <c r="AH48" s="22"/>
      <c r="AI48" s="41"/>
      <c r="AJ48" s="41"/>
      <c r="AK48" s="249"/>
      <c r="AL48" s="250"/>
      <c r="AM48" s="259"/>
    </row>
    <row r="49" spans="2:39" ht="16.5" customHeight="1">
      <c r="B49" s="39"/>
      <c r="D49" s="22" t="s">
        <v>1682</v>
      </c>
      <c r="E49" s="41" t="s">
        <v>1729</v>
      </c>
      <c r="F49" s="240" t="s">
        <v>1730</v>
      </c>
      <c r="G49" s="249">
        <v>10</v>
      </c>
      <c r="H49" s="250"/>
      <c r="I49" s="256"/>
      <c r="J49" s="255"/>
      <c r="K49" s="33"/>
      <c r="L49" s="33"/>
      <c r="M49" s="249"/>
      <c r="N49" s="250"/>
      <c r="O49" s="256"/>
      <c r="P49" s="255" t="s">
        <v>1723</v>
      </c>
      <c r="Q49" s="33" t="s">
        <v>1731</v>
      </c>
      <c r="R49" s="33" t="s">
        <v>1732</v>
      </c>
      <c r="S49" s="249">
        <v>10</v>
      </c>
      <c r="T49" s="250"/>
      <c r="U49" s="258"/>
      <c r="V49" s="22" t="s">
        <v>1689</v>
      </c>
      <c r="W49" s="41" t="s">
        <v>1733</v>
      </c>
      <c r="X49" s="41" t="s">
        <v>1734</v>
      </c>
      <c r="Y49" s="249">
        <v>170</v>
      </c>
      <c r="Z49" s="250"/>
      <c r="AA49" s="258"/>
      <c r="AB49" s="22" t="s">
        <v>1689</v>
      </c>
      <c r="AC49" s="41" t="s">
        <v>1735</v>
      </c>
      <c r="AD49" s="41" t="s">
        <v>1736</v>
      </c>
      <c r="AE49" s="249">
        <v>10</v>
      </c>
      <c r="AF49" s="250"/>
      <c r="AG49" s="258"/>
      <c r="AH49" s="22"/>
      <c r="AI49" s="41"/>
      <c r="AJ49" s="41"/>
      <c r="AK49" s="249"/>
      <c r="AL49" s="250"/>
      <c r="AM49" s="259"/>
    </row>
    <row r="50" spans="2:39" ht="16.5" customHeight="1">
      <c r="B50" s="40"/>
      <c r="D50" s="22" t="s">
        <v>1682</v>
      </c>
      <c r="E50" s="41" t="s">
        <v>1731</v>
      </c>
      <c r="F50" s="240" t="s">
        <v>1737</v>
      </c>
      <c r="G50" s="249">
        <v>10</v>
      </c>
      <c r="H50" s="250"/>
      <c r="I50" s="256"/>
      <c r="J50" s="255"/>
      <c r="K50" s="33"/>
      <c r="L50" s="33"/>
      <c r="M50" s="249"/>
      <c r="N50" s="250"/>
      <c r="O50" s="256"/>
      <c r="P50" s="22"/>
      <c r="Q50" s="41" t="s">
        <v>1738</v>
      </c>
      <c r="R50" s="41" t="s">
        <v>1739</v>
      </c>
      <c r="S50" s="337" t="s">
        <v>349</v>
      </c>
      <c r="T50" s="250"/>
      <c r="U50" s="258"/>
      <c r="V50" s="22" t="s">
        <v>1689</v>
      </c>
      <c r="W50" s="41" t="s">
        <v>1740</v>
      </c>
      <c r="X50" s="41" t="s">
        <v>1741</v>
      </c>
      <c r="Y50" s="249">
        <v>110</v>
      </c>
      <c r="Z50" s="250"/>
      <c r="AA50" s="258"/>
      <c r="AB50" s="22" t="s">
        <v>1689</v>
      </c>
      <c r="AC50" s="41" t="s">
        <v>1742</v>
      </c>
      <c r="AD50" s="41" t="s">
        <v>1743</v>
      </c>
      <c r="AE50" s="249">
        <v>10</v>
      </c>
      <c r="AF50" s="250"/>
      <c r="AG50" s="258"/>
      <c r="AH50" s="22"/>
      <c r="AI50" s="41"/>
      <c r="AJ50" s="41"/>
      <c r="AK50" s="249"/>
      <c r="AL50" s="250"/>
      <c r="AM50" s="259"/>
    </row>
    <row r="51" spans="2:39" ht="16.5" customHeight="1">
      <c r="B51" s="40"/>
      <c r="D51" s="22" t="s">
        <v>1682</v>
      </c>
      <c r="E51" s="41" t="s">
        <v>1717</v>
      </c>
      <c r="F51" s="41" t="s">
        <v>1744</v>
      </c>
      <c r="G51" s="249">
        <v>10</v>
      </c>
      <c r="H51" s="250"/>
      <c r="I51" s="256"/>
      <c r="J51" s="255"/>
      <c r="K51" s="33"/>
      <c r="L51" s="33"/>
      <c r="M51" s="249"/>
      <c r="N51" s="250"/>
      <c r="O51" s="256"/>
      <c r="P51" s="255"/>
      <c r="Q51" s="354" t="s">
        <v>1725</v>
      </c>
      <c r="R51" s="354" t="s">
        <v>1745</v>
      </c>
      <c r="S51" s="404" t="s">
        <v>349</v>
      </c>
      <c r="T51" s="250"/>
      <c r="U51" s="258"/>
      <c r="V51" s="22" t="s">
        <v>1689</v>
      </c>
      <c r="W51" s="41" t="s">
        <v>1746</v>
      </c>
      <c r="X51" s="240" t="s">
        <v>1747</v>
      </c>
      <c r="Y51" s="249">
        <v>90</v>
      </c>
      <c r="Z51" s="250"/>
      <c r="AA51" s="258"/>
      <c r="AB51" s="22" t="s">
        <v>1689</v>
      </c>
      <c r="AC51" s="41" t="s">
        <v>1748</v>
      </c>
      <c r="AD51" s="240" t="s">
        <v>1749</v>
      </c>
      <c r="AE51" s="249">
        <v>20</v>
      </c>
      <c r="AF51" s="250"/>
      <c r="AG51" s="258"/>
      <c r="AH51" s="22"/>
      <c r="AI51" s="41"/>
      <c r="AJ51" s="41"/>
      <c r="AK51" s="249"/>
      <c r="AL51" s="250"/>
      <c r="AM51" s="259"/>
    </row>
    <row r="52" spans="2:39" ht="16.5" customHeight="1">
      <c r="B52" s="39"/>
      <c r="D52" s="255"/>
      <c r="E52" s="41" t="s">
        <v>1733</v>
      </c>
      <c r="F52" s="41" t="s">
        <v>1750</v>
      </c>
      <c r="G52" s="321" t="s">
        <v>349</v>
      </c>
      <c r="H52" s="250"/>
      <c r="I52" s="256"/>
      <c r="J52" s="255"/>
      <c r="K52" s="33"/>
      <c r="L52" s="33"/>
      <c r="M52" s="249"/>
      <c r="N52" s="250"/>
      <c r="O52" s="256"/>
      <c r="P52" s="255"/>
      <c r="Q52" s="33"/>
      <c r="R52" s="33"/>
      <c r="S52" s="249"/>
      <c r="T52" s="250"/>
      <c r="U52" s="258"/>
      <c r="V52" s="22" t="s">
        <v>1689</v>
      </c>
      <c r="W52" s="41" t="s">
        <v>1751</v>
      </c>
      <c r="X52" s="41" t="s">
        <v>1752</v>
      </c>
      <c r="Y52" s="249">
        <v>70</v>
      </c>
      <c r="Z52" s="250"/>
      <c r="AA52" s="258"/>
      <c r="AB52" s="22" t="s">
        <v>1753</v>
      </c>
      <c r="AC52" s="41" t="s">
        <v>1754</v>
      </c>
      <c r="AD52" s="41" t="s">
        <v>1755</v>
      </c>
      <c r="AE52" s="249">
        <v>30</v>
      </c>
      <c r="AF52" s="250"/>
      <c r="AG52" s="258"/>
      <c r="AH52" s="22"/>
      <c r="AI52" s="41"/>
      <c r="AJ52" s="41"/>
      <c r="AK52" s="249"/>
      <c r="AL52" s="250"/>
      <c r="AM52" s="259"/>
    </row>
    <row r="53" spans="2:39" ht="16.5" customHeight="1">
      <c r="B53" s="39"/>
      <c r="D53" s="255"/>
      <c r="E53" s="41" t="s">
        <v>1740</v>
      </c>
      <c r="F53" s="41" t="s">
        <v>1756</v>
      </c>
      <c r="G53" s="321" t="s">
        <v>349</v>
      </c>
      <c r="H53" s="250"/>
      <c r="I53" s="256"/>
      <c r="J53" s="255"/>
      <c r="K53" s="33"/>
      <c r="L53" s="33"/>
      <c r="M53" s="249"/>
      <c r="N53" s="250"/>
      <c r="O53" s="256"/>
      <c r="P53" s="22"/>
      <c r="Q53" s="41"/>
      <c r="R53" s="41"/>
      <c r="S53" s="249"/>
      <c r="T53" s="250"/>
      <c r="U53" s="258"/>
      <c r="V53" s="255"/>
      <c r="W53" s="41" t="s">
        <v>1746</v>
      </c>
      <c r="X53" s="41" t="s">
        <v>1757</v>
      </c>
      <c r="Y53" s="337" t="s">
        <v>349</v>
      </c>
      <c r="Z53" s="250"/>
      <c r="AA53" s="258"/>
      <c r="AB53" s="255"/>
      <c r="AC53" s="41" t="s">
        <v>1748</v>
      </c>
      <c r="AD53" s="41" t="s">
        <v>1758</v>
      </c>
      <c r="AE53" s="337" t="s">
        <v>349</v>
      </c>
      <c r="AF53" s="250"/>
      <c r="AG53" s="258"/>
      <c r="AH53" s="255"/>
      <c r="AI53" s="33"/>
      <c r="AJ53" s="33" t="s">
        <v>365</v>
      </c>
      <c r="AK53" s="249"/>
      <c r="AL53" s="250"/>
      <c r="AM53" s="259"/>
    </row>
    <row r="54" spans="2:39" ht="16.5" customHeight="1" thickBot="1">
      <c r="B54" s="39"/>
      <c r="D54" s="255"/>
      <c r="E54" s="41"/>
      <c r="F54" s="41"/>
      <c r="G54" s="321"/>
      <c r="H54" s="250"/>
      <c r="I54" s="256"/>
      <c r="J54" s="255"/>
      <c r="K54" s="33"/>
      <c r="L54" s="33"/>
      <c r="M54" s="249"/>
      <c r="N54" s="250"/>
      <c r="O54" s="256"/>
      <c r="P54" s="255"/>
      <c r="Q54" s="33"/>
      <c r="R54" s="33"/>
      <c r="S54" s="249"/>
      <c r="T54" s="250"/>
      <c r="U54" s="258"/>
      <c r="V54" s="255"/>
      <c r="W54" s="33"/>
      <c r="X54" s="33" t="s">
        <v>365</v>
      </c>
      <c r="Y54" s="249"/>
      <c r="Z54" s="250"/>
      <c r="AA54" s="258"/>
      <c r="AB54" s="255"/>
      <c r="AC54" s="33"/>
      <c r="AD54" s="33" t="s">
        <v>365</v>
      </c>
      <c r="AE54" s="249"/>
      <c r="AF54" s="250"/>
      <c r="AG54" s="258"/>
      <c r="AH54" s="255"/>
      <c r="AI54" s="33"/>
      <c r="AJ54" s="33" t="s">
        <v>365</v>
      </c>
      <c r="AK54" s="249"/>
      <c r="AL54" s="250"/>
      <c r="AM54" s="259"/>
    </row>
    <row r="55" spans="2:39" ht="15.75" customHeight="1">
      <c r="B55" s="42" t="s">
        <v>425</v>
      </c>
      <c r="C55" s="43">
        <f>SUM(G55,M55,S55,Y55,AE55,AK55)</f>
        <v>1410</v>
      </c>
      <c r="D55" s="47"/>
      <c r="E55" s="260"/>
      <c r="F55" s="260"/>
      <c r="G55" s="261">
        <f>SUM(G45:G54)</f>
        <v>130</v>
      </c>
      <c r="H55" s="261"/>
      <c r="I55" s="45"/>
      <c r="J55" s="47"/>
      <c r="K55" s="260"/>
      <c r="L55" s="260"/>
      <c r="M55" s="261">
        <f>SUM(M45:M54)</f>
        <v>0</v>
      </c>
      <c r="N55" s="261"/>
      <c r="O55" s="45"/>
      <c r="P55" s="47"/>
      <c r="Q55" s="260"/>
      <c r="R55" s="260"/>
      <c r="S55" s="261">
        <f>SUM(S45:S54)</f>
        <v>70</v>
      </c>
      <c r="T55" s="261"/>
      <c r="U55" s="45"/>
      <c r="V55" s="47"/>
      <c r="W55" s="260"/>
      <c r="X55" s="260" t="s">
        <v>365</v>
      </c>
      <c r="Y55" s="261">
        <f>SUM(Y45:Y54)</f>
        <v>1080</v>
      </c>
      <c r="Z55" s="261"/>
      <c r="AA55" s="46"/>
      <c r="AB55" s="47"/>
      <c r="AC55" s="260"/>
      <c r="AD55" s="260" t="s">
        <v>365</v>
      </c>
      <c r="AE55" s="261">
        <f>SUM(AE45:AE54)</f>
        <v>130</v>
      </c>
      <c r="AF55" s="261"/>
      <c r="AG55" s="46"/>
      <c r="AH55" s="47"/>
      <c r="AI55" s="260"/>
      <c r="AJ55" s="260" t="s">
        <v>365</v>
      </c>
      <c r="AK55" s="261">
        <f>SUM(AK45:AK54)</f>
        <v>0</v>
      </c>
      <c r="AL55" s="261"/>
      <c r="AM55" s="48"/>
    </row>
    <row r="56" spans="2:39" ht="15.75" customHeight="1" thickBot="1">
      <c r="B56" s="57" t="s">
        <v>426</v>
      </c>
      <c r="C56" s="58">
        <f>SUM(H56,N56,T56,Z56,AF56,AL56)</f>
        <v>0</v>
      </c>
      <c r="D56" s="59"/>
      <c r="E56" s="277"/>
      <c r="F56" s="277"/>
      <c r="G56" s="266"/>
      <c r="H56" s="266">
        <f>SUM(H45:H54)</f>
        <v>0</v>
      </c>
      <c r="I56" s="60"/>
      <c r="J56" s="59"/>
      <c r="K56" s="277"/>
      <c r="L56" s="277"/>
      <c r="M56" s="266"/>
      <c r="N56" s="266">
        <f>SUM(N45:N54)</f>
        <v>0</v>
      </c>
      <c r="O56" s="60"/>
      <c r="P56" s="59"/>
      <c r="Q56" s="277"/>
      <c r="R56" s="277"/>
      <c r="S56" s="266"/>
      <c r="T56" s="266">
        <f>SUM(T45:T54)</f>
        <v>0</v>
      </c>
      <c r="U56" s="60"/>
      <c r="V56" s="59"/>
      <c r="W56" s="277"/>
      <c r="X56" s="277" t="s">
        <v>365</v>
      </c>
      <c r="Y56" s="266"/>
      <c r="Z56" s="266">
        <f>SUM(Z45:Z54)</f>
        <v>0</v>
      </c>
      <c r="AA56" s="61"/>
      <c r="AB56" s="59"/>
      <c r="AC56" s="277"/>
      <c r="AD56" s="277" t="s">
        <v>365</v>
      </c>
      <c r="AE56" s="266"/>
      <c r="AF56" s="266">
        <f>SUM(AF45:AF54)</f>
        <v>0</v>
      </c>
      <c r="AG56" s="61"/>
      <c r="AH56" s="59"/>
      <c r="AI56" s="277"/>
      <c r="AJ56" s="277" t="s">
        <v>365</v>
      </c>
      <c r="AK56" s="266"/>
      <c r="AL56" s="266">
        <f>SUM(AL45:AL54)</f>
        <v>0</v>
      </c>
      <c r="AM56" s="62"/>
    </row>
    <row r="57" spans="2:39" s="103" customFormat="1" ht="15.75" customHeight="1" thickTop="1" thickBot="1">
      <c r="B57" s="63" t="s">
        <v>427</v>
      </c>
      <c r="C57" s="64">
        <f>SUM(H57,N57,T57,Z57,AF57,AL57)</f>
        <v>0</v>
      </c>
      <c r="D57" s="65"/>
      <c r="E57" s="281"/>
      <c r="F57" s="281"/>
      <c r="G57" s="282">
        <f>SUM(G14,G25,G30,G38,G43,G55)</f>
        <v>470</v>
      </c>
      <c r="H57" s="282">
        <f>SUM(H56,H44,H39,H31,H26,H15)</f>
        <v>0</v>
      </c>
      <c r="I57" s="66"/>
      <c r="J57" s="65"/>
      <c r="K57" s="281"/>
      <c r="L57" s="281"/>
      <c r="M57" s="282">
        <f>SUM(M14,M25,M30,M38,M43,M55)</f>
        <v>110</v>
      </c>
      <c r="N57" s="282">
        <f>SUM(N56,N44,N39,N31,N26,N15)</f>
        <v>0</v>
      </c>
      <c r="O57" s="66"/>
      <c r="P57" s="65"/>
      <c r="Q57" s="281"/>
      <c r="R57" s="281"/>
      <c r="S57" s="282">
        <f>SUM(S14,S25,S30,S38,S43,S55)</f>
        <v>590</v>
      </c>
      <c r="T57" s="282">
        <f>SUM(T56,T44,T39,T31,T26,T15)</f>
        <v>0</v>
      </c>
      <c r="U57" s="66"/>
      <c r="V57" s="65"/>
      <c r="W57" s="281"/>
      <c r="X57" s="281" t="s">
        <v>365</v>
      </c>
      <c r="Y57" s="282">
        <f>SUM(Y14,Y25,Y30,Y38,Y43,Y55)</f>
        <v>12310</v>
      </c>
      <c r="Z57" s="282">
        <f>SUM(Z56,Z44,Z39,Z31,Z26,Z15)</f>
        <v>0</v>
      </c>
      <c r="AA57" s="67"/>
      <c r="AB57" s="65"/>
      <c r="AC57" s="281"/>
      <c r="AD57" s="281" t="s">
        <v>365</v>
      </c>
      <c r="AE57" s="282">
        <f>SUM(AE14,AE25,AE30,AE38,AE43,AE55)</f>
        <v>480</v>
      </c>
      <c r="AF57" s="282">
        <f>SUM(AF56,AF44,AF39,AF31,AF26,AF15)</f>
        <v>0</v>
      </c>
      <c r="AG57" s="67"/>
      <c r="AH57" s="65"/>
      <c r="AI57" s="281"/>
      <c r="AJ57" s="281" t="s">
        <v>365</v>
      </c>
      <c r="AK57" s="282">
        <f>SUM(AK14,AK25,AK30,AK38,AK43,AK55)</f>
        <v>0</v>
      </c>
      <c r="AL57" s="282">
        <f>SUM(AL56,AL44,AL39,AL31,AL26,AL15)</f>
        <v>0</v>
      </c>
      <c r="AM57" s="68"/>
    </row>
    <row r="58" spans="2:39" ht="15" customHeight="1" thickBot="1">
      <c r="B58" s="104"/>
      <c r="C58" s="105"/>
      <c r="D58" s="105"/>
      <c r="G58" s="106"/>
      <c r="H58" s="106"/>
      <c r="I58" s="106"/>
      <c r="J58" s="105"/>
      <c r="K58" s="106"/>
      <c r="L58" s="106"/>
      <c r="M58" s="106"/>
      <c r="N58" s="106"/>
      <c r="O58" s="106"/>
      <c r="P58" s="105"/>
      <c r="Q58" s="106"/>
      <c r="R58" s="106"/>
      <c r="S58" s="106"/>
      <c r="T58" s="106"/>
      <c r="U58" s="106"/>
      <c r="V58" s="105"/>
      <c r="W58" s="106"/>
      <c r="X58" s="106"/>
      <c r="Y58" s="106"/>
      <c r="Z58" s="106"/>
      <c r="AA58" s="106"/>
      <c r="AB58" s="105"/>
      <c r="AC58" s="106"/>
      <c r="AD58" s="106" t="s">
        <v>365</v>
      </c>
      <c r="AE58" s="106"/>
      <c r="AF58" s="106"/>
      <c r="AG58" s="106"/>
      <c r="AH58" s="105"/>
      <c r="AI58" s="106"/>
      <c r="AJ58" s="106" t="s">
        <v>365</v>
      </c>
      <c r="AK58" s="106"/>
      <c r="AL58" s="106"/>
      <c r="AM58" s="159" t="s">
        <v>428</v>
      </c>
    </row>
    <row r="59" spans="2:39" ht="15" customHeight="1">
      <c r="B59" s="107" t="s">
        <v>429</v>
      </c>
      <c r="C59" s="221"/>
      <c r="D59" s="222"/>
      <c r="E59" s="109"/>
      <c r="F59" s="109"/>
      <c r="G59" s="223"/>
      <c r="H59" s="223"/>
      <c r="I59" s="223"/>
      <c r="J59" s="224"/>
      <c r="K59" s="223"/>
      <c r="L59" s="223"/>
      <c r="M59" s="223"/>
      <c r="N59" s="223"/>
      <c r="O59" s="223"/>
      <c r="P59" s="222"/>
      <c r="Q59" s="109"/>
      <c r="R59" s="109"/>
      <c r="S59" s="223"/>
      <c r="T59" s="223"/>
      <c r="U59" s="223"/>
      <c r="V59" s="224"/>
      <c r="W59" s="223"/>
      <c r="X59" s="223"/>
      <c r="Y59" s="223"/>
      <c r="Z59" s="223"/>
      <c r="AA59" s="225"/>
      <c r="AB59" s="224"/>
      <c r="AC59" s="223"/>
      <c r="AD59" s="223"/>
      <c r="AE59" s="223"/>
      <c r="AF59" s="223"/>
      <c r="AG59" s="223"/>
      <c r="AH59" s="224"/>
      <c r="AI59" s="223"/>
      <c r="AJ59" s="223" t="s">
        <v>365</v>
      </c>
      <c r="AK59" s="223"/>
      <c r="AL59" s="223"/>
      <c r="AM59" s="226"/>
    </row>
    <row r="60" spans="2:39" ht="15" customHeight="1">
      <c r="B60" s="110" t="s">
        <v>430</v>
      </c>
      <c r="C60" s="227"/>
      <c r="D60" s="228"/>
      <c r="E60" s="112"/>
      <c r="F60" s="112"/>
      <c r="G60" s="229"/>
      <c r="H60" s="229"/>
      <c r="I60" s="229"/>
      <c r="J60" s="230"/>
      <c r="K60" s="229"/>
      <c r="L60" s="229"/>
      <c r="M60" s="229"/>
      <c r="N60" s="229"/>
      <c r="O60" s="229"/>
      <c r="P60" s="228"/>
      <c r="Q60" s="112"/>
      <c r="R60" s="112"/>
      <c r="S60" s="229"/>
      <c r="T60" s="229"/>
      <c r="U60" s="229"/>
      <c r="V60" s="230"/>
      <c r="W60" s="229"/>
      <c r="X60" s="229"/>
      <c r="Y60" s="229"/>
      <c r="Z60" s="229"/>
      <c r="AA60" s="231"/>
      <c r="AB60" s="230"/>
      <c r="AC60" s="229"/>
      <c r="AD60" s="229"/>
      <c r="AE60" s="229"/>
      <c r="AF60" s="229"/>
      <c r="AG60" s="229"/>
      <c r="AH60" s="230"/>
      <c r="AI60" s="229"/>
      <c r="AJ60" s="229" t="s">
        <v>365</v>
      </c>
      <c r="AK60" s="229"/>
      <c r="AL60" s="229"/>
      <c r="AM60" s="232"/>
    </row>
    <row r="61" spans="2:39" ht="15" customHeight="1">
      <c r="B61" s="113"/>
      <c r="C61" s="227"/>
      <c r="D61" s="228"/>
      <c r="E61" s="112"/>
      <c r="F61" s="112"/>
      <c r="G61" s="229"/>
      <c r="H61" s="229"/>
      <c r="I61" s="229"/>
      <c r="J61" s="230"/>
      <c r="K61" s="229"/>
      <c r="L61" s="229"/>
      <c r="M61" s="229"/>
      <c r="N61" s="229"/>
      <c r="O61" s="229"/>
      <c r="P61" s="228"/>
      <c r="Q61" s="112"/>
      <c r="R61" s="112"/>
      <c r="S61" s="229"/>
      <c r="T61" s="229"/>
      <c r="U61" s="229"/>
      <c r="V61" s="230"/>
      <c r="W61" s="229"/>
      <c r="X61" s="229"/>
      <c r="Y61" s="229"/>
      <c r="Z61" s="229"/>
      <c r="AA61" s="231"/>
      <c r="AB61" s="230"/>
      <c r="AC61" s="229"/>
      <c r="AD61" s="229"/>
      <c r="AE61" s="229"/>
      <c r="AF61" s="229"/>
      <c r="AG61" s="229"/>
      <c r="AH61" s="230"/>
      <c r="AI61" s="229"/>
      <c r="AJ61" s="229" t="s">
        <v>365</v>
      </c>
      <c r="AK61" s="229"/>
      <c r="AL61" s="229"/>
      <c r="AM61" s="232"/>
    </row>
    <row r="62" spans="2:39" ht="15" customHeight="1">
      <c r="B62" s="113"/>
      <c r="C62" s="227"/>
      <c r="D62" s="228"/>
      <c r="E62" s="112"/>
      <c r="F62" s="112"/>
      <c r="G62" s="229"/>
      <c r="H62" s="229"/>
      <c r="I62" s="229"/>
      <c r="J62" s="230"/>
      <c r="K62" s="229"/>
      <c r="L62" s="229"/>
      <c r="M62" s="229"/>
      <c r="N62" s="229"/>
      <c r="O62" s="229"/>
      <c r="P62" s="228"/>
      <c r="Q62" s="112"/>
      <c r="R62" s="112"/>
      <c r="S62" s="229"/>
      <c r="T62" s="229"/>
      <c r="U62" s="229"/>
      <c r="V62" s="230"/>
      <c r="W62" s="229"/>
      <c r="X62" s="229"/>
      <c r="Y62" s="229"/>
      <c r="Z62" s="229"/>
      <c r="AA62" s="231"/>
      <c r="AB62" s="230"/>
      <c r="AC62" s="229"/>
      <c r="AD62" s="229"/>
      <c r="AE62" s="229"/>
      <c r="AF62" s="229"/>
      <c r="AG62" s="229"/>
      <c r="AH62" s="230"/>
      <c r="AI62" s="229"/>
      <c r="AJ62" s="229" t="s">
        <v>365</v>
      </c>
      <c r="AK62" s="229"/>
      <c r="AL62" s="229"/>
      <c r="AM62" s="232"/>
    </row>
    <row r="63" spans="2:39" ht="15" customHeight="1">
      <c r="B63" s="113"/>
      <c r="C63" s="227"/>
      <c r="D63" s="228"/>
      <c r="E63" s="112"/>
      <c r="F63" s="112"/>
      <c r="G63" s="229"/>
      <c r="H63" s="229"/>
      <c r="I63" s="229"/>
      <c r="J63" s="230"/>
      <c r="K63" s="229"/>
      <c r="L63" s="229"/>
      <c r="M63" s="229"/>
      <c r="N63" s="229"/>
      <c r="O63" s="229"/>
      <c r="P63" s="228"/>
      <c r="Q63" s="112"/>
      <c r="R63" s="112"/>
      <c r="S63" s="229"/>
      <c r="T63" s="229"/>
      <c r="U63" s="229"/>
      <c r="V63" s="230"/>
      <c r="W63" s="229"/>
      <c r="X63" s="229"/>
      <c r="Y63" s="229"/>
      <c r="Z63" s="229"/>
      <c r="AA63" s="231"/>
      <c r="AB63" s="230"/>
      <c r="AC63" s="229"/>
      <c r="AD63" s="229"/>
      <c r="AE63" s="229"/>
      <c r="AF63" s="229"/>
      <c r="AG63" s="229"/>
      <c r="AH63" s="230"/>
      <c r="AI63" s="229"/>
      <c r="AJ63" s="229" t="s">
        <v>365</v>
      </c>
      <c r="AK63" s="229"/>
      <c r="AL63" s="229"/>
      <c r="AM63" s="232"/>
    </row>
    <row r="64" spans="2:39" ht="15" customHeight="1">
      <c r="B64" s="113"/>
      <c r="C64" s="227"/>
      <c r="D64" s="228"/>
      <c r="E64" s="112"/>
      <c r="F64" s="112"/>
      <c r="G64" s="229"/>
      <c r="H64" s="229"/>
      <c r="I64" s="229"/>
      <c r="J64" s="230"/>
      <c r="K64" s="229"/>
      <c r="L64" s="229"/>
      <c r="M64" s="229"/>
      <c r="N64" s="229"/>
      <c r="O64" s="229"/>
      <c r="P64" s="228"/>
      <c r="Q64" s="112"/>
      <c r="R64" s="112"/>
      <c r="S64" s="229"/>
      <c r="T64" s="229"/>
      <c r="U64" s="229"/>
      <c r="V64" s="230"/>
      <c r="W64" s="229"/>
      <c r="X64" s="229"/>
      <c r="Y64" s="229"/>
      <c r="Z64" s="229"/>
      <c r="AA64" s="231"/>
      <c r="AB64" s="230"/>
      <c r="AC64" s="229"/>
      <c r="AD64" s="229"/>
      <c r="AE64" s="229"/>
      <c r="AF64" s="229"/>
      <c r="AG64" s="229"/>
      <c r="AH64" s="230"/>
      <c r="AI64" s="229"/>
      <c r="AJ64" s="229" t="s">
        <v>365</v>
      </c>
      <c r="AK64" s="229"/>
      <c r="AL64" s="229"/>
      <c r="AM64" s="232"/>
    </row>
    <row r="65" spans="2:39" ht="15" customHeight="1">
      <c r="B65" s="113"/>
      <c r="C65" s="227"/>
      <c r="D65" s="228"/>
      <c r="E65" s="112"/>
      <c r="F65" s="112"/>
      <c r="G65" s="229"/>
      <c r="H65" s="229"/>
      <c r="I65" s="229"/>
      <c r="J65" s="230"/>
      <c r="K65" s="229"/>
      <c r="L65" s="229"/>
      <c r="M65" s="229"/>
      <c r="N65" s="229"/>
      <c r="O65" s="229"/>
      <c r="P65" s="228"/>
      <c r="Q65" s="112"/>
      <c r="R65" s="112"/>
      <c r="S65" s="229"/>
      <c r="T65" s="229"/>
      <c r="U65" s="229"/>
      <c r="V65" s="230"/>
      <c r="W65" s="229"/>
      <c r="X65" s="229"/>
      <c r="Y65" s="229"/>
      <c r="Z65" s="229"/>
      <c r="AA65" s="231"/>
      <c r="AB65" s="230"/>
      <c r="AC65" s="229"/>
      <c r="AD65" s="229"/>
      <c r="AE65" s="229"/>
      <c r="AF65" s="229"/>
      <c r="AG65" s="229"/>
      <c r="AH65" s="230"/>
      <c r="AI65" s="229"/>
      <c r="AJ65" s="229" t="s">
        <v>365</v>
      </c>
      <c r="AK65" s="229"/>
      <c r="AL65" s="229"/>
      <c r="AM65" s="232"/>
    </row>
    <row r="66" spans="2:39" ht="15" customHeight="1" thickBot="1">
      <c r="B66" s="114"/>
      <c r="C66" s="233"/>
      <c r="D66" s="234"/>
      <c r="E66" s="116"/>
      <c r="F66" s="116"/>
      <c r="G66" s="235"/>
      <c r="H66" s="235"/>
      <c r="I66" s="235"/>
      <c r="J66" s="236"/>
      <c r="K66" s="235"/>
      <c r="L66" s="235"/>
      <c r="M66" s="235"/>
      <c r="N66" s="235"/>
      <c r="O66" s="235"/>
      <c r="P66" s="234"/>
      <c r="Q66" s="116"/>
      <c r="R66" s="116"/>
      <c r="S66" s="235"/>
      <c r="T66" s="235"/>
      <c r="U66" s="235"/>
      <c r="V66" s="236"/>
      <c r="W66" s="235"/>
      <c r="X66" s="235"/>
      <c r="Y66" s="235"/>
      <c r="Z66" s="235"/>
      <c r="AA66" s="237"/>
      <c r="AB66" s="236"/>
      <c r="AC66" s="235"/>
      <c r="AD66" s="235"/>
      <c r="AE66" s="235"/>
      <c r="AF66" s="235"/>
      <c r="AG66" s="235"/>
      <c r="AH66" s="236"/>
      <c r="AI66" s="235"/>
      <c r="AJ66" s="235" t="s">
        <v>365</v>
      </c>
      <c r="AK66" s="235"/>
      <c r="AL66" s="235"/>
      <c r="AM66" s="238"/>
    </row>
    <row r="67" spans="2:39" ht="16.5" customHeight="1">
      <c r="C67" s="30" t="s">
        <v>431</v>
      </c>
      <c r="D67" s="336" t="s">
        <v>1759</v>
      </c>
      <c r="E67" s="75"/>
      <c r="F67" s="75"/>
      <c r="J67" s="78"/>
      <c r="P67" s="336" t="s">
        <v>1760</v>
      </c>
      <c r="V67" s="78"/>
      <c r="AB67" s="336" t="s">
        <v>1761</v>
      </c>
      <c r="AD67" s="78" t="s">
        <v>365</v>
      </c>
      <c r="AG67" s="117"/>
      <c r="AJ67" s="78" t="s">
        <v>365</v>
      </c>
      <c r="AM67" s="159"/>
    </row>
    <row r="68" spans="2:39" ht="15.75" customHeight="1">
      <c r="D68" s="336" t="s">
        <v>1762</v>
      </c>
      <c r="J68" s="78"/>
      <c r="P68" s="336" t="s">
        <v>1763</v>
      </c>
      <c r="V68" s="78"/>
      <c r="AB68" s="336" t="s">
        <v>1813</v>
      </c>
      <c r="AD68" s="78" t="s">
        <v>365</v>
      </c>
      <c r="AJ68" s="78" t="s">
        <v>365</v>
      </c>
    </row>
    <row r="69" spans="2:39" ht="15.75" customHeight="1">
      <c r="D69" s="336" t="s">
        <v>1764</v>
      </c>
      <c r="J69" s="78"/>
      <c r="P69" s="336" t="s">
        <v>1765</v>
      </c>
      <c r="V69" s="78"/>
      <c r="AB69" s="78"/>
      <c r="AD69" s="78" t="s">
        <v>365</v>
      </c>
      <c r="AJ69" s="78" t="s">
        <v>365</v>
      </c>
    </row>
    <row r="70" spans="2:39" ht="15.95" customHeight="1">
      <c r="D70" s="336" t="s">
        <v>1766</v>
      </c>
      <c r="P70" s="336" t="s">
        <v>1767</v>
      </c>
      <c r="AD70" s="78" t="s">
        <v>365</v>
      </c>
      <c r="AJ70" s="78" t="s">
        <v>365</v>
      </c>
    </row>
    <row r="71" spans="2:39" ht="15.95" customHeight="1">
      <c r="P71" s="336" t="s">
        <v>1768</v>
      </c>
      <c r="AD71" s="78" t="s">
        <v>365</v>
      </c>
      <c r="AJ71" s="78" t="s">
        <v>365</v>
      </c>
    </row>
    <row r="72" spans="2:39" ht="15.95" customHeight="1">
      <c r="AD72" s="78" t="s">
        <v>365</v>
      </c>
      <c r="AJ72" s="78" t="s">
        <v>365</v>
      </c>
    </row>
    <row r="73" spans="2:39" ht="15.95" customHeight="1">
      <c r="AD73" s="78" t="s">
        <v>365</v>
      </c>
      <c r="AJ73" s="78" t="s">
        <v>365</v>
      </c>
    </row>
    <row r="74" spans="2:39" ht="15.95" customHeight="1">
      <c r="AD74" s="78" t="s">
        <v>365</v>
      </c>
      <c r="AJ74" s="78" t="s">
        <v>365</v>
      </c>
    </row>
    <row r="75" spans="2:39" ht="15.95" customHeight="1">
      <c r="AD75" s="78" t="s">
        <v>365</v>
      </c>
      <c r="AJ75" s="78" t="s">
        <v>365</v>
      </c>
    </row>
    <row r="76" spans="2:39" ht="15.95" customHeight="1">
      <c r="AD76" s="78" t="s">
        <v>365</v>
      </c>
      <c r="AJ76" s="78" t="s">
        <v>365</v>
      </c>
    </row>
    <row r="77" spans="2:39" ht="15.95" customHeight="1">
      <c r="AD77" s="78" t="s">
        <v>365</v>
      </c>
      <c r="AJ77" s="78" t="s">
        <v>365</v>
      </c>
    </row>
    <row r="78" spans="2:39" ht="15.95" customHeight="1">
      <c r="AD78" s="78" t="s">
        <v>365</v>
      </c>
      <c r="AJ78" s="78" t="s">
        <v>365</v>
      </c>
    </row>
    <row r="79" spans="2:39" ht="15.95" customHeight="1">
      <c r="AD79" s="78" t="s">
        <v>365</v>
      </c>
      <c r="AJ79" s="78" t="s">
        <v>365</v>
      </c>
    </row>
    <row r="80" spans="2:39" ht="15.95" customHeight="1">
      <c r="AD80" s="78" t="s">
        <v>365</v>
      </c>
      <c r="AJ80" s="78" t="s">
        <v>365</v>
      </c>
    </row>
    <row r="81" spans="30:36" ht="15.95" customHeight="1">
      <c r="AD81" s="78" t="s">
        <v>365</v>
      </c>
      <c r="AJ81" s="78" t="s">
        <v>365</v>
      </c>
    </row>
    <row r="82" spans="30:36" ht="15.95" customHeight="1">
      <c r="AD82" s="78" t="s">
        <v>365</v>
      </c>
      <c r="AJ82" s="78" t="s">
        <v>365</v>
      </c>
    </row>
    <row r="83" spans="30:36" ht="15.95" customHeight="1">
      <c r="AD83" s="78" t="s">
        <v>365</v>
      </c>
      <c r="AJ83" s="78" t="s">
        <v>365</v>
      </c>
    </row>
    <row r="84" spans="30:36" ht="15.95" customHeight="1">
      <c r="AD84" s="78" t="s">
        <v>365</v>
      </c>
      <c r="AJ84" s="78" t="s">
        <v>365</v>
      </c>
    </row>
    <row r="85" spans="30:36" ht="15.95" customHeight="1">
      <c r="AD85" s="78" t="s">
        <v>365</v>
      </c>
      <c r="AJ85" s="78" t="s">
        <v>365</v>
      </c>
    </row>
    <row r="86" spans="30:36" ht="15.95" customHeight="1">
      <c r="AD86" s="78" t="s">
        <v>365</v>
      </c>
      <c r="AJ86" s="78" t="s">
        <v>365</v>
      </c>
    </row>
    <row r="87" spans="30:36" ht="15.95" customHeight="1">
      <c r="AD87" s="78" t="s">
        <v>365</v>
      </c>
      <c r="AJ87" s="78" t="s">
        <v>365</v>
      </c>
    </row>
    <row r="88" spans="30:36" ht="15.95" customHeight="1">
      <c r="AD88" s="78" t="s">
        <v>365</v>
      </c>
      <c r="AJ88" s="78" t="s">
        <v>365</v>
      </c>
    </row>
    <row r="89" spans="30:36" ht="15.95" customHeight="1">
      <c r="AD89" s="78" t="s">
        <v>365</v>
      </c>
      <c r="AJ89" s="78" t="s">
        <v>365</v>
      </c>
    </row>
    <row r="90" spans="30:36" ht="15.95" customHeight="1">
      <c r="AD90" s="78" t="s">
        <v>365</v>
      </c>
      <c r="AJ90" s="78" t="s">
        <v>365</v>
      </c>
    </row>
    <row r="91" spans="30:36" ht="15.95" customHeight="1">
      <c r="AD91" s="78" t="s">
        <v>365</v>
      </c>
      <c r="AJ91" s="78" t="s">
        <v>365</v>
      </c>
    </row>
    <row r="92" spans="30:36" ht="15.95" customHeight="1">
      <c r="AD92" s="78" t="s">
        <v>365</v>
      </c>
      <c r="AJ92" s="78" t="s">
        <v>365</v>
      </c>
    </row>
    <row r="93" spans="30:36" ht="15.95" customHeight="1">
      <c r="AD93" s="78" t="s">
        <v>365</v>
      </c>
      <c r="AJ93" s="78" t="s">
        <v>365</v>
      </c>
    </row>
    <row r="94" spans="30:36" ht="15.95" customHeight="1">
      <c r="AD94" s="78" t="s">
        <v>365</v>
      </c>
      <c r="AJ94" s="78" t="s">
        <v>365</v>
      </c>
    </row>
    <row r="95" spans="30:36" ht="15.95" customHeight="1">
      <c r="AD95" s="78" t="s">
        <v>365</v>
      </c>
      <c r="AJ95" s="78" t="s">
        <v>365</v>
      </c>
    </row>
    <row r="96" spans="30:36" ht="15.95" customHeight="1">
      <c r="AD96" s="78" t="s">
        <v>365</v>
      </c>
      <c r="AJ96" s="78" t="s">
        <v>365</v>
      </c>
    </row>
    <row r="97" spans="30:36" ht="15.95" customHeight="1">
      <c r="AD97" s="78" t="s">
        <v>365</v>
      </c>
      <c r="AJ97" s="78" t="s">
        <v>365</v>
      </c>
    </row>
    <row r="98" spans="30:36" ht="15.95" customHeight="1">
      <c r="AD98" s="78" t="s">
        <v>365</v>
      </c>
      <c r="AJ98" s="78" t="s">
        <v>365</v>
      </c>
    </row>
    <row r="99" spans="30:36" ht="15.95" customHeight="1">
      <c r="AD99" s="78" t="s">
        <v>365</v>
      </c>
      <c r="AJ99" s="78" t="s">
        <v>365</v>
      </c>
    </row>
    <row r="100" spans="30:36" ht="15.95" customHeight="1">
      <c r="AD100" s="78" t="s">
        <v>365</v>
      </c>
      <c r="AJ100" s="78" t="s">
        <v>365</v>
      </c>
    </row>
    <row r="101" spans="30:36" ht="15.95" customHeight="1">
      <c r="AD101" s="78" t="s">
        <v>365</v>
      </c>
      <c r="AJ101" s="78" t="s">
        <v>365</v>
      </c>
    </row>
    <row r="102" spans="30:36" ht="15.95" customHeight="1">
      <c r="AD102" s="78" t="s">
        <v>365</v>
      </c>
      <c r="AJ102" s="78" t="s">
        <v>365</v>
      </c>
    </row>
    <row r="103" spans="30:36" ht="15.95" customHeight="1">
      <c r="AD103" s="78" t="s">
        <v>365</v>
      </c>
      <c r="AJ103" s="78" t="s">
        <v>365</v>
      </c>
    </row>
    <row r="104" spans="30:36" ht="15.95" customHeight="1">
      <c r="AD104" s="78" t="s">
        <v>365</v>
      </c>
      <c r="AJ104" s="78" t="s">
        <v>365</v>
      </c>
    </row>
    <row r="105" spans="30:36" ht="15.95" customHeight="1">
      <c r="AD105" s="78" t="s">
        <v>365</v>
      </c>
      <c r="AJ105" s="78" t="s">
        <v>365</v>
      </c>
    </row>
    <row r="106" spans="30:36" ht="15.95" customHeight="1">
      <c r="AD106" s="78" t="s">
        <v>365</v>
      </c>
      <c r="AJ106" s="78" t="s">
        <v>365</v>
      </c>
    </row>
    <row r="107" spans="30:36" ht="15.95" customHeight="1">
      <c r="AD107" s="78" t="s">
        <v>365</v>
      </c>
      <c r="AJ107" s="78" t="s">
        <v>365</v>
      </c>
    </row>
    <row r="108" spans="30:36" ht="15.95" customHeight="1">
      <c r="AD108" s="78" t="s">
        <v>365</v>
      </c>
      <c r="AJ108" s="78" t="s">
        <v>365</v>
      </c>
    </row>
    <row r="109" spans="30:36" ht="15.95" customHeight="1">
      <c r="AD109" s="78" t="s">
        <v>365</v>
      </c>
      <c r="AJ109" s="78" t="s">
        <v>365</v>
      </c>
    </row>
    <row r="110" spans="30:36" ht="15.95" customHeight="1">
      <c r="AD110" s="78" t="s">
        <v>365</v>
      </c>
      <c r="AJ110" s="78" t="s">
        <v>365</v>
      </c>
    </row>
    <row r="111" spans="30:36" ht="15.95" customHeight="1">
      <c r="AD111" s="78" t="s">
        <v>365</v>
      </c>
      <c r="AJ111" s="78" t="s">
        <v>365</v>
      </c>
    </row>
    <row r="112" spans="30:36" ht="15.95" customHeight="1">
      <c r="AD112" s="78" t="s">
        <v>365</v>
      </c>
      <c r="AJ112" s="78" t="s">
        <v>365</v>
      </c>
    </row>
    <row r="113" spans="30:36" ht="15.95" customHeight="1">
      <c r="AD113" s="78" t="s">
        <v>365</v>
      </c>
      <c r="AJ113" s="78" t="s">
        <v>365</v>
      </c>
    </row>
    <row r="114" spans="30:36" ht="15.95" customHeight="1">
      <c r="AD114" s="78" t="s">
        <v>365</v>
      </c>
      <c r="AJ114" s="78" t="s">
        <v>365</v>
      </c>
    </row>
    <row r="115" spans="30:36" ht="15.95" customHeight="1">
      <c r="AD115" s="78" t="s">
        <v>365</v>
      </c>
      <c r="AJ115" s="78" t="s">
        <v>365</v>
      </c>
    </row>
    <row r="116" spans="30:36" ht="15.95" customHeight="1">
      <c r="AD116" s="78" t="s">
        <v>365</v>
      </c>
      <c r="AJ116" s="78" t="s">
        <v>365</v>
      </c>
    </row>
    <row r="117" spans="30:36" ht="15.95" customHeight="1">
      <c r="AD117" s="78" t="s">
        <v>365</v>
      </c>
      <c r="AJ117" s="78" t="s">
        <v>365</v>
      </c>
    </row>
    <row r="118" spans="30:36" ht="15.95" customHeight="1">
      <c r="AD118" s="78" t="s">
        <v>365</v>
      </c>
      <c r="AJ118" s="78" t="s">
        <v>365</v>
      </c>
    </row>
    <row r="119" spans="30:36" ht="15.95" customHeight="1">
      <c r="AD119" s="78" t="s">
        <v>365</v>
      </c>
      <c r="AJ119" s="78" t="s">
        <v>365</v>
      </c>
    </row>
    <row r="120" spans="30:36" ht="15.95" customHeight="1">
      <c r="AD120" s="78" t="s">
        <v>365</v>
      </c>
      <c r="AJ120" s="78" t="s">
        <v>365</v>
      </c>
    </row>
    <row r="121" spans="30:36" ht="15.95" customHeight="1">
      <c r="AD121" s="78" t="s">
        <v>365</v>
      </c>
      <c r="AJ121" s="78" t="s">
        <v>365</v>
      </c>
    </row>
    <row r="122" spans="30:36" ht="15.95" customHeight="1">
      <c r="AD122" s="78" t="s">
        <v>365</v>
      </c>
      <c r="AJ122" s="78" t="s">
        <v>365</v>
      </c>
    </row>
    <row r="123" spans="30:36" ht="15.95" customHeight="1">
      <c r="AD123" s="78" t="s">
        <v>365</v>
      </c>
      <c r="AJ123" s="78" t="s">
        <v>365</v>
      </c>
    </row>
    <row r="124" spans="30:36" ht="15.95" customHeight="1">
      <c r="AD124" s="78" t="s">
        <v>365</v>
      </c>
      <c r="AJ124" s="78" t="s">
        <v>365</v>
      </c>
    </row>
    <row r="125" spans="30:36" ht="15.95" customHeight="1">
      <c r="AD125" s="78" t="s">
        <v>365</v>
      </c>
      <c r="AJ125" s="78" t="s">
        <v>365</v>
      </c>
    </row>
    <row r="126" spans="30:36" ht="15.95" customHeight="1">
      <c r="AD126" s="78" t="s">
        <v>365</v>
      </c>
      <c r="AJ126" s="78" t="s">
        <v>365</v>
      </c>
    </row>
    <row r="127" spans="30:36" ht="15.95" customHeight="1">
      <c r="AD127" s="78" t="s">
        <v>365</v>
      </c>
      <c r="AJ127" s="78" t="s">
        <v>365</v>
      </c>
    </row>
    <row r="128" spans="30:36" ht="15.95" customHeight="1">
      <c r="AD128" s="78" t="s">
        <v>365</v>
      </c>
      <c r="AJ128" s="78" t="s">
        <v>365</v>
      </c>
    </row>
    <row r="129" spans="30:36" ht="15.95" customHeight="1">
      <c r="AD129" s="78" t="s">
        <v>365</v>
      </c>
      <c r="AJ129" s="78" t="s">
        <v>365</v>
      </c>
    </row>
    <row r="130" spans="30:36" ht="15.95" customHeight="1">
      <c r="AD130" s="78" t="s">
        <v>365</v>
      </c>
      <c r="AJ130" s="78" t="s">
        <v>365</v>
      </c>
    </row>
    <row r="131" spans="30:36" ht="15.95" customHeight="1">
      <c r="AD131" s="78" t="s">
        <v>365</v>
      </c>
      <c r="AJ131" s="78" t="s">
        <v>365</v>
      </c>
    </row>
    <row r="132" spans="30:36" ht="15.95" customHeight="1">
      <c r="AD132" s="78" t="s">
        <v>365</v>
      </c>
      <c r="AJ132" s="78" t="s">
        <v>365</v>
      </c>
    </row>
    <row r="133" spans="30:36" ht="15.95" customHeight="1">
      <c r="AD133" s="78" t="s">
        <v>365</v>
      </c>
      <c r="AJ133" s="78" t="s">
        <v>365</v>
      </c>
    </row>
    <row r="134" spans="30:36" ht="15.95" customHeight="1">
      <c r="AD134" s="78" t="s">
        <v>365</v>
      </c>
      <c r="AJ134" s="78" t="s">
        <v>365</v>
      </c>
    </row>
    <row r="135" spans="30:36" ht="15.95" customHeight="1">
      <c r="AD135" s="78" t="s">
        <v>365</v>
      </c>
      <c r="AJ135" s="78" t="s">
        <v>365</v>
      </c>
    </row>
    <row r="136" spans="30:36" ht="15.95" customHeight="1">
      <c r="AD136" s="78" t="s">
        <v>365</v>
      </c>
      <c r="AJ136" s="78" t="s">
        <v>365</v>
      </c>
    </row>
    <row r="137" spans="30:36" ht="15.95" customHeight="1">
      <c r="AD137" s="78" t="s">
        <v>365</v>
      </c>
      <c r="AJ137" s="78" t="s">
        <v>365</v>
      </c>
    </row>
    <row r="138" spans="30:36" ht="15.95" customHeight="1">
      <c r="AD138" s="78" t="s">
        <v>365</v>
      </c>
      <c r="AJ138" s="78" t="s">
        <v>365</v>
      </c>
    </row>
    <row r="139" spans="30:36" ht="15.95" customHeight="1">
      <c r="AD139" s="78" t="s">
        <v>365</v>
      </c>
      <c r="AJ139" s="78" t="s">
        <v>365</v>
      </c>
    </row>
    <row r="140" spans="30:36" ht="15.95" customHeight="1">
      <c r="AD140" s="78" t="s">
        <v>365</v>
      </c>
      <c r="AJ140" s="78" t="s">
        <v>365</v>
      </c>
    </row>
    <row r="141" spans="30:36" ht="15.95" customHeight="1">
      <c r="AD141" s="78" t="s">
        <v>365</v>
      </c>
      <c r="AJ141" s="78" t="s">
        <v>365</v>
      </c>
    </row>
    <row r="142" spans="30:36" ht="15.95" customHeight="1">
      <c r="AD142" s="78" t="s">
        <v>365</v>
      </c>
      <c r="AJ142" s="78" t="s">
        <v>365</v>
      </c>
    </row>
    <row r="143" spans="30:36" ht="15.95" customHeight="1">
      <c r="AD143" s="78" t="s">
        <v>365</v>
      </c>
      <c r="AJ143" s="78" t="s">
        <v>365</v>
      </c>
    </row>
    <row r="144" spans="30:36" ht="15.95" customHeight="1">
      <c r="AD144" s="78" t="s">
        <v>365</v>
      </c>
      <c r="AJ144" s="78" t="s">
        <v>365</v>
      </c>
    </row>
    <row r="145" spans="30:36" ht="15.95" customHeight="1">
      <c r="AD145" s="78" t="s">
        <v>365</v>
      </c>
      <c r="AJ145" s="78" t="s">
        <v>365</v>
      </c>
    </row>
    <row r="146" spans="30:36" ht="15.95" customHeight="1">
      <c r="AD146" s="78" t="s">
        <v>365</v>
      </c>
      <c r="AJ146" s="78" t="s">
        <v>365</v>
      </c>
    </row>
    <row r="147" spans="30:36" ht="15.95" customHeight="1">
      <c r="AD147" s="78" t="s">
        <v>365</v>
      </c>
      <c r="AJ147" s="78" t="s">
        <v>365</v>
      </c>
    </row>
    <row r="148" spans="30:36" ht="15.95" customHeight="1">
      <c r="AD148" s="78" t="s">
        <v>365</v>
      </c>
      <c r="AJ148" s="78" t="s">
        <v>365</v>
      </c>
    </row>
    <row r="149" spans="30:36" ht="15.95" customHeight="1">
      <c r="AD149" s="78" t="s">
        <v>365</v>
      </c>
      <c r="AJ149" s="78" t="s">
        <v>365</v>
      </c>
    </row>
    <row r="150" spans="30:36" ht="15.95" customHeight="1">
      <c r="AD150" s="78" t="s">
        <v>365</v>
      </c>
      <c r="AJ150" s="78" t="s">
        <v>365</v>
      </c>
    </row>
    <row r="151" spans="30:36" ht="15.95" customHeight="1">
      <c r="AD151" s="78" t="s">
        <v>365</v>
      </c>
      <c r="AJ151" s="78" t="s">
        <v>365</v>
      </c>
    </row>
    <row r="152" spans="30:36" ht="15.95" customHeight="1">
      <c r="AD152" s="78" t="s">
        <v>365</v>
      </c>
      <c r="AJ152" s="78" t="s">
        <v>365</v>
      </c>
    </row>
    <row r="153" spans="30:36" ht="15.95" customHeight="1">
      <c r="AD153" s="78" t="s">
        <v>365</v>
      </c>
      <c r="AJ153" s="78" t="s">
        <v>365</v>
      </c>
    </row>
    <row r="154" spans="30:36" ht="15.95" customHeight="1">
      <c r="AD154" s="78" t="s">
        <v>365</v>
      </c>
      <c r="AJ154" s="78" t="s">
        <v>365</v>
      </c>
    </row>
    <row r="155" spans="30:36" ht="15.95" customHeight="1">
      <c r="AD155" s="78" t="s">
        <v>365</v>
      </c>
      <c r="AJ155" s="78" t="s">
        <v>365</v>
      </c>
    </row>
    <row r="156" spans="30:36" ht="15.95" customHeight="1">
      <c r="AD156" s="78" t="s">
        <v>365</v>
      </c>
      <c r="AJ156" s="78" t="s">
        <v>365</v>
      </c>
    </row>
    <row r="157" spans="30:36" ht="15.95" customHeight="1">
      <c r="AD157" s="78" t="s">
        <v>365</v>
      </c>
      <c r="AJ157" s="78" t="s">
        <v>365</v>
      </c>
    </row>
    <row r="158" spans="30:36" ht="15.95" customHeight="1">
      <c r="AD158" s="78" t="s">
        <v>365</v>
      </c>
      <c r="AJ158" s="78" t="s">
        <v>365</v>
      </c>
    </row>
    <row r="159" spans="30:36" ht="15.95" customHeight="1">
      <c r="AD159" s="78" t="s">
        <v>365</v>
      </c>
      <c r="AJ159" s="78" t="s">
        <v>365</v>
      </c>
    </row>
    <row r="160" spans="30:36" ht="15.95" customHeight="1">
      <c r="AD160" s="78" t="s">
        <v>365</v>
      </c>
      <c r="AJ160" s="78" t="s">
        <v>365</v>
      </c>
    </row>
    <row r="161" spans="30:36" ht="15.95" customHeight="1">
      <c r="AD161" s="78" t="s">
        <v>365</v>
      </c>
      <c r="AJ161" s="78" t="s">
        <v>365</v>
      </c>
    </row>
    <row r="162" spans="30:36" ht="15.95" customHeight="1">
      <c r="AD162" s="78" t="s">
        <v>365</v>
      </c>
      <c r="AJ162" s="78" t="s">
        <v>365</v>
      </c>
    </row>
    <row r="163" spans="30:36" ht="15.95" customHeight="1">
      <c r="AD163" s="78" t="s">
        <v>365</v>
      </c>
      <c r="AJ163" s="78" t="s">
        <v>365</v>
      </c>
    </row>
    <row r="164" spans="30:36" ht="15.95" customHeight="1">
      <c r="AD164" s="78" t="s">
        <v>365</v>
      </c>
      <c r="AJ164" s="78" t="s">
        <v>365</v>
      </c>
    </row>
    <row r="165" spans="30:36" ht="15.95" customHeight="1">
      <c r="AD165" s="78" t="s">
        <v>365</v>
      </c>
      <c r="AJ165" s="78" t="s">
        <v>365</v>
      </c>
    </row>
    <row r="166" spans="30:36" ht="15.95" customHeight="1">
      <c r="AD166" s="78" t="s">
        <v>365</v>
      </c>
      <c r="AJ166" s="78" t="s">
        <v>365</v>
      </c>
    </row>
    <row r="167" spans="30:36" ht="15.95" customHeight="1">
      <c r="AD167" s="78" t="s">
        <v>365</v>
      </c>
      <c r="AJ167" s="78" t="s">
        <v>365</v>
      </c>
    </row>
    <row r="168" spans="30:36" ht="15.95" customHeight="1">
      <c r="AD168" s="78" t="s">
        <v>365</v>
      </c>
      <c r="AJ168" s="78" t="s">
        <v>365</v>
      </c>
    </row>
    <row r="169" spans="30:36" ht="15.95" customHeight="1">
      <c r="AD169" s="78" t="s">
        <v>365</v>
      </c>
      <c r="AJ169" s="78" t="s">
        <v>365</v>
      </c>
    </row>
    <row r="170" spans="30:36" ht="15.95" customHeight="1">
      <c r="AD170" s="78" t="s">
        <v>365</v>
      </c>
      <c r="AJ170" s="78" t="s">
        <v>365</v>
      </c>
    </row>
    <row r="171" spans="30:36" ht="15.95" customHeight="1">
      <c r="AD171" s="78" t="s">
        <v>365</v>
      </c>
      <c r="AJ171" s="78" t="s">
        <v>365</v>
      </c>
    </row>
    <row r="172" spans="30:36" ht="15.95" customHeight="1">
      <c r="AD172" s="78" t="s">
        <v>365</v>
      </c>
      <c r="AJ172" s="78" t="s">
        <v>365</v>
      </c>
    </row>
    <row r="173" spans="30:36" ht="15.95" customHeight="1">
      <c r="AD173" s="78" t="s">
        <v>365</v>
      </c>
      <c r="AJ173" s="78" t="s">
        <v>365</v>
      </c>
    </row>
    <row r="174" spans="30:36" ht="15.95" customHeight="1">
      <c r="AD174" s="78" t="s">
        <v>365</v>
      </c>
      <c r="AJ174" s="78" t="s">
        <v>365</v>
      </c>
    </row>
    <row r="175" spans="30:36" ht="15.95" customHeight="1">
      <c r="AD175" s="78" t="s">
        <v>365</v>
      </c>
      <c r="AJ175" s="78" t="s">
        <v>365</v>
      </c>
    </row>
    <row r="176" spans="30:36" ht="15.95" customHeight="1">
      <c r="AD176" s="78" t="s">
        <v>365</v>
      </c>
      <c r="AJ176" s="78" t="s">
        <v>365</v>
      </c>
    </row>
    <row r="177" spans="30:36" ht="15.95" customHeight="1">
      <c r="AD177" s="78" t="s">
        <v>365</v>
      </c>
      <c r="AJ177" s="78" t="s">
        <v>365</v>
      </c>
    </row>
    <row r="178" spans="30:36" ht="15.95" customHeight="1">
      <c r="AD178" s="78" t="s">
        <v>365</v>
      </c>
      <c r="AJ178" s="78" t="s">
        <v>365</v>
      </c>
    </row>
    <row r="179" spans="30:36" ht="15.95" customHeight="1">
      <c r="AD179" s="78" t="s">
        <v>365</v>
      </c>
      <c r="AJ179" s="78" t="s">
        <v>365</v>
      </c>
    </row>
    <row r="180" spans="30:36" ht="15.95" customHeight="1">
      <c r="AD180" s="78" t="s">
        <v>365</v>
      </c>
      <c r="AJ180" s="78" t="s">
        <v>365</v>
      </c>
    </row>
    <row r="181" spans="30:36" ht="15.95" customHeight="1">
      <c r="AD181" s="78" t="s">
        <v>365</v>
      </c>
      <c r="AJ181" s="78" t="s">
        <v>365</v>
      </c>
    </row>
    <row r="182" spans="30:36" ht="15.95" customHeight="1">
      <c r="AD182" s="78" t="s">
        <v>365</v>
      </c>
      <c r="AJ182" s="78" t="s">
        <v>365</v>
      </c>
    </row>
    <row r="183" spans="30:36" ht="15.95" customHeight="1">
      <c r="AD183" s="78" t="s">
        <v>365</v>
      </c>
      <c r="AJ183" s="78" t="s">
        <v>365</v>
      </c>
    </row>
    <row r="184" spans="30:36" ht="15.95" customHeight="1">
      <c r="AD184" s="78" t="s">
        <v>365</v>
      </c>
      <c r="AJ184" s="78" t="s">
        <v>365</v>
      </c>
    </row>
    <row r="185" spans="30:36" ht="15.95" customHeight="1">
      <c r="AD185" s="78" t="s">
        <v>365</v>
      </c>
      <c r="AJ185" s="78" t="s">
        <v>365</v>
      </c>
    </row>
    <row r="186" spans="30:36" ht="15.95" customHeight="1">
      <c r="AD186" s="78" t="s">
        <v>365</v>
      </c>
      <c r="AJ186" s="78" t="s">
        <v>365</v>
      </c>
    </row>
    <row r="187" spans="30:36" ht="15.95" customHeight="1">
      <c r="AD187" s="78" t="s">
        <v>365</v>
      </c>
      <c r="AJ187" s="78" t="s">
        <v>365</v>
      </c>
    </row>
    <row r="188" spans="30:36" ht="15.95" customHeight="1">
      <c r="AD188" s="78" t="s">
        <v>365</v>
      </c>
      <c r="AJ188" s="78" t="s">
        <v>365</v>
      </c>
    </row>
    <row r="189" spans="30:36" ht="15.95" customHeight="1">
      <c r="AD189" s="78" t="s">
        <v>365</v>
      </c>
      <c r="AJ189" s="78" t="s">
        <v>365</v>
      </c>
    </row>
    <row r="190" spans="30:36" ht="15.95" customHeight="1">
      <c r="AD190" s="78" t="s">
        <v>365</v>
      </c>
      <c r="AJ190" s="78" t="s">
        <v>365</v>
      </c>
    </row>
    <row r="191" spans="30:36" ht="15.95" customHeight="1">
      <c r="AD191" s="78" t="s">
        <v>365</v>
      </c>
      <c r="AJ191" s="78" t="s">
        <v>365</v>
      </c>
    </row>
    <row r="192" spans="30:36" ht="15.95" customHeight="1">
      <c r="AD192" s="78" t="s">
        <v>365</v>
      </c>
      <c r="AJ192" s="78" t="s">
        <v>365</v>
      </c>
    </row>
    <row r="193" spans="30:36" ht="15.95" customHeight="1">
      <c r="AD193" s="78" t="s">
        <v>365</v>
      </c>
      <c r="AJ193" s="78" t="s">
        <v>365</v>
      </c>
    </row>
    <row r="194" spans="30:36" ht="15.95" customHeight="1">
      <c r="AD194" s="78" t="s">
        <v>365</v>
      </c>
      <c r="AJ194" s="78" t="s">
        <v>365</v>
      </c>
    </row>
    <row r="195" spans="30:36" ht="15.95" customHeight="1">
      <c r="AD195" s="78" t="s">
        <v>365</v>
      </c>
      <c r="AJ195" s="78" t="s">
        <v>365</v>
      </c>
    </row>
    <row r="196" spans="30:36" ht="15.95" customHeight="1">
      <c r="AD196" s="78" t="s">
        <v>365</v>
      </c>
      <c r="AJ196" s="78" t="s">
        <v>365</v>
      </c>
    </row>
    <row r="197" spans="30:36" ht="15.95" customHeight="1">
      <c r="AD197" s="78" t="s">
        <v>365</v>
      </c>
      <c r="AJ197" s="78" t="s">
        <v>365</v>
      </c>
    </row>
    <row r="198" spans="30:36" ht="15.95" customHeight="1">
      <c r="AD198" s="78" t="s">
        <v>365</v>
      </c>
      <c r="AJ198" s="78" t="s">
        <v>365</v>
      </c>
    </row>
    <row r="199" spans="30:36" ht="15.95" customHeight="1">
      <c r="AD199" s="78" t="s">
        <v>365</v>
      </c>
      <c r="AJ199" s="78" t="s">
        <v>365</v>
      </c>
    </row>
    <row r="200" spans="30:36" ht="15.95" customHeight="1">
      <c r="AD200" s="78" t="s">
        <v>365</v>
      </c>
      <c r="AJ200" s="78" t="s">
        <v>365</v>
      </c>
    </row>
    <row r="201" spans="30:36" ht="15.95" customHeight="1">
      <c r="AD201" s="78" t="s">
        <v>365</v>
      </c>
      <c r="AJ201" s="78" t="s">
        <v>365</v>
      </c>
    </row>
    <row r="202" spans="30:36" ht="15.95" customHeight="1">
      <c r="AD202" s="78" t="s">
        <v>365</v>
      </c>
      <c r="AJ202" s="78" t="s">
        <v>365</v>
      </c>
    </row>
    <row r="203" spans="30:36" ht="15.95" customHeight="1">
      <c r="AD203" s="78" t="s">
        <v>365</v>
      </c>
      <c r="AJ203" s="78" t="s">
        <v>365</v>
      </c>
    </row>
    <row r="204" spans="30:36" ht="15.95" customHeight="1">
      <c r="AD204" s="78" t="s">
        <v>365</v>
      </c>
      <c r="AJ204" s="78" t="s">
        <v>365</v>
      </c>
    </row>
    <row r="205" spans="30:36" ht="15.95" customHeight="1">
      <c r="AD205" s="78" t="s">
        <v>365</v>
      </c>
      <c r="AJ205" s="78" t="s">
        <v>365</v>
      </c>
    </row>
    <row r="206" spans="30:36" ht="15.95" customHeight="1">
      <c r="AD206" s="78" t="s">
        <v>365</v>
      </c>
      <c r="AJ206" s="78" t="s">
        <v>365</v>
      </c>
    </row>
    <row r="207" spans="30:36" ht="15.95" customHeight="1">
      <c r="AD207" s="78" t="s">
        <v>365</v>
      </c>
      <c r="AJ207" s="78" t="s">
        <v>365</v>
      </c>
    </row>
    <row r="208" spans="30:36" ht="15.95" customHeight="1">
      <c r="AD208" s="78" t="s">
        <v>365</v>
      </c>
      <c r="AJ208" s="78" t="s">
        <v>365</v>
      </c>
    </row>
    <row r="209" spans="30:36" ht="15.95" customHeight="1">
      <c r="AD209" s="78" t="s">
        <v>365</v>
      </c>
      <c r="AJ209" s="78" t="s">
        <v>365</v>
      </c>
    </row>
    <row r="210" spans="30:36" ht="15.95" customHeight="1">
      <c r="AD210" s="78" t="s">
        <v>365</v>
      </c>
      <c r="AJ210" s="78" t="s">
        <v>365</v>
      </c>
    </row>
    <row r="211" spans="30:36" ht="15.95" customHeight="1">
      <c r="AD211" s="78" t="s">
        <v>365</v>
      </c>
      <c r="AJ211" s="78" t="s">
        <v>365</v>
      </c>
    </row>
    <row r="212" spans="30:36" ht="15.95" customHeight="1">
      <c r="AD212" s="78" t="s">
        <v>365</v>
      </c>
      <c r="AJ212" s="78" t="s">
        <v>365</v>
      </c>
    </row>
    <row r="213" spans="30:36" ht="15.95" customHeight="1">
      <c r="AD213" s="78" t="s">
        <v>365</v>
      </c>
      <c r="AJ213" s="78" t="s">
        <v>365</v>
      </c>
    </row>
    <row r="214" spans="30:36" ht="15.95" customHeight="1">
      <c r="AD214" s="78" t="s">
        <v>365</v>
      </c>
      <c r="AJ214" s="78" t="s">
        <v>365</v>
      </c>
    </row>
    <row r="215" spans="30:36" ht="15.95" customHeight="1">
      <c r="AD215" s="78" t="s">
        <v>365</v>
      </c>
      <c r="AJ215" s="78" t="s">
        <v>365</v>
      </c>
    </row>
    <row r="216" spans="30:36" ht="15.95" customHeight="1">
      <c r="AD216" s="78" t="s">
        <v>365</v>
      </c>
      <c r="AJ216" s="78" t="s">
        <v>365</v>
      </c>
    </row>
    <row r="217" spans="30:36" ht="15.95" customHeight="1">
      <c r="AD217" s="78" t="s">
        <v>365</v>
      </c>
      <c r="AJ217" s="78" t="s">
        <v>365</v>
      </c>
    </row>
    <row r="218" spans="30:36" ht="15.95" customHeight="1">
      <c r="AD218" s="78" t="s">
        <v>365</v>
      </c>
      <c r="AJ218" s="78" t="s">
        <v>365</v>
      </c>
    </row>
    <row r="219" spans="30:36" ht="15.95" customHeight="1">
      <c r="AD219" s="78" t="s">
        <v>365</v>
      </c>
      <c r="AJ219" s="78" t="s">
        <v>365</v>
      </c>
    </row>
    <row r="220" spans="30:36" ht="15.95" customHeight="1">
      <c r="AD220" s="78" t="s">
        <v>365</v>
      </c>
      <c r="AJ220" s="78" t="s">
        <v>365</v>
      </c>
    </row>
    <row r="221" spans="30:36" ht="15.95" customHeight="1">
      <c r="AD221" s="78" t="s">
        <v>365</v>
      </c>
      <c r="AJ221" s="78" t="s">
        <v>365</v>
      </c>
    </row>
    <row r="222" spans="30:36" ht="15.95" customHeight="1">
      <c r="AD222" s="78" t="s">
        <v>365</v>
      </c>
      <c r="AJ222" s="78" t="s">
        <v>365</v>
      </c>
    </row>
    <row r="223" spans="30:36" ht="15.95" customHeight="1">
      <c r="AD223" s="78" t="s">
        <v>365</v>
      </c>
      <c r="AJ223" s="78" t="s">
        <v>365</v>
      </c>
    </row>
    <row r="224" spans="30:36" ht="15.95" customHeight="1">
      <c r="AD224" s="78" t="s">
        <v>365</v>
      </c>
      <c r="AJ224" s="78" t="s">
        <v>365</v>
      </c>
    </row>
    <row r="225" spans="30:36" ht="15.95" customHeight="1">
      <c r="AD225" s="78" t="s">
        <v>365</v>
      </c>
      <c r="AJ225" s="78" t="s">
        <v>365</v>
      </c>
    </row>
    <row r="226" spans="30:36" ht="15.95" customHeight="1">
      <c r="AD226" s="78" t="s">
        <v>365</v>
      </c>
      <c r="AJ226" s="78" t="s">
        <v>365</v>
      </c>
    </row>
    <row r="227" spans="30:36" ht="15.95" customHeight="1">
      <c r="AD227" s="78" t="s">
        <v>365</v>
      </c>
      <c r="AJ227" s="78" t="s">
        <v>365</v>
      </c>
    </row>
    <row r="228" spans="30:36" ht="15.95" customHeight="1">
      <c r="AD228" s="78" t="s">
        <v>365</v>
      </c>
      <c r="AJ228" s="78" t="s">
        <v>365</v>
      </c>
    </row>
    <row r="229" spans="30:36" ht="15.95" customHeight="1">
      <c r="AD229" s="78" t="s">
        <v>365</v>
      </c>
      <c r="AJ229" s="78" t="s">
        <v>365</v>
      </c>
    </row>
    <row r="230" spans="30:36" ht="15.95" customHeight="1">
      <c r="AD230" s="78" t="s">
        <v>365</v>
      </c>
      <c r="AJ230" s="78" t="s">
        <v>365</v>
      </c>
    </row>
    <row r="231" spans="30:36" ht="15.95" customHeight="1">
      <c r="AD231" s="78" t="s">
        <v>365</v>
      </c>
      <c r="AJ231" s="78" t="s">
        <v>365</v>
      </c>
    </row>
    <row r="232" spans="30:36" ht="15.95" customHeight="1">
      <c r="AD232" s="78" t="s">
        <v>365</v>
      </c>
      <c r="AJ232" s="78" t="s">
        <v>365</v>
      </c>
    </row>
    <row r="233" spans="30:36" ht="15.95" customHeight="1">
      <c r="AD233" s="78" t="s">
        <v>365</v>
      </c>
      <c r="AJ233" s="78" t="s">
        <v>365</v>
      </c>
    </row>
    <row r="234" spans="30:36" ht="15.95" customHeight="1">
      <c r="AD234" s="78" t="s">
        <v>365</v>
      </c>
      <c r="AJ234" s="78" t="s">
        <v>365</v>
      </c>
    </row>
    <row r="235" spans="30:36" ht="15.95" customHeight="1">
      <c r="AD235" s="78" t="s">
        <v>365</v>
      </c>
      <c r="AJ235" s="78" t="s">
        <v>365</v>
      </c>
    </row>
    <row r="236" spans="30:36" ht="15.95" customHeight="1">
      <c r="AD236" s="78" t="s">
        <v>365</v>
      </c>
      <c r="AJ236" s="78" t="s">
        <v>365</v>
      </c>
    </row>
    <row r="237" spans="30:36" ht="15.95" customHeight="1">
      <c r="AD237" s="78" t="s">
        <v>365</v>
      </c>
      <c r="AJ237" s="78" t="s">
        <v>365</v>
      </c>
    </row>
    <row r="238" spans="30:36" ht="15.95" customHeight="1">
      <c r="AD238" s="78" t="s">
        <v>365</v>
      </c>
      <c r="AJ238" s="78" t="s">
        <v>365</v>
      </c>
    </row>
    <row r="239" spans="30:36" ht="15.95" customHeight="1">
      <c r="AD239" s="78" t="s">
        <v>365</v>
      </c>
      <c r="AJ239" s="78" t="s">
        <v>365</v>
      </c>
    </row>
    <row r="240" spans="30:36" ht="15.95" customHeight="1">
      <c r="AD240" s="78" t="s">
        <v>365</v>
      </c>
      <c r="AJ240" s="78" t="s">
        <v>365</v>
      </c>
    </row>
    <row r="241" spans="30:36" ht="15.95" customHeight="1">
      <c r="AD241" s="78" t="s">
        <v>365</v>
      </c>
      <c r="AJ241" s="78" t="s">
        <v>365</v>
      </c>
    </row>
    <row r="242" spans="30:36" ht="15.95" customHeight="1">
      <c r="AD242" s="78" t="s">
        <v>365</v>
      </c>
      <c r="AJ242" s="78" t="s">
        <v>365</v>
      </c>
    </row>
    <row r="243" spans="30:36" ht="15.95" customHeight="1">
      <c r="AD243" s="78" t="s">
        <v>365</v>
      </c>
      <c r="AJ243" s="78" t="s">
        <v>365</v>
      </c>
    </row>
    <row r="244" spans="30:36" ht="15.95" customHeight="1">
      <c r="AD244" s="78" t="s">
        <v>365</v>
      </c>
      <c r="AJ244" s="78" t="s">
        <v>365</v>
      </c>
    </row>
    <row r="245" spans="30:36" ht="15.95" customHeight="1">
      <c r="AD245" s="78" t="s">
        <v>365</v>
      </c>
      <c r="AJ245" s="78" t="s">
        <v>365</v>
      </c>
    </row>
    <row r="246" spans="30:36" ht="15.95" customHeight="1">
      <c r="AD246" s="78" t="s">
        <v>365</v>
      </c>
      <c r="AJ246" s="78" t="s">
        <v>365</v>
      </c>
    </row>
    <row r="247" spans="30:36" ht="15.95" customHeight="1">
      <c r="AD247" s="78" t="s">
        <v>365</v>
      </c>
      <c r="AJ247" s="78" t="s">
        <v>365</v>
      </c>
    </row>
    <row r="248" spans="30:36" ht="15.95" customHeight="1">
      <c r="AD248" s="78" t="s">
        <v>365</v>
      </c>
      <c r="AJ248" s="78" t="s">
        <v>365</v>
      </c>
    </row>
    <row r="249" spans="30:36" ht="15.95" customHeight="1">
      <c r="AD249" s="78" t="s">
        <v>365</v>
      </c>
      <c r="AJ249" s="78" t="s">
        <v>365</v>
      </c>
    </row>
    <row r="250" spans="30:36" ht="15.95" customHeight="1">
      <c r="AD250" s="78" t="s">
        <v>365</v>
      </c>
      <c r="AJ250" s="78" t="s">
        <v>365</v>
      </c>
    </row>
    <row r="251" spans="30:36" ht="15.95" customHeight="1">
      <c r="AD251" s="78" t="s">
        <v>365</v>
      </c>
      <c r="AJ251" s="78" t="s">
        <v>365</v>
      </c>
    </row>
    <row r="252" spans="30:36" ht="15.95" customHeight="1">
      <c r="AD252" s="78" t="s">
        <v>365</v>
      </c>
      <c r="AJ252" s="78" t="s">
        <v>365</v>
      </c>
    </row>
    <row r="253" spans="30:36" ht="15.95" customHeight="1">
      <c r="AD253" s="78" t="s">
        <v>365</v>
      </c>
      <c r="AJ253" s="78" t="s">
        <v>365</v>
      </c>
    </row>
    <row r="254" spans="30:36" ht="15.95" customHeight="1">
      <c r="AD254" s="78" t="s">
        <v>365</v>
      </c>
      <c r="AJ254" s="78" t="s">
        <v>365</v>
      </c>
    </row>
    <row r="255" spans="30:36" ht="15.95" customHeight="1">
      <c r="AD255" s="78" t="s">
        <v>365</v>
      </c>
      <c r="AJ255" s="78" t="s">
        <v>365</v>
      </c>
    </row>
    <row r="256" spans="30:36" ht="15.95" customHeight="1">
      <c r="AD256" s="78" t="s">
        <v>365</v>
      </c>
      <c r="AJ256" s="78" t="s">
        <v>365</v>
      </c>
    </row>
    <row r="257" spans="30:36" ht="15.95" customHeight="1">
      <c r="AD257" s="78" t="s">
        <v>365</v>
      </c>
      <c r="AJ257" s="78" t="s">
        <v>365</v>
      </c>
    </row>
    <row r="258" spans="30:36" ht="15.95" customHeight="1">
      <c r="AD258" s="78" t="s">
        <v>365</v>
      </c>
      <c r="AJ258" s="78" t="s">
        <v>365</v>
      </c>
    </row>
    <row r="259" spans="30:36" ht="15.95" customHeight="1">
      <c r="AD259" s="78" t="s">
        <v>365</v>
      </c>
      <c r="AJ259" s="78" t="s">
        <v>365</v>
      </c>
    </row>
    <row r="260" spans="30:36" ht="15.95" customHeight="1">
      <c r="AD260" s="78" t="s">
        <v>365</v>
      </c>
      <c r="AJ260" s="78" t="s">
        <v>365</v>
      </c>
    </row>
    <row r="261" spans="30:36" ht="15.95" customHeight="1">
      <c r="AD261" s="78" t="s">
        <v>365</v>
      </c>
      <c r="AJ261" s="78" t="s">
        <v>365</v>
      </c>
    </row>
    <row r="262" spans="30:36" ht="15.95" customHeight="1">
      <c r="AD262" s="78" t="s">
        <v>365</v>
      </c>
      <c r="AJ262" s="78" t="s">
        <v>365</v>
      </c>
    </row>
    <row r="263" spans="30:36" ht="15.95" customHeight="1">
      <c r="AD263" s="78" t="s">
        <v>365</v>
      </c>
      <c r="AJ263" s="78" t="s">
        <v>365</v>
      </c>
    </row>
    <row r="264" spans="30:36" ht="15.95" customHeight="1">
      <c r="AD264" s="78" t="s">
        <v>365</v>
      </c>
      <c r="AJ264" s="78" t="s">
        <v>365</v>
      </c>
    </row>
    <row r="265" spans="30:36" ht="15.95" customHeight="1">
      <c r="AD265" s="78" t="s">
        <v>365</v>
      </c>
      <c r="AJ265" s="78" t="s">
        <v>365</v>
      </c>
    </row>
    <row r="266" spans="30:36" ht="15.95" customHeight="1">
      <c r="AD266" s="78" t="s">
        <v>365</v>
      </c>
      <c r="AJ266" s="78" t="s">
        <v>365</v>
      </c>
    </row>
    <row r="267" spans="30:36" ht="15.95" customHeight="1">
      <c r="AD267" s="78" t="s">
        <v>365</v>
      </c>
      <c r="AJ267" s="78" t="s">
        <v>365</v>
      </c>
    </row>
    <row r="268" spans="30:36" ht="15.95" customHeight="1">
      <c r="AD268" s="78" t="s">
        <v>365</v>
      </c>
      <c r="AJ268" s="78" t="s">
        <v>365</v>
      </c>
    </row>
    <row r="269" spans="30:36" ht="15.95" customHeight="1">
      <c r="AD269" s="78" t="s">
        <v>365</v>
      </c>
      <c r="AJ269" s="78" t="s">
        <v>365</v>
      </c>
    </row>
    <row r="270" spans="30:36" ht="15.95" customHeight="1">
      <c r="AD270" s="78" t="s">
        <v>365</v>
      </c>
      <c r="AJ270" s="78" t="s">
        <v>365</v>
      </c>
    </row>
    <row r="271" spans="30:36" ht="15.95" customHeight="1">
      <c r="AD271" s="78" t="s">
        <v>365</v>
      </c>
      <c r="AJ271" s="78" t="s">
        <v>365</v>
      </c>
    </row>
    <row r="272" spans="30:36" ht="15.95" customHeight="1">
      <c r="AD272" s="78" t="s">
        <v>365</v>
      </c>
      <c r="AJ272" s="78" t="s">
        <v>365</v>
      </c>
    </row>
    <row r="273" spans="30:36" ht="15.95" customHeight="1">
      <c r="AD273" s="78" t="s">
        <v>365</v>
      </c>
      <c r="AJ273" s="78" t="s">
        <v>365</v>
      </c>
    </row>
    <row r="274" spans="30:36" ht="15.95" customHeight="1">
      <c r="AD274" s="78" t="s">
        <v>365</v>
      </c>
      <c r="AJ274" s="78" t="s">
        <v>365</v>
      </c>
    </row>
    <row r="275" spans="30:36" ht="15.95" customHeight="1">
      <c r="AD275" s="78" t="s">
        <v>365</v>
      </c>
      <c r="AJ275" s="78" t="s">
        <v>365</v>
      </c>
    </row>
    <row r="276" spans="30:36" ht="15.95" customHeight="1">
      <c r="AD276" s="78" t="s">
        <v>365</v>
      </c>
      <c r="AJ276" s="78" t="s">
        <v>365</v>
      </c>
    </row>
    <row r="277" spans="30:36" ht="15.95" customHeight="1">
      <c r="AD277" s="78" t="s">
        <v>365</v>
      </c>
      <c r="AJ277" s="78" t="s">
        <v>365</v>
      </c>
    </row>
    <row r="278" spans="30:36" ht="15.95" customHeight="1">
      <c r="AD278" s="78" t="s">
        <v>365</v>
      </c>
      <c r="AJ278" s="78" t="s">
        <v>365</v>
      </c>
    </row>
    <row r="279" spans="30:36" ht="15.95" customHeight="1">
      <c r="AD279" s="78" t="s">
        <v>365</v>
      </c>
      <c r="AJ279" s="78" t="s">
        <v>365</v>
      </c>
    </row>
    <row r="280" spans="30:36" ht="15.95" customHeight="1">
      <c r="AD280" s="78" t="s">
        <v>365</v>
      </c>
      <c r="AJ280" s="78" t="s">
        <v>365</v>
      </c>
    </row>
    <row r="281" spans="30:36" ht="15.95" customHeight="1">
      <c r="AD281" s="78" t="s">
        <v>365</v>
      </c>
      <c r="AJ281" s="78" t="s">
        <v>365</v>
      </c>
    </row>
    <row r="282" spans="30:36" ht="15.95" customHeight="1">
      <c r="AD282" s="78" t="s">
        <v>365</v>
      </c>
      <c r="AJ282" s="78" t="s">
        <v>365</v>
      </c>
    </row>
    <row r="283" spans="30:36" ht="15.95" customHeight="1">
      <c r="AD283" s="78" t="s">
        <v>365</v>
      </c>
      <c r="AJ283" s="78" t="s">
        <v>365</v>
      </c>
    </row>
    <row r="284" spans="30:36" ht="15.95" customHeight="1">
      <c r="AD284" s="78" t="s">
        <v>365</v>
      </c>
      <c r="AJ284" s="78" t="s">
        <v>365</v>
      </c>
    </row>
    <row r="285" spans="30:36" ht="15.95" customHeight="1">
      <c r="AD285" s="78" t="s">
        <v>365</v>
      </c>
      <c r="AJ285" s="78" t="s">
        <v>365</v>
      </c>
    </row>
    <row r="286" spans="30:36" ht="15.95" customHeight="1">
      <c r="AD286" s="78" t="s">
        <v>365</v>
      </c>
      <c r="AJ286" s="78" t="s">
        <v>365</v>
      </c>
    </row>
    <row r="287" spans="30:36" ht="15.95" customHeight="1">
      <c r="AD287" s="78" t="s">
        <v>365</v>
      </c>
      <c r="AJ287" s="78" t="s">
        <v>365</v>
      </c>
    </row>
    <row r="288" spans="30:36" ht="15.95" customHeight="1">
      <c r="AD288" s="78" t="s">
        <v>365</v>
      </c>
      <c r="AJ288" s="78" t="s">
        <v>365</v>
      </c>
    </row>
    <row r="289" spans="30:36" ht="15.95" customHeight="1">
      <c r="AD289" s="78" t="s">
        <v>365</v>
      </c>
      <c r="AJ289" s="78" t="s">
        <v>365</v>
      </c>
    </row>
    <row r="290" spans="30:36" ht="15.95" customHeight="1">
      <c r="AD290" s="78" t="s">
        <v>365</v>
      </c>
      <c r="AJ290" s="78" t="s">
        <v>365</v>
      </c>
    </row>
    <row r="291" spans="30:36" ht="15.95" customHeight="1">
      <c r="AD291" s="78" t="s">
        <v>365</v>
      </c>
      <c r="AJ291" s="78" t="s">
        <v>365</v>
      </c>
    </row>
    <row r="292" spans="30:36" ht="15.95" customHeight="1">
      <c r="AD292" s="78" t="s">
        <v>365</v>
      </c>
      <c r="AJ292" s="78" t="s">
        <v>365</v>
      </c>
    </row>
    <row r="293" spans="30:36" ht="15.95" customHeight="1">
      <c r="AD293" s="78" t="s">
        <v>365</v>
      </c>
      <c r="AJ293" s="78" t="s">
        <v>365</v>
      </c>
    </row>
    <row r="294" spans="30:36" ht="15.95" customHeight="1">
      <c r="AD294" s="78" t="s">
        <v>365</v>
      </c>
      <c r="AJ294" s="78" t="s">
        <v>365</v>
      </c>
    </row>
    <row r="295" spans="30:36" ht="15.95" customHeight="1">
      <c r="AD295" s="78" t="s">
        <v>365</v>
      </c>
      <c r="AJ295" s="78" t="s">
        <v>365</v>
      </c>
    </row>
    <row r="296" spans="30:36" ht="15.95" customHeight="1">
      <c r="AD296" s="78" t="s">
        <v>365</v>
      </c>
      <c r="AJ296" s="78" t="s">
        <v>365</v>
      </c>
    </row>
    <row r="297" spans="30:36" ht="15.95" customHeight="1">
      <c r="AD297" s="78" t="s">
        <v>365</v>
      </c>
      <c r="AJ297" s="78" t="s">
        <v>365</v>
      </c>
    </row>
    <row r="298" spans="30:36" ht="15.95" customHeight="1">
      <c r="AD298" s="78" t="s">
        <v>365</v>
      </c>
      <c r="AJ298" s="78" t="s">
        <v>365</v>
      </c>
    </row>
    <row r="299" spans="30:36" ht="15.95" customHeight="1">
      <c r="AD299" s="78" t="s">
        <v>365</v>
      </c>
      <c r="AJ299" s="78" t="s">
        <v>365</v>
      </c>
    </row>
    <row r="300" spans="30:36" ht="15.95" customHeight="1">
      <c r="AD300" s="78" t="s">
        <v>365</v>
      </c>
      <c r="AJ300" s="78" t="s">
        <v>365</v>
      </c>
    </row>
    <row r="301" spans="30:36" ht="15.95" customHeight="1">
      <c r="AD301" s="78" t="s">
        <v>365</v>
      </c>
      <c r="AJ301" s="78" t="s">
        <v>365</v>
      </c>
    </row>
    <row r="302" spans="30:36" ht="15.95" customHeight="1">
      <c r="AD302" s="78" t="s">
        <v>365</v>
      </c>
      <c r="AJ302" s="78" t="s">
        <v>365</v>
      </c>
    </row>
    <row r="303" spans="30:36" ht="15.95" customHeight="1">
      <c r="AD303" s="78" t="s">
        <v>365</v>
      </c>
      <c r="AJ303" s="78" t="s">
        <v>365</v>
      </c>
    </row>
    <row r="304" spans="30:36" ht="15.95" customHeight="1">
      <c r="AD304" s="78" t="s">
        <v>365</v>
      </c>
      <c r="AJ304" s="78" t="s">
        <v>365</v>
      </c>
    </row>
    <row r="305" spans="30:36" ht="15.95" customHeight="1">
      <c r="AD305" s="78" t="s">
        <v>365</v>
      </c>
      <c r="AJ305" s="78" t="s">
        <v>365</v>
      </c>
    </row>
    <row r="306" spans="30:36" ht="15.95" customHeight="1">
      <c r="AD306" s="78" t="s">
        <v>365</v>
      </c>
      <c r="AJ306" s="78" t="s">
        <v>365</v>
      </c>
    </row>
    <row r="307" spans="30:36" ht="15.95" customHeight="1">
      <c r="AD307" s="78" t="s">
        <v>365</v>
      </c>
      <c r="AJ307" s="78" t="s">
        <v>365</v>
      </c>
    </row>
    <row r="308" spans="30:36" ht="15.95" customHeight="1">
      <c r="AD308" s="78" t="s">
        <v>365</v>
      </c>
      <c r="AJ308" s="78" t="s">
        <v>365</v>
      </c>
    </row>
    <row r="309" spans="30:36" ht="15.95" customHeight="1">
      <c r="AD309" s="78" t="s">
        <v>365</v>
      </c>
      <c r="AJ309" s="78" t="s">
        <v>365</v>
      </c>
    </row>
    <row r="310" spans="30:36" ht="15.95" customHeight="1">
      <c r="AD310" s="78" t="s">
        <v>365</v>
      </c>
      <c r="AJ310" s="78" t="s">
        <v>365</v>
      </c>
    </row>
    <row r="311" spans="30:36" ht="15.95" customHeight="1">
      <c r="AD311" s="78" t="s">
        <v>365</v>
      </c>
      <c r="AJ311" s="78" t="s">
        <v>365</v>
      </c>
    </row>
    <row r="312" spans="30:36" ht="15.95" customHeight="1">
      <c r="AD312" s="78" t="s">
        <v>365</v>
      </c>
      <c r="AJ312" s="78" t="s">
        <v>365</v>
      </c>
    </row>
    <row r="313" spans="30:36" ht="15.95" customHeight="1">
      <c r="AD313" s="78" t="s">
        <v>365</v>
      </c>
      <c r="AJ313" s="78" t="s">
        <v>365</v>
      </c>
    </row>
    <row r="314" spans="30:36" ht="15.95" customHeight="1">
      <c r="AD314" s="78" t="s">
        <v>365</v>
      </c>
      <c r="AJ314" s="78" t="s">
        <v>365</v>
      </c>
    </row>
    <row r="315" spans="30:36" ht="15.95" customHeight="1">
      <c r="AD315" s="78" t="s">
        <v>365</v>
      </c>
      <c r="AJ315" s="78" t="s">
        <v>365</v>
      </c>
    </row>
    <row r="316" spans="30:36" ht="15.95" customHeight="1">
      <c r="AD316" s="78" t="s">
        <v>365</v>
      </c>
      <c r="AJ316" s="78" t="s">
        <v>365</v>
      </c>
    </row>
    <row r="317" spans="30:36" ht="15.95" customHeight="1">
      <c r="AD317" s="78" t="s">
        <v>365</v>
      </c>
      <c r="AJ317" s="78" t="s">
        <v>365</v>
      </c>
    </row>
    <row r="318" spans="30:36" ht="15.95" customHeight="1">
      <c r="AD318" s="78" t="s">
        <v>365</v>
      </c>
      <c r="AJ318" s="78" t="s">
        <v>365</v>
      </c>
    </row>
    <row r="319" spans="30:36" ht="15.95" customHeight="1">
      <c r="AD319" s="78" t="s">
        <v>365</v>
      </c>
      <c r="AJ319" s="78" t="s">
        <v>365</v>
      </c>
    </row>
    <row r="320" spans="30:36" ht="15.95" customHeight="1">
      <c r="AD320" s="78" t="s">
        <v>365</v>
      </c>
      <c r="AJ320" s="78" t="s">
        <v>365</v>
      </c>
    </row>
    <row r="321" spans="30:36" ht="15.95" customHeight="1">
      <c r="AD321" s="78" t="s">
        <v>365</v>
      </c>
      <c r="AJ321" s="78" t="s">
        <v>365</v>
      </c>
    </row>
    <row r="322" spans="30:36" ht="15.95" customHeight="1">
      <c r="AD322" s="78" t="s">
        <v>365</v>
      </c>
      <c r="AJ322" s="78" t="s">
        <v>365</v>
      </c>
    </row>
    <row r="323" spans="30:36" ht="15.95" customHeight="1">
      <c r="AD323" s="78" t="s">
        <v>365</v>
      </c>
      <c r="AJ323" s="78" t="s">
        <v>365</v>
      </c>
    </row>
    <row r="324" spans="30:36" ht="15.95" customHeight="1">
      <c r="AD324" s="78" t="s">
        <v>365</v>
      </c>
      <c r="AJ324" s="78" t="s">
        <v>365</v>
      </c>
    </row>
    <row r="325" spans="30:36" ht="15.95" customHeight="1">
      <c r="AD325" s="78" t="s">
        <v>365</v>
      </c>
      <c r="AJ325" s="78" t="s">
        <v>365</v>
      </c>
    </row>
    <row r="326" spans="30:36" ht="15.95" customHeight="1">
      <c r="AD326" s="78" t="s">
        <v>365</v>
      </c>
      <c r="AJ326" s="78" t="s">
        <v>365</v>
      </c>
    </row>
    <row r="327" spans="30:36" ht="15.95" customHeight="1">
      <c r="AD327" s="78" t="s">
        <v>365</v>
      </c>
      <c r="AJ327" s="78" t="s">
        <v>365</v>
      </c>
    </row>
    <row r="328" spans="30:36" ht="15.95" customHeight="1">
      <c r="AD328" s="78" t="s">
        <v>365</v>
      </c>
      <c r="AJ328" s="78" t="s">
        <v>365</v>
      </c>
    </row>
    <row r="329" spans="30:36" ht="15.95" customHeight="1">
      <c r="AD329" s="78" t="s">
        <v>365</v>
      </c>
      <c r="AJ329" s="78" t="s">
        <v>365</v>
      </c>
    </row>
    <row r="330" spans="30:36" ht="15.95" customHeight="1">
      <c r="AD330" s="78" t="s">
        <v>365</v>
      </c>
      <c r="AJ330" s="78" t="s">
        <v>365</v>
      </c>
    </row>
    <row r="331" spans="30:36" ht="15.95" customHeight="1">
      <c r="AD331" s="78" t="s">
        <v>365</v>
      </c>
      <c r="AJ331" s="78" t="s">
        <v>365</v>
      </c>
    </row>
    <row r="332" spans="30:36" ht="15.95" customHeight="1">
      <c r="AD332" s="78" t="s">
        <v>365</v>
      </c>
      <c r="AJ332" s="78" t="s">
        <v>365</v>
      </c>
    </row>
    <row r="333" spans="30:36" ht="15.95" customHeight="1">
      <c r="AD333" s="78" t="s">
        <v>365</v>
      </c>
      <c r="AJ333" s="78" t="s">
        <v>365</v>
      </c>
    </row>
    <row r="334" spans="30:36" ht="15.95" customHeight="1">
      <c r="AD334" s="78" t="s">
        <v>365</v>
      </c>
      <c r="AJ334" s="78" t="s">
        <v>365</v>
      </c>
    </row>
    <row r="335" spans="30:36" ht="15.95" customHeight="1">
      <c r="AD335" s="78" t="s">
        <v>365</v>
      </c>
      <c r="AJ335" s="78" t="s">
        <v>365</v>
      </c>
    </row>
    <row r="336" spans="30:36" ht="15.95" customHeight="1">
      <c r="AD336" s="78" t="s">
        <v>365</v>
      </c>
      <c r="AJ336" s="78" t="s">
        <v>365</v>
      </c>
    </row>
    <row r="337" spans="30:36" ht="15.95" customHeight="1">
      <c r="AD337" s="78" t="s">
        <v>365</v>
      </c>
      <c r="AJ337" s="78" t="s">
        <v>365</v>
      </c>
    </row>
    <row r="338" spans="30:36" ht="15.95" customHeight="1">
      <c r="AD338" s="78" t="s">
        <v>365</v>
      </c>
      <c r="AJ338" s="78" t="s">
        <v>365</v>
      </c>
    </row>
    <row r="339" spans="30:36" ht="15.95" customHeight="1">
      <c r="AD339" s="78" t="s">
        <v>365</v>
      </c>
      <c r="AJ339" s="78" t="s">
        <v>365</v>
      </c>
    </row>
    <row r="340" spans="30:36" ht="15.95" customHeight="1">
      <c r="AD340" s="78" t="s">
        <v>365</v>
      </c>
      <c r="AJ340" s="78" t="s">
        <v>365</v>
      </c>
    </row>
    <row r="341" spans="30:36" ht="15.95" customHeight="1">
      <c r="AD341" s="78" t="s">
        <v>365</v>
      </c>
      <c r="AJ341" s="78" t="s">
        <v>365</v>
      </c>
    </row>
    <row r="342" spans="30:36" ht="15.95" customHeight="1">
      <c r="AD342" s="78" t="s">
        <v>365</v>
      </c>
      <c r="AJ342" s="78" t="s">
        <v>365</v>
      </c>
    </row>
    <row r="343" spans="30:36" ht="15.95" customHeight="1">
      <c r="AD343" s="78" t="s">
        <v>365</v>
      </c>
      <c r="AJ343" s="78" t="s">
        <v>365</v>
      </c>
    </row>
    <row r="344" spans="30:36" ht="15.95" customHeight="1">
      <c r="AD344" s="78" t="s">
        <v>365</v>
      </c>
      <c r="AJ344" s="78" t="s">
        <v>365</v>
      </c>
    </row>
    <row r="345" spans="30:36" ht="15.95" customHeight="1">
      <c r="AD345" s="78" t="s">
        <v>365</v>
      </c>
      <c r="AJ345" s="78" t="s">
        <v>365</v>
      </c>
    </row>
    <row r="346" spans="30:36" ht="15.95" customHeight="1">
      <c r="AD346" s="78" t="s">
        <v>365</v>
      </c>
      <c r="AJ346" s="78" t="s">
        <v>365</v>
      </c>
    </row>
    <row r="347" spans="30:36" ht="15.95" customHeight="1">
      <c r="AD347" s="78" t="s">
        <v>365</v>
      </c>
      <c r="AJ347" s="78" t="s">
        <v>365</v>
      </c>
    </row>
    <row r="348" spans="30:36" ht="15.95" customHeight="1">
      <c r="AD348" s="78" t="s">
        <v>365</v>
      </c>
      <c r="AJ348" s="78" t="s">
        <v>365</v>
      </c>
    </row>
    <row r="349" spans="30:36" ht="15.95" customHeight="1">
      <c r="AD349" s="78" t="s">
        <v>365</v>
      </c>
      <c r="AJ349" s="78" t="s">
        <v>365</v>
      </c>
    </row>
    <row r="350" spans="30:36" ht="15.95" customHeight="1">
      <c r="AD350" s="78" t="s">
        <v>365</v>
      </c>
      <c r="AJ350" s="78" t="s">
        <v>365</v>
      </c>
    </row>
    <row r="351" spans="30:36" ht="15.95" customHeight="1">
      <c r="AD351" s="78" t="s">
        <v>365</v>
      </c>
      <c r="AJ351" s="78" t="s">
        <v>365</v>
      </c>
    </row>
    <row r="352" spans="30:36" ht="15.95" customHeight="1">
      <c r="AD352" s="78" t="s">
        <v>365</v>
      </c>
      <c r="AJ352" s="78" t="s">
        <v>365</v>
      </c>
    </row>
    <row r="353" spans="30:36" ht="15.95" customHeight="1">
      <c r="AD353" s="78" t="s">
        <v>365</v>
      </c>
      <c r="AJ353" s="78" t="s">
        <v>365</v>
      </c>
    </row>
    <row r="354" spans="30:36" ht="15.95" customHeight="1">
      <c r="AD354" s="78" t="s">
        <v>365</v>
      </c>
      <c r="AJ354" s="78" t="s">
        <v>365</v>
      </c>
    </row>
    <row r="355" spans="30:36" ht="15.95" customHeight="1">
      <c r="AD355" s="78" t="s">
        <v>365</v>
      </c>
      <c r="AJ355" s="78" t="s">
        <v>365</v>
      </c>
    </row>
    <row r="356" spans="30:36" ht="15.95" customHeight="1">
      <c r="AD356" s="78" t="s">
        <v>365</v>
      </c>
      <c r="AJ356" s="78" t="s">
        <v>365</v>
      </c>
    </row>
    <row r="357" spans="30:36" ht="15.95" customHeight="1">
      <c r="AD357" s="78" t="s">
        <v>365</v>
      </c>
      <c r="AJ357" s="78" t="s">
        <v>365</v>
      </c>
    </row>
    <row r="358" spans="30:36" ht="15.95" customHeight="1">
      <c r="AD358" s="78" t="s">
        <v>365</v>
      </c>
      <c r="AJ358" s="78" t="s">
        <v>365</v>
      </c>
    </row>
    <row r="359" spans="30:36" ht="15.95" customHeight="1">
      <c r="AD359" s="78" t="s">
        <v>365</v>
      </c>
      <c r="AJ359" s="78" t="s">
        <v>365</v>
      </c>
    </row>
    <row r="360" spans="30:36" ht="15.95" customHeight="1">
      <c r="AD360" s="78" t="s">
        <v>365</v>
      </c>
      <c r="AJ360" s="78" t="s">
        <v>365</v>
      </c>
    </row>
    <row r="361" spans="30:36" ht="15.95" customHeight="1">
      <c r="AD361" s="78" t="s">
        <v>365</v>
      </c>
      <c r="AJ361" s="78" t="s">
        <v>365</v>
      </c>
    </row>
    <row r="362" spans="30:36" ht="15.95" customHeight="1">
      <c r="AD362" s="78" t="s">
        <v>365</v>
      </c>
      <c r="AJ362" s="78" t="s">
        <v>365</v>
      </c>
    </row>
    <row r="363" spans="30:36" ht="15.95" customHeight="1">
      <c r="AD363" s="78" t="s">
        <v>365</v>
      </c>
      <c r="AJ363" s="78" t="s">
        <v>365</v>
      </c>
    </row>
    <row r="364" spans="30:36" ht="15.95" customHeight="1">
      <c r="AD364" s="78" t="s">
        <v>365</v>
      </c>
      <c r="AJ364" s="78" t="s">
        <v>365</v>
      </c>
    </row>
    <row r="365" spans="30:36" ht="15.95" customHeight="1">
      <c r="AD365" s="78" t="s">
        <v>365</v>
      </c>
      <c r="AJ365" s="78" t="s">
        <v>365</v>
      </c>
    </row>
    <row r="366" spans="30:36" ht="15.95" customHeight="1">
      <c r="AD366" s="78" t="s">
        <v>365</v>
      </c>
      <c r="AJ366" s="78" t="s">
        <v>365</v>
      </c>
    </row>
    <row r="367" spans="30:36" ht="15.95" customHeight="1">
      <c r="AD367" s="78" t="s">
        <v>365</v>
      </c>
      <c r="AJ367" s="78" t="s">
        <v>365</v>
      </c>
    </row>
    <row r="368" spans="30:36" ht="15.95" customHeight="1">
      <c r="AD368" s="78" t="s">
        <v>365</v>
      </c>
      <c r="AJ368" s="78" t="s">
        <v>365</v>
      </c>
    </row>
    <row r="369" spans="30:36" ht="15.95" customHeight="1">
      <c r="AD369" s="78" t="s">
        <v>365</v>
      </c>
      <c r="AJ369" s="78" t="s">
        <v>365</v>
      </c>
    </row>
    <row r="370" spans="30:36" ht="15.95" customHeight="1">
      <c r="AD370" s="78" t="s">
        <v>365</v>
      </c>
      <c r="AJ370" s="78" t="s">
        <v>365</v>
      </c>
    </row>
    <row r="371" spans="30:36" ht="15.95" customHeight="1">
      <c r="AD371" s="78" t="s">
        <v>365</v>
      </c>
      <c r="AJ371" s="78" t="s">
        <v>365</v>
      </c>
    </row>
    <row r="372" spans="30:36" ht="15.95" customHeight="1">
      <c r="AD372" s="78" t="s">
        <v>365</v>
      </c>
      <c r="AJ372" s="78" t="s">
        <v>365</v>
      </c>
    </row>
    <row r="373" spans="30:36" ht="15.95" customHeight="1">
      <c r="AD373" s="78" t="s">
        <v>365</v>
      </c>
      <c r="AJ373" s="78" t="s">
        <v>365</v>
      </c>
    </row>
    <row r="374" spans="30:36" ht="15.95" customHeight="1">
      <c r="AD374" s="78" t="s">
        <v>365</v>
      </c>
      <c r="AJ374" s="78" t="s">
        <v>365</v>
      </c>
    </row>
    <row r="375" spans="30:36" ht="15.95" customHeight="1">
      <c r="AD375" s="78" t="s">
        <v>365</v>
      </c>
      <c r="AJ375" s="78" t="s">
        <v>365</v>
      </c>
    </row>
    <row r="376" spans="30:36" ht="15.95" customHeight="1">
      <c r="AD376" s="78" t="s">
        <v>365</v>
      </c>
      <c r="AJ376" s="78" t="s">
        <v>365</v>
      </c>
    </row>
    <row r="377" spans="30:36" ht="15.95" customHeight="1">
      <c r="AD377" s="78" t="s">
        <v>365</v>
      </c>
      <c r="AJ377" s="78" t="s">
        <v>365</v>
      </c>
    </row>
    <row r="378" spans="30:36" ht="15.95" customHeight="1">
      <c r="AD378" s="78" t="s">
        <v>365</v>
      </c>
      <c r="AJ378" s="78" t="s">
        <v>365</v>
      </c>
    </row>
    <row r="379" spans="30:36" ht="15.95" customHeight="1">
      <c r="AD379" s="78" t="s">
        <v>365</v>
      </c>
      <c r="AJ379" s="78" t="s">
        <v>365</v>
      </c>
    </row>
    <row r="380" spans="30:36" ht="15.95" customHeight="1">
      <c r="AD380" s="78" t="s">
        <v>365</v>
      </c>
      <c r="AJ380" s="78" t="s">
        <v>365</v>
      </c>
    </row>
    <row r="381" spans="30:36" ht="15.95" customHeight="1">
      <c r="AD381" s="78" t="s">
        <v>365</v>
      </c>
      <c r="AJ381" s="78" t="s">
        <v>365</v>
      </c>
    </row>
    <row r="382" spans="30:36" ht="15.95" customHeight="1">
      <c r="AD382" s="78" t="s">
        <v>365</v>
      </c>
      <c r="AJ382" s="78" t="s">
        <v>365</v>
      </c>
    </row>
    <row r="383" spans="30:36" ht="15.95" customHeight="1">
      <c r="AD383" s="78" t="s">
        <v>365</v>
      </c>
      <c r="AJ383" s="78" t="s">
        <v>365</v>
      </c>
    </row>
    <row r="384" spans="30:36" ht="15.95" customHeight="1">
      <c r="AD384" s="78" t="s">
        <v>365</v>
      </c>
      <c r="AJ384" s="78" t="s">
        <v>365</v>
      </c>
    </row>
    <row r="385" spans="30:36" ht="15.95" customHeight="1">
      <c r="AD385" s="78" t="s">
        <v>365</v>
      </c>
      <c r="AJ385" s="78" t="s">
        <v>365</v>
      </c>
    </row>
    <row r="386" spans="30:36" ht="15.95" customHeight="1">
      <c r="AD386" s="78" t="s">
        <v>365</v>
      </c>
      <c r="AJ386" s="78" t="s">
        <v>365</v>
      </c>
    </row>
    <row r="387" spans="30:36" ht="15.95" customHeight="1">
      <c r="AD387" s="78" t="s">
        <v>365</v>
      </c>
      <c r="AJ387" s="78" t="s">
        <v>365</v>
      </c>
    </row>
    <row r="388" spans="30:36" ht="15.95" customHeight="1">
      <c r="AD388" s="78" t="s">
        <v>365</v>
      </c>
      <c r="AJ388" s="78" t="s">
        <v>365</v>
      </c>
    </row>
    <row r="389" spans="30:36" ht="15.95" customHeight="1">
      <c r="AD389" s="78" t="s">
        <v>365</v>
      </c>
      <c r="AJ389" s="78" t="s">
        <v>365</v>
      </c>
    </row>
    <row r="390" spans="30:36" ht="15.95" customHeight="1">
      <c r="AD390" s="78" t="s">
        <v>365</v>
      </c>
      <c r="AJ390" s="78" t="s">
        <v>365</v>
      </c>
    </row>
    <row r="391" spans="30:36" ht="15.95" customHeight="1">
      <c r="AD391" s="78" t="s">
        <v>365</v>
      </c>
      <c r="AJ391" s="78" t="s">
        <v>365</v>
      </c>
    </row>
    <row r="392" spans="30:36" ht="15.95" customHeight="1">
      <c r="AD392" s="78" t="s">
        <v>365</v>
      </c>
      <c r="AJ392" s="78" t="s">
        <v>365</v>
      </c>
    </row>
    <row r="393" spans="30:36" ht="15.95" customHeight="1">
      <c r="AD393" s="78" t="s">
        <v>365</v>
      </c>
      <c r="AJ393" s="78" t="s">
        <v>365</v>
      </c>
    </row>
    <row r="394" spans="30:36" ht="15.95" customHeight="1">
      <c r="AD394" s="78" t="s">
        <v>365</v>
      </c>
      <c r="AJ394" s="78" t="s">
        <v>365</v>
      </c>
    </row>
    <row r="395" spans="30:36" ht="15.95" customHeight="1">
      <c r="AD395" s="78" t="s">
        <v>365</v>
      </c>
      <c r="AJ395" s="78" t="s">
        <v>365</v>
      </c>
    </row>
    <row r="396" spans="30:36" ht="15.95" customHeight="1">
      <c r="AD396" s="78" t="s">
        <v>365</v>
      </c>
      <c r="AJ396" s="78" t="s">
        <v>365</v>
      </c>
    </row>
    <row r="397" spans="30:36" ht="15.95" customHeight="1">
      <c r="AD397" s="78" t="s">
        <v>365</v>
      </c>
      <c r="AJ397" s="78" t="s">
        <v>365</v>
      </c>
    </row>
    <row r="398" spans="30:36" ht="15.95" customHeight="1">
      <c r="AD398" s="78" t="s">
        <v>365</v>
      </c>
      <c r="AJ398" s="78" t="s">
        <v>365</v>
      </c>
    </row>
    <row r="399" spans="30:36" ht="15.95" customHeight="1">
      <c r="AD399" s="78" t="s">
        <v>365</v>
      </c>
      <c r="AJ399" s="78" t="s">
        <v>365</v>
      </c>
    </row>
    <row r="400" spans="30:36" ht="15.95" customHeight="1">
      <c r="AD400" s="78" t="s">
        <v>365</v>
      </c>
      <c r="AJ400" s="78" t="s">
        <v>365</v>
      </c>
    </row>
    <row r="401" spans="30:36" ht="15.95" customHeight="1">
      <c r="AD401" s="78" t="s">
        <v>365</v>
      </c>
      <c r="AJ401" s="78" t="s">
        <v>365</v>
      </c>
    </row>
    <row r="402" spans="30:36" ht="15.95" customHeight="1">
      <c r="AD402" s="78" t="s">
        <v>365</v>
      </c>
      <c r="AJ402" s="78" t="s">
        <v>365</v>
      </c>
    </row>
    <row r="403" spans="30:36" ht="15.95" customHeight="1">
      <c r="AD403" s="78" t="s">
        <v>365</v>
      </c>
      <c r="AJ403" s="78" t="s">
        <v>365</v>
      </c>
    </row>
    <row r="404" spans="30:36" ht="15.95" customHeight="1">
      <c r="AD404" s="78" t="s">
        <v>365</v>
      </c>
      <c r="AJ404" s="78" t="s">
        <v>365</v>
      </c>
    </row>
    <row r="405" spans="30:36" ht="15.95" customHeight="1">
      <c r="AD405" s="78" t="s">
        <v>365</v>
      </c>
      <c r="AJ405" s="78" t="s">
        <v>365</v>
      </c>
    </row>
    <row r="406" spans="30:36" ht="15.95" customHeight="1">
      <c r="AD406" s="78" t="s">
        <v>365</v>
      </c>
      <c r="AJ406" s="78" t="s">
        <v>365</v>
      </c>
    </row>
    <row r="407" spans="30:36" ht="15.95" customHeight="1">
      <c r="AD407" s="78" t="s">
        <v>365</v>
      </c>
      <c r="AJ407" s="78" t="s">
        <v>365</v>
      </c>
    </row>
    <row r="408" spans="30:36" ht="15.95" customHeight="1">
      <c r="AD408" s="78" t="s">
        <v>365</v>
      </c>
      <c r="AJ408" s="78" t="s">
        <v>365</v>
      </c>
    </row>
    <row r="409" spans="30:36" ht="15.95" customHeight="1">
      <c r="AD409" s="78" t="s">
        <v>365</v>
      </c>
      <c r="AJ409" s="78" t="s">
        <v>365</v>
      </c>
    </row>
    <row r="410" spans="30:36" ht="15.95" customHeight="1">
      <c r="AD410" s="78" t="s">
        <v>365</v>
      </c>
      <c r="AJ410" s="78" t="s">
        <v>365</v>
      </c>
    </row>
    <row r="411" spans="30:36" ht="15.95" customHeight="1">
      <c r="AD411" s="78" t="s">
        <v>365</v>
      </c>
      <c r="AJ411" s="78" t="s">
        <v>365</v>
      </c>
    </row>
    <row r="412" spans="30:36" ht="15.95" customHeight="1">
      <c r="AD412" s="78" t="s">
        <v>365</v>
      </c>
      <c r="AJ412" s="78" t="s">
        <v>365</v>
      </c>
    </row>
    <row r="413" spans="30:36" ht="15.95" customHeight="1">
      <c r="AD413" s="78" t="s">
        <v>365</v>
      </c>
      <c r="AJ413" s="78" t="s">
        <v>365</v>
      </c>
    </row>
    <row r="414" spans="30:36" ht="15.95" customHeight="1">
      <c r="AD414" s="78" t="s">
        <v>365</v>
      </c>
      <c r="AJ414" s="78" t="s">
        <v>365</v>
      </c>
    </row>
    <row r="415" spans="30:36" ht="15.95" customHeight="1">
      <c r="AD415" s="78" t="s">
        <v>365</v>
      </c>
      <c r="AJ415" s="78" t="s">
        <v>365</v>
      </c>
    </row>
    <row r="416" spans="30:36" ht="15.95" customHeight="1">
      <c r="AD416" s="78" t="s">
        <v>365</v>
      </c>
      <c r="AJ416" s="78" t="s">
        <v>365</v>
      </c>
    </row>
    <row r="417" spans="30:36" ht="15.95" customHeight="1">
      <c r="AD417" s="78" t="s">
        <v>365</v>
      </c>
      <c r="AJ417" s="78" t="s">
        <v>365</v>
      </c>
    </row>
    <row r="418" spans="30:36" ht="15.95" customHeight="1">
      <c r="AD418" s="78" t="s">
        <v>365</v>
      </c>
      <c r="AJ418" s="78" t="s">
        <v>365</v>
      </c>
    </row>
    <row r="419" spans="30:36" ht="15.95" customHeight="1">
      <c r="AD419" s="78" t="s">
        <v>365</v>
      </c>
      <c r="AJ419" s="78" t="s">
        <v>365</v>
      </c>
    </row>
    <row r="420" spans="30:36" ht="15.95" customHeight="1">
      <c r="AD420" s="78" t="s">
        <v>365</v>
      </c>
      <c r="AJ420" s="78" t="s">
        <v>365</v>
      </c>
    </row>
    <row r="421" spans="30:36" ht="15.95" customHeight="1">
      <c r="AD421" s="78" t="s">
        <v>365</v>
      </c>
      <c r="AJ421" s="78" t="s">
        <v>365</v>
      </c>
    </row>
    <row r="422" spans="30:36" ht="15.95" customHeight="1">
      <c r="AD422" s="78" t="s">
        <v>365</v>
      </c>
      <c r="AJ422" s="78" t="s">
        <v>365</v>
      </c>
    </row>
    <row r="423" spans="30:36" ht="15.95" customHeight="1">
      <c r="AD423" s="78" t="s">
        <v>365</v>
      </c>
      <c r="AJ423" s="78" t="s">
        <v>365</v>
      </c>
    </row>
    <row r="424" spans="30:36" ht="15.95" customHeight="1">
      <c r="AD424" s="78" t="s">
        <v>365</v>
      </c>
      <c r="AJ424" s="78" t="s">
        <v>365</v>
      </c>
    </row>
    <row r="425" spans="30:36" ht="15.95" customHeight="1">
      <c r="AD425" s="78" t="s">
        <v>365</v>
      </c>
      <c r="AJ425" s="78" t="s">
        <v>365</v>
      </c>
    </row>
    <row r="426" spans="30:36" ht="15.95" customHeight="1">
      <c r="AD426" s="78" t="s">
        <v>365</v>
      </c>
      <c r="AJ426" s="78" t="s">
        <v>365</v>
      </c>
    </row>
    <row r="427" spans="30:36" ht="15.95" customHeight="1">
      <c r="AD427" s="78" t="s">
        <v>365</v>
      </c>
      <c r="AJ427" s="78" t="s">
        <v>365</v>
      </c>
    </row>
    <row r="428" spans="30:36" ht="15.95" customHeight="1">
      <c r="AD428" s="78" t="s">
        <v>365</v>
      </c>
      <c r="AJ428" s="78" t="s">
        <v>365</v>
      </c>
    </row>
    <row r="429" spans="30:36" ht="15.95" customHeight="1">
      <c r="AD429" s="78" t="s">
        <v>365</v>
      </c>
      <c r="AJ429" s="78" t="s">
        <v>365</v>
      </c>
    </row>
    <row r="430" spans="30:36" ht="15.95" customHeight="1">
      <c r="AD430" s="78" t="s">
        <v>365</v>
      </c>
      <c r="AJ430" s="78" t="s">
        <v>365</v>
      </c>
    </row>
    <row r="431" spans="30:36" ht="15.95" customHeight="1">
      <c r="AD431" s="78" t="s">
        <v>365</v>
      </c>
      <c r="AJ431" s="78" t="s">
        <v>365</v>
      </c>
    </row>
    <row r="432" spans="30:36" ht="15.95" customHeight="1">
      <c r="AD432" s="78" t="s">
        <v>365</v>
      </c>
      <c r="AJ432" s="78" t="s">
        <v>365</v>
      </c>
    </row>
    <row r="433" spans="30:36" ht="15.95" customHeight="1">
      <c r="AD433" s="78" t="s">
        <v>365</v>
      </c>
      <c r="AJ433" s="78" t="s">
        <v>365</v>
      </c>
    </row>
    <row r="434" spans="30:36" ht="15.95" customHeight="1">
      <c r="AD434" s="78" t="s">
        <v>365</v>
      </c>
      <c r="AJ434" s="78" t="s">
        <v>365</v>
      </c>
    </row>
    <row r="435" spans="30:36" ht="15.95" customHeight="1">
      <c r="AD435" s="78" t="s">
        <v>365</v>
      </c>
      <c r="AJ435" s="78" t="s">
        <v>365</v>
      </c>
    </row>
    <row r="436" spans="30:36" ht="15.95" customHeight="1">
      <c r="AD436" s="78" t="s">
        <v>365</v>
      </c>
      <c r="AJ436" s="78" t="s">
        <v>365</v>
      </c>
    </row>
    <row r="437" spans="30:36" ht="15.95" customHeight="1">
      <c r="AD437" s="78" t="s">
        <v>365</v>
      </c>
      <c r="AJ437" s="78" t="s">
        <v>365</v>
      </c>
    </row>
    <row r="438" spans="30:36" ht="15.95" customHeight="1">
      <c r="AD438" s="78" t="s">
        <v>365</v>
      </c>
      <c r="AJ438" s="78" t="s">
        <v>365</v>
      </c>
    </row>
    <row r="439" spans="30:36" ht="15.95" customHeight="1">
      <c r="AD439" s="78" t="s">
        <v>365</v>
      </c>
      <c r="AJ439" s="78" t="s">
        <v>365</v>
      </c>
    </row>
    <row r="440" spans="30:36" ht="15.95" customHeight="1">
      <c r="AD440" s="78" t="s">
        <v>365</v>
      </c>
      <c r="AJ440" s="78" t="s">
        <v>365</v>
      </c>
    </row>
    <row r="441" spans="30:36" ht="15.95" customHeight="1">
      <c r="AD441" s="78" t="s">
        <v>365</v>
      </c>
      <c r="AJ441" s="78" t="s">
        <v>365</v>
      </c>
    </row>
    <row r="442" spans="30:36" ht="15.95" customHeight="1">
      <c r="AD442" s="78" t="s">
        <v>365</v>
      </c>
      <c r="AJ442" s="78" t="s">
        <v>365</v>
      </c>
    </row>
    <row r="443" spans="30:36" ht="15.95" customHeight="1">
      <c r="AD443" s="78" t="s">
        <v>365</v>
      </c>
      <c r="AJ443" s="78" t="s">
        <v>365</v>
      </c>
    </row>
    <row r="444" spans="30:36" ht="15.95" customHeight="1">
      <c r="AD444" s="78" t="s">
        <v>365</v>
      </c>
      <c r="AJ444" s="78" t="s">
        <v>365</v>
      </c>
    </row>
    <row r="445" spans="30:36" ht="15.95" customHeight="1">
      <c r="AD445" s="78" t="s">
        <v>365</v>
      </c>
      <c r="AJ445" s="78" t="s">
        <v>365</v>
      </c>
    </row>
    <row r="446" spans="30:36" ht="15.95" customHeight="1">
      <c r="AD446" s="78" t="s">
        <v>365</v>
      </c>
      <c r="AJ446" s="78" t="s">
        <v>365</v>
      </c>
    </row>
    <row r="447" spans="30:36" ht="15.95" customHeight="1">
      <c r="AD447" s="78" t="s">
        <v>365</v>
      </c>
      <c r="AJ447" s="78" t="s">
        <v>365</v>
      </c>
    </row>
    <row r="448" spans="30:36" ht="15.95" customHeight="1">
      <c r="AD448" s="78" t="s">
        <v>365</v>
      </c>
      <c r="AJ448" s="78" t="s">
        <v>365</v>
      </c>
    </row>
    <row r="449" spans="30:36" ht="15.95" customHeight="1">
      <c r="AD449" s="78" t="s">
        <v>365</v>
      </c>
      <c r="AJ449" s="78" t="s">
        <v>365</v>
      </c>
    </row>
    <row r="450" spans="30:36" ht="15.95" customHeight="1">
      <c r="AD450" s="78" t="s">
        <v>365</v>
      </c>
      <c r="AJ450" s="78" t="s">
        <v>365</v>
      </c>
    </row>
    <row r="451" spans="30:36" ht="15.95" customHeight="1">
      <c r="AD451" s="78" t="s">
        <v>365</v>
      </c>
      <c r="AJ451" s="78" t="s">
        <v>365</v>
      </c>
    </row>
    <row r="452" spans="30:36" ht="15.95" customHeight="1">
      <c r="AD452" s="78" t="s">
        <v>365</v>
      </c>
      <c r="AJ452" s="78" t="s">
        <v>365</v>
      </c>
    </row>
    <row r="453" spans="30:36" ht="15.95" customHeight="1">
      <c r="AD453" s="78" t="s">
        <v>365</v>
      </c>
      <c r="AJ453" s="78" t="s">
        <v>365</v>
      </c>
    </row>
    <row r="454" spans="30:36" ht="15.95" customHeight="1">
      <c r="AD454" s="78" t="s">
        <v>365</v>
      </c>
      <c r="AJ454" s="78" t="s">
        <v>365</v>
      </c>
    </row>
    <row r="455" spans="30:36" ht="15.95" customHeight="1">
      <c r="AD455" s="78" t="s">
        <v>365</v>
      </c>
      <c r="AJ455" s="78" t="s">
        <v>365</v>
      </c>
    </row>
    <row r="456" spans="30:36" ht="15.95" customHeight="1">
      <c r="AD456" s="78" t="s">
        <v>365</v>
      </c>
      <c r="AJ456" s="78" t="s">
        <v>365</v>
      </c>
    </row>
    <row r="457" spans="30:36" ht="15.95" customHeight="1">
      <c r="AD457" s="78" t="s">
        <v>365</v>
      </c>
      <c r="AJ457" s="78" t="s">
        <v>365</v>
      </c>
    </row>
    <row r="458" spans="30:36" ht="15.95" customHeight="1">
      <c r="AD458" s="78" t="s">
        <v>365</v>
      </c>
      <c r="AJ458" s="78" t="s">
        <v>365</v>
      </c>
    </row>
    <row r="459" spans="30:36" ht="15.95" customHeight="1">
      <c r="AD459" s="78" t="s">
        <v>365</v>
      </c>
      <c r="AJ459" s="78" t="s">
        <v>365</v>
      </c>
    </row>
    <row r="460" spans="30:36" ht="15.95" customHeight="1">
      <c r="AD460" s="78" t="s">
        <v>365</v>
      </c>
      <c r="AJ460" s="78" t="s">
        <v>365</v>
      </c>
    </row>
    <row r="461" spans="30:36" ht="15.95" customHeight="1">
      <c r="AD461" s="78" t="s">
        <v>365</v>
      </c>
      <c r="AJ461" s="78" t="s">
        <v>365</v>
      </c>
    </row>
    <row r="462" spans="30:36" ht="15.95" customHeight="1">
      <c r="AD462" s="78" t="s">
        <v>365</v>
      </c>
      <c r="AJ462" s="78" t="s">
        <v>365</v>
      </c>
    </row>
    <row r="463" spans="30:36" ht="15.95" customHeight="1">
      <c r="AD463" s="78" t="s">
        <v>365</v>
      </c>
      <c r="AJ463" s="78" t="s">
        <v>365</v>
      </c>
    </row>
    <row r="464" spans="30:36" ht="15.95" customHeight="1">
      <c r="AD464" s="78" t="s">
        <v>365</v>
      </c>
      <c r="AJ464" s="78" t="s">
        <v>365</v>
      </c>
    </row>
    <row r="465" spans="30:36" ht="15.95" customHeight="1">
      <c r="AD465" s="78" t="s">
        <v>365</v>
      </c>
      <c r="AJ465" s="78" t="s">
        <v>365</v>
      </c>
    </row>
    <row r="466" spans="30:36" ht="15.95" customHeight="1">
      <c r="AD466" s="78" t="s">
        <v>365</v>
      </c>
      <c r="AJ466" s="78" t="s">
        <v>365</v>
      </c>
    </row>
    <row r="467" spans="30:36" ht="15.95" customHeight="1">
      <c r="AD467" s="78" t="s">
        <v>365</v>
      </c>
      <c r="AJ467" s="78" t="s">
        <v>365</v>
      </c>
    </row>
    <row r="468" spans="30:36" ht="15.95" customHeight="1">
      <c r="AD468" s="78" t="s">
        <v>365</v>
      </c>
      <c r="AJ468" s="78" t="s">
        <v>365</v>
      </c>
    </row>
    <row r="469" spans="30:36" ht="15.95" customHeight="1">
      <c r="AD469" s="78" t="s">
        <v>365</v>
      </c>
      <c r="AJ469" s="78" t="s">
        <v>365</v>
      </c>
    </row>
    <row r="470" spans="30:36" ht="15.95" customHeight="1">
      <c r="AD470" s="78" t="s">
        <v>365</v>
      </c>
      <c r="AJ470" s="78" t="s">
        <v>365</v>
      </c>
    </row>
    <row r="471" spans="30:36" ht="15.95" customHeight="1">
      <c r="AD471" s="78" t="s">
        <v>365</v>
      </c>
      <c r="AJ471" s="78" t="s">
        <v>365</v>
      </c>
    </row>
    <row r="472" spans="30:36" ht="15.95" customHeight="1">
      <c r="AD472" s="78" t="s">
        <v>365</v>
      </c>
      <c r="AJ472" s="78" t="s">
        <v>365</v>
      </c>
    </row>
    <row r="473" spans="30:36" ht="15.95" customHeight="1">
      <c r="AD473" s="78" t="s">
        <v>365</v>
      </c>
      <c r="AJ473" s="78" t="s">
        <v>365</v>
      </c>
    </row>
    <row r="474" spans="30:36" ht="15.95" customHeight="1">
      <c r="AD474" s="78" t="s">
        <v>365</v>
      </c>
      <c r="AJ474" s="78" t="s">
        <v>365</v>
      </c>
    </row>
    <row r="475" spans="30:36" ht="15.95" customHeight="1">
      <c r="AD475" s="78" t="s">
        <v>365</v>
      </c>
      <c r="AJ475" s="78" t="s">
        <v>365</v>
      </c>
    </row>
    <row r="476" spans="30:36" ht="15.95" customHeight="1">
      <c r="AD476" s="78" t="s">
        <v>365</v>
      </c>
      <c r="AJ476" s="78" t="s">
        <v>365</v>
      </c>
    </row>
    <row r="477" spans="30:36" ht="15.95" customHeight="1">
      <c r="AD477" s="78" t="s">
        <v>365</v>
      </c>
      <c r="AJ477" s="78" t="s">
        <v>365</v>
      </c>
    </row>
    <row r="478" spans="30:36" ht="15.95" customHeight="1">
      <c r="AD478" s="78" t="s">
        <v>365</v>
      </c>
      <c r="AJ478" s="78" t="s">
        <v>365</v>
      </c>
    </row>
    <row r="479" spans="30:36" ht="15.95" customHeight="1">
      <c r="AD479" s="78" t="s">
        <v>365</v>
      </c>
      <c r="AJ479" s="78" t="s">
        <v>365</v>
      </c>
    </row>
    <row r="480" spans="30:36" ht="15.95" customHeight="1">
      <c r="AD480" s="78" t="s">
        <v>365</v>
      </c>
      <c r="AJ480" s="78" t="s">
        <v>365</v>
      </c>
    </row>
    <row r="481" spans="30:36" ht="15.95" customHeight="1">
      <c r="AD481" s="78" t="s">
        <v>365</v>
      </c>
      <c r="AJ481" s="78" t="s">
        <v>365</v>
      </c>
    </row>
    <row r="482" spans="30:36" ht="15.95" customHeight="1">
      <c r="AD482" s="78" t="s">
        <v>365</v>
      </c>
      <c r="AJ482" s="78" t="s">
        <v>365</v>
      </c>
    </row>
    <row r="483" spans="30:36" ht="15.95" customHeight="1">
      <c r="AD483" s="78" t="s">
        <v>365</v>
      </c>
      <c r="AJ483" s="78" t="s">
        <v>365</v>
      </c>
    </row>
    <row r="484" spans="30:36" ht="15.95" customHeight="1">
      <c r="AD484" s="78" t="s">
        <v>365</v>
      </c>
      <c r="AJ484" s="78" t="s">
        <v>365</v>
      </c>
    </row>
    <row r="485" spans="30:36" ht="15.95" customHeight="1">
      <c r="AD485" s="78" t="s">
        <v>365</v>
      </c>
      <c r="AJ485" s="78" t="s">
        <v>365</v>
      </c>
    </row>
    <row r="486" spans="30:36" ht="15.95" customHeight="1">
      <c r="AD486" s="78" t="s">
        <v>365</v>
      </c>
      <c r="AJ486" s="78" t="s">
        <v>365</v>
      </c>
    </row>
    <row r="487" spans="30:36" ht="15.95" customHeight="1">
      <c r="AD487" s="78" t="s">
        <v>365</v>
      </c>
      <c r="AJ487" s="78" t="s">
        <v>365</v>
      </c>
    </row>
    <row r="488" spans="30:36" ht="15.95" customHeight="1">
      <c r="AD488" s="78" t="s">
        <v>365</v>
      </c>
      <c r="AJ488" s="78" t="s">
        <v>365</v>
      </c>
    </row>
    <row r="489" spans="30:36" ht="15.95" customHeight="1">
      <c r="AD489" s="78" t="s">
        <v>365</v>
      </c>
      <c r="AJ489" s="78" t="s">
        <v>365</v>
      </c>
    </row>
    <row r="490" spans="30:36" ht="15.95" customHeight="1">
      <c r="AD490" s="78" t="s">
        <v>365</v>
      </c>
      <c r="AJ490" s="78" t="s">
        <v>365</v>
      </c>
    </row>
    <row r="491" spans="30:36" ht="15.95" customHeight="1">
      <c r="AD491" s="78" t="s">
        <v>365</v>
      </c>
      <c r="AJ491" s="78" t="s">
        <v>365</v>
      </c>
    </row>
    <row r="492" spans="30:36" ht="15.95" customHeight="1">
      <c r="AD492" s="78" t="s">
        <v>365</v>
      </c>
      <c r="AJ492" s="78" t="s">
        <v>365</v>
      </c>
    </row>
    <row r="493" spans="30:36" ht="15.95" customHeight="1">
      <c r="AD493" s="78" t="s">
        <v>365</v>
      </c>
      <c r="AJ493" s="78" t="s">
        <v>365</v>
      </c>
    </row>
    <row r="494" spans="30:36" ht="15.95" customHeight="1">
      <c r="AD494" s="78" t="s">
        <v>365</v>
      </c>
      <c r="AJ494" s="78" t="s">
        <v>365</v>
      </c>
    </row>
    <row r="495" spans="30:36" ht="15.95" customHeight="1">
      <c r="AD495" s="78" t="s">
        <v>365</v>
      </c>
      <c r="AJ495" s="78" t="s">
        <v>365</v>
      </c>
    </row>
    <row r="496" spans="30:36" ht="15.95" customHeight="1">
      <c r="AD496" s="78" t="s">
        <v>365</v>
      </c>
      <c r="AJ496" s="78" t="s">
        <v>365</v>
      </c>
    </row>
    <row r="497" spans="30:36" ht="15.95" customHeight="1">
      <c r="AD497" s="78" t="s">
        <v>365</v>
      </c>
      <c r="AJ497" s="78" t="s">
        <v>365</v>
      </c>
    </row>
    <row r="498" spans="30:36" ht="15.95" customHeight="1">
      <c r="AD498" s="78" t="s">
        <v>365</v>
      </c>
      <c r="AJ498" s="78" t="s">
        <v>365</v>
      </c>
    </row>
    <row r="499" spans="30:36" ht="15.95" customHeight="1">
      <c r="AD499" s="78" t="s">
        <v>365</v>
      </c>
      <c r="AJ499" s="78" t="s">
        <v>365</v>
      </c>
    </row>
    <row r="500" spans="30:36" ht="15.95" customHeight="1">
      <c r="AD500" s="78" t="s">
        <v>365</v>
      </c>
      <c r="AJ500" s="78" t="s">
        <v>365</v>
      </c>
    </row>
    <row r="501" spans="30:36" ht="15.95" customHeight="1">
      <c r="AD501" s="78" t="s">
        <v>365</v>
      </c>
      <c r="AJ501" s="78" t="s">
        <v>365</v>
      </c>
    </row>
    <row r="502" spans="30:36" ht="15.95" customHeight="1">
      <c r="AD502" s="78" t="s">
        <v>365</v>
      </c>
      <c r="AJ502" s="78" t="s">
        <v>365</v>
      </c>
    </row>
    <row r="503" spans="30:36" ht="15.95" customHeight="1">
      <c r="AD503" s="78" t="s">
        <v>365</v>
      </c>
      <c r="AJ503" s="78" t="s">
        <v>365</v>
      </c>
    </row>
    <row r="504" spans="30:36" ht="15.95" customHeight="1">
      <c r="AD504" s="78" t="s">
        <v>365</v>
      </c>
      <c r="AJ504" s="78" t="s">
        <v>365</v>
      </c>
    </row>
    <row r="505" spans="30:36" ht="15.95" customHeight="1">
      <c r="AD505" s="78" t="s">
        <v>365</v>
      </c>
      <c r="AJ505" s="78" t="s">
        <v>365</v>
      </c>
    </row>
    <row r="506" spans="30:36" ht="15.95" customHeight="1">
      <c r="AD506" s="78" t="s">
        <v>365</v>
      </c>
      <c r="AJ506" s="78" t="s">
        <v>365</v>
      </c>
    </row>
    <row r="507" spans="30:36" ht="15.95" customHeight="1">
      <c r="AD507" s="78" t="s">
        <v>365</v>
      </c>
      <c r="AJ507" s="78" t="s">
        <v>365</v>
      </c>
    </row>
    <row r="508" spans="30:36" ht="15.95" customHeight="1">
      <c r="AD508" s="78" t="s">
        <v>365</v>
      </c>
      <c r="AJ508" s="78" t="s">
        <v>365</v>
      </c>
    </row>
    <row r="509" spans="30:36" ht="15.95" customHeight="1">
      <c r="AD509" s="78" t="s">
        <v>365</v>
      </c>
      <c r="AJ509" s="78" t="s">
        <v>365</v>
      </c>
    </row>
    <row r="510" spans="30:36" ht="15.95" customHeight="1">
      <c r="AD510" s="78" t="s">
        <v>365</v>
      </c>
      <c r="AJ510" s="78" t="s">
        <v>365</v>
      </c>
    </row>
    <row r="511" spans="30:36" ht="15.95" customHeight="1">
      <c r="AD511" s="78" t="s">
        <v>365</v>
      </c>
      <c r="AJ511" s="78" t="s">
        <v>365</v>
      </c>
    </row>
    <row r="512" spans="30:36" ht="15.95" customHeight="1">
      <c r="AD512" s="78" t="s">
        <v>365</v>
      </c>
      <c r="AJ512" s="78" t="s">
        <v>365</v>
      </c>
    </row>
    <row r="513" spans="30:36" ht="15.95" customHeight="1">
      <c r="AD513" s="78" t="s">
        <v>365</v>
      </c>
      <c r="AJ513" s="78" t="s">
        <v>365</v>
      </c>
    </row>
    <row r="514" spans="30:36" ht="15.95" customHeight="1">
      <c r="AD514" s="78" t="s">
        <v>365</v>
      </c>
      <c r="AJ514" s="78" t="s">
        <v>365</v>
      </c>
    </row>
    <row r="515" spans="30:36" ht="15.95" customHeight="1">
      <c r="AD515" s="78" t="s">
        <v>365</v>
      </c>
      <c r="AJ515" s="78" t="s">
        <v>365</v>
      </c>
    </row>
  </sheetData>
  <mergeCells count="9">
    <mergeCell ref="AK1:AM1"/>
    <mergeCell ref="AL2:AM2"/>
    <mergeCell ref="G4:Q5"/>
    <mergeCell ref="B4:C5"/>
    <mergeCell ref="D4:E5"/>
    <mergeCell ref="S4:S5"/>
    <mergeCell ref="T4:U5"/>
    <mergeCell ref="V4:AA5"/>
    <mergeCell ref="AE5:AF5"/>
  </mergeCells>
  <phoneticPr fontId="4"/>
  <conditionalFormatting sqref="AL27:AL29 AL9:AL13 AL16:AL24 AL32:AL37 AL40:AL42 AL45:AL54 AF28:AF29 Z28:Z29 T28:T29 N28:N29 H28:H29 H13 N13 T13 Z13 AF13 H23:H24 Z23:Z24 AF23:AF24 H37 N37 T37 Z37 AF37 AF41:AF42 Z41:Z42 T41:T42 N41:N42 H41:H42 H54 N54 T54 Z54 AF54 T23:T24 N23:N24">
    <cfRule type="cellIs" dxfId="9" priority="10" stopIfTrue="1" operator="greaterThan">
      <formula>G9</formula>
    </cfRule>
  </conditionalFormatting>
  <conditionalFormatting sqref="H9:H12 N9:N12 T9:T12 Z9:Z12 AF9:AF12">
    <cfRule type="cellIs" dxfId="8" priority="7" stopIfTrue="1" operator="greaterThan">
      <formula>G9</formula>
    </cfRule>
  </conditionalFormatting>
  <conditionalFormatting sqref="H16:H22 N16:N18 Z16:Z22 AF16:AF22 T16:T22 N20:N22">
    <cfRule type="cellIs" dxfId="7" priority="6" stopIfTrue="1" operator="greaterThan">
      <formula>G16</formula>
    </cfRule>
  </conditionalFormatting>
  <conditionalFormatting sqref="N19">
    <cfRule type="cellIs" dxfId="6" priority="5" stopIfTrue="1" operator="greaterThan">
      <formula>M19</formula>
    </cfRule>
  </conditionalFormatting>
  <conditionalFormatting sqref="AF27 Z27 T27 N27 H27">
    <cfRule type="cellIs" dxfId="5" priority="4" stopIfTrue="1" operator="greaterThan">
      <formula>G27</formula>
    </cfRule>
  </conditionalFormatting>
  <conditionalFormatting sqref="H32:H36 N32:N36 T32:T36 Z32:Z36 AF32:AF36">
    <cfRule type="cellIs" dxfId="4" priority="3" stopIfTrue="1" operator="greaterThan">
      <formula>G32</formula>
    </cfRule>
  </conditionalFormatting>
  <conditionalFormatting sqref="AF40 Z40 T40 N40 H40">
    <cfRule type="cellIs" dxfId="3" priority="2" stopIfTrue="1" operator="greaterThan">
      <formula>G40</formula>
    </cfRule>
  </conditionalFormatting>
  <conditionalFormatting sqref="H45:H53 N45:N53 T45:T53 Z45:Z53 AF45:AF53">
    <cfRule type="cellIs" dxfId="2" priority="1" stopIfTrue="1" operator="greaterThan">
      <formula>G45</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5"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vt:lpstr>
      <vt:lpstr>集計表</vt:lpstr>
      <vt:lpstr>鹿児島市（南日本・日経）</vt:lpstr>
      <vt:lpstr>鹿児島市（他紙）</vt:lpstr>
      <vt:lpstr>指宿市・南九州市・南さつま市・枕崎市・いちき串木野市</vt:lpstr>
      <vt:lpstr>日置市・出水市・出水郡・薩摩川内市</vt:lpstr>
      <vt:lpstr>薩摩郡・阿久根市・伊佐市・姶良市・姶良郡・志布志市</vt:lpstr>
      <vt:lpstr>霧島市・曽於市・曽於郡・鹿屋市</vt:lpstr>
      <vt:lpstr>垂水市・肝属郡・西之表市・熊毛郡・奄美市・大島郡</vt:lpstr>
      <vt:lpstr>西之表市・熊毛郡・奄美市・大島郡（奄美・南海）</vt:lpstr>
      <vt:lpstr>薩摩郡・阿久根市・伊佐市・姶良市・姶良郡・志布志市!Print_Area</vt:lpstr>
      <vt:lpstr>指宿市・南九州市・南さつま市・枕崎市・いちき串木野市!Print_Area</vt:lpstr>
      <vt:lpstr>'鹿児島市（他紙）'!Print_Area</vt:lpstr>
      <vt:lpstr>'鹿児島市（南日本・日経）'!Print_Area</vt:lpstr>
      <vt:lpstr>垂水市・肝属郡・西之表市・熊毛郡・奄美市・大島郡!Print_Area</vt:lpstr>
      <vt:lpstr>'西之表市・熊毛郡・奄美市・大島郡（奄美・南海）'!Print_Area</vt:lpstr>
      <vt:lpstr>日置市・出水市・出水郡・薩摩川内市!Print_Area</vt:lpstr>
      <vt:lpstr>入力!Print_Area</vt:lpstr>
      <vt:lpstr>霧島市・曽於市・曽於郡・鹿屋市!Print_Area</vt:lpstr>
    </vt:vector>
  </TitlesOfParts>
  <Manager/>
  <Company>西日本新聞総合オリコミ;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西日本新聞総合オリコミ</dc:creator>
  <cp:keywords>EFDP_SPECIAL_DISCRIM_CODE=27</cp:keywords>
  <dc:description/>
  <cp:lastModifiedBy>水崎 千恵</cp:lastModifiedBy>
  <cp:revision/>
  <cp:lastPrinted>2025-03-28T06:45:37Z</cp:lastPrinted>
  <dcterms:created xsi:type="dcterms:W3CDTF">2014-11-07T08:24:26Z</dcterms:created>
  <dcterms:modified xsi:type="dcterms:W3CDTF">2025-04-23T02:38:01Z</dcterms:modified>
  <cp:category/>
  <cp:contentStatus/>
</cp:coreProperties>
</file>