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IT3\"/>
    </mc:Choice>
  </mc:AlternateContent>
  <xr:revisionPtr revIDLastSave="0" documentId="8_{08636A19-DC47-4882-928E-42E78AE4E542}" xr6:coauthVersionLast="47" xr6:coauthVersionMax="47" xr10:uidLastSave="{00000000-0000-0000-0000-000000000000}"/>
  <bookViews>
    <workbookView xWindow="-120" yWindow="-120" windowWidth="29040" windowHeight="15720" tabRatio="907" xr2:uid="{00000000-000D-0000-FFFF-FFFF00000000}"/>
  </bookViews>
  <sheets>
    <sheet name="入力" sheetId="14" r:id="rId1"/>
    <sheet name="集計表" sheetId="13" r:id="rId2"/>
    <sheet name="大分市（大分合同）" sheetId="1" r:id="rId3"/>
    <sheet name="大分市（西日本・全国紙）" sheetId="4" r:id="rId4"/>
    <sheet name="別府市・臼杵市・津久見市" sheetId="6" r:id="rId5"/>
    <sheet name="佐伯市・由布市・豊後大野市" sheetId="7" r:id="rId6"/>
    <sheet name="竹田市・速見郡・杵築市・東国東郡・国東市" sheetId="11" r:id="rId7"/>
    <sheet name="宇佐市・豊後高田市・中津市" sheetId="8" r:id="rId8"/>
    <sheet name="日田市・玖珠郡" sheetId="12" r:id="rId9"/>
  </sheets>
  <definedNames>
    <definedName name="_xlnm._FilterDatabase" localSheetId="1" hidden="1">集計表!$A$1:$M$31</definedName>
    <definedName name="_xlnm.Print_Area" localSheetId="7">宇佐市・豊後高田市・中津市!$A$1:$AM$71</definedName>
    <definedName name="_xlnm.Print_Area" localSheetId="5">佐伯市・由布市・豊後大野市!$A$1:$AM$71</definedName>
    <definedName name="_xlnm.Print_Area" localSheetId="3">'大分市（西日本・全国紙）'!$A$1:$AM$71</definedName>
    <definedName name="_xlnm.Print_Area" localSheetId="2">'大分市（大分合同）'!$A$1:$AM$71</definedName>
    <definedName name="_xlnm.Print_Area" localSheetId="6">竹田市・速見郡・杵築市・東国東郡・国東市!$A$1:$AM$71</definedName>
    <definedName name="_xlnm.Print_Area" localSheetId="8">日田市・玖珠郡!$A$1:$AM$71</definedName>
    <definedName name="_xlnm.Print_Area" localSheetId="0">入力!$A$1:$AY$38</definedName>
    <definedName name="_xlnm.Print_Area" localSheetId="4">別府市・臼杵市・津久見市!$A$1:$AM$71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6" i="11" l="1"/>
  <c r="Y55" i="11"/>
  <c r="AF27" i="11" l="1"/>
  <c r="N27" i="11"/>
  <c r="AE35" i="11" l="1"/>
  <c r="AT25" i="6"/>
  <c r="AT24" i="6"/>
  <c r="AS16" i="1"/>
  <c r="AQ18" i="4" l="1"/>
  <c r="AQ17" i="4"/>
  <c r="AQ16" i="4"/>
  <c r="AQ15" i="4"/>
  <c r="AQ14" i="4"/>
  <c r="AQ13" i="4"/>
  <c r="AQ12" i="4"/>
  <c r="AQ11" i="4"/>
  <c r="AQ10" i="4"/>
  <c r="AQ9" i="4"/>
  <c r="AS31" i="4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T23" i="6"/>
  <c r="AT22" i="6"/>
  <c r="AT21" i="6"/>
  <c r="AT20" i="6"/>
  <c r="AT19" i="6"/>
  <c r="AT18" i="6"/>
  <c r="AT17" i="6"/>
  <c r="AT16" i="6"/>
  <c r="AT15" i="6"/>
  <c r="AT14" i="6"/>
  <c r="AT13" i="6"/>
  <c r="AT12" i="6"/>
  <c r="AT11" i="6"/>
  <c r="AT10" i="6"/>
  <c r="AT9" i="6"/>
  <c r="AR14" i="6"/>
  <c r="AR13" i="6"/>
  <c r="AR12" i="6"/>
  <c r="AR11" i="6"/>
  <c r="AR10" i="6"/>
  <c r="AR9" i="6"/>
  <c r="AQ14" i="6"/>
  <c r="AQ13" i="6"/>
  <c r="AQ12" i="6"/>
  <c r="AQ11" i="6"/>
  <c r="AQ10" i="6"/>
  <c r="AQ9" i="6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S9" i="6"/>
  <c r="T8" i="6" l="1"/>
  <c r="AR20" i="8" l="1"/>
  <c r="AQ55" i="4" l="1"/>
  <c r="M56" i="4" s="1"/>
  <c r="AR18" i="4"/>
  <c r="AR17" i="4"/>
  <c r="AR16" i="4"/>
  <c r="AR15" i="4"/>
  <c r="AR14" i="4"/>
  <c r="AR13" i="4"/>
  <c r="AR12" i="4"/>
  <c r="AR11" i="4"/>
  <c r="AR10" i="4"/>
  <c r="AR9" i="4"/>
  <c r="AR32" i="6" l="1"/>
  <c r="AS20" i="8" l="1"/>
  <c r="AT20" i="8"/>
  <c r="AP20" i="8"/>
  <c r="AQ20" i="8"/>
  <c r="AS22" i="1" l="1"/>
  <c r="Z56" i="1" l="1"/>
  <c r="AS30" i="4" l="1"/>
  <c r="AS29" i="4"/>
  <c r="AS28" i="4"/>
  <c r="AS27" i="4"/>
  <c r="AS26" i="4"/>
  <c r="AS25" i="4"/>
  <c r="AS24" i="4"/>
  <c r="AS23" i="4"/>
  <c r="AS22" i="4"/>
  <c r="AS21" i="4"/>
  <c r="AS20" i="4"/>
  <c r="AS19" i="4"/>
  <c r="AS18" i="4"/>
  <c r="AS17" i="4"/>
  <c r="AS16" i="4"/>
  <c r="AS15" i="4"/>
  <c r="AS14" i="4"/>
  <c r="AS13" i="4"/>
  <c r="AS12" i="4"/>
  <c r="AS11" i="4"/>
  <c r="AS10" i="4"/>
  <c r="AS9" i="4"/>
  <c r="AS55" i="4" l="1"/>
  <c r="Y56" i="4" s="1"/>
  <c r="Y55" i="1" l="1"/>
  <c r="N56" i="6" l="1"/>
  <c r="N45" i="6"/>
  <c r="N33" i="6"/>
  <c r="T4" i="6"/>
  <c r="G4" i="6"/>
  <c r="AL2" i="6"/>
  <c r="AQ32" i="6" l="1"/>
  <c r="M33" i="6" s="1"/>
  <c r="N57" i="6"/>
  <c r="BC50" i="14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F37" i="14"/>
  <c r="BC37" i="14"/>
  <c r="BF36" i="14"/>
  <c r="BC36" i="14"/>
  <c r="BF35" i="14"/>
  <c r="BC35" i="14"/>
  <c r="BF34" i="14"/>
  <c r="BC34" i="14"/>
  <c r="BF33" i="14"/>
  <c r="BC33" i="14"/>
  <c r="BF32" i="14"/>
  <c r="BC32" i="14"/>
  <c r="BF31" i="14"/>
  <c r="BC31" i="14"/>
  <c r="BF30" i="14"/>
  <c r="BC30" i="14"/>
  <c r="BF29" i="14"/>
  <c r="BC29" i="14"/>
  <c r="BF28" i="14"/>
  <c r="BC28" i="14"/>
  <c r="BF27" i="14"/>
  <c r="BC27" i="14"/>
  <c r="BF26" i="14"/>
  <c r="BC26" i="14"/>
  <c r="BF25" i="14"/>
  <c r="BC25" i="14"/>
  <c r="BF24" i="14"/>
  <c r="BC24" i="14"/>
  <c r="BF23" i="14"/>
  <c r="BC23" i="14"/>
  <c r="BF22" i="14"/>
  <c r="BC22" i="14"/>
  <c r="BF21" i="14"/>
  <c r="BC21" i="14"/>
  <c r="BF20" i="14"/>
  <c r="BC20" i="14"/>
  <c r="BF19" i="14"/>
  <c r="BC19" i="14"/>
  <c r="BF18" i="14"/>
  <c r="BC18" i="14"/>
  <c r="BF17" i="14"/>
  <c r="BC17" i="14"/>
  <c r="BF16" i="14"/>
  <c r="BC16" i="14"/>
  <c r="BF15" i="14"/>
  <c r="BC15" i="14"/>
  <c r="BF14" i="14"/>
  <c r="BC14" i="14"/>
  <c r="BF13" i="14"/>
  <c r="BC13" i="14"/>
  <c r="BF12" i="14"/>
  <c r="BC12" i="14"/>
  <c r="BF11" i="14"/>
  <c r="BC11" i="14"/>
  <c r="BF10" i="14"/>
  <c r="BC10" i="14"/>
  <c r="BF9" i="14"/>
  <c r="BC9" i="14"/>
  <c r="BF8" i="14"/>
  <c r="BC8" i="14"/>
  <c r="BF7" i="14"/>
  <c r="BC7" i="14"/>
  <c r="BF6" i="14"/>
  <c r="BC6" i="14"/>
  <c r="BF5" i="14"/>
  <c r="BC5" i="14"/>
  <c r="BF4" i="14"/>
  <c r="BC4" i="14"/>
  <c r="AR55" i="12"/>
  <c r="S56" i="12" s="1"/>
  <c r="AU55" i="12"/>
  <c r="AK56" i="12" s="1"/>
  <c r="AU33" i="12"/>
  <c r="AK34" i="12" s="1"/>
  <c r="AK31" i="8"/>
  <c r="AR55" i="11"/>
  <c r="S56" i="11" s="1"/>
  <c r="AU55" i="11"/>
  <c r="AK56" i="11" s="1"/>
  <c r="AP55" i="11"/>
  <c r="G56" i="11" s="1"/>
  <c r="AQ39" i="11"/>
  <c r="M40" i="11" s="1"/>
  <c r="AR39" i="11"/>
  <c r="S40" i="11" s="1"/>
  <c r="AU39" i="11"/>
  <c r="AK40" i="11" s="1"/>
  <c r="AP39" i="11"/>
  <c r="G40" i="11" s="1"/>
  <c r="AR35" i="11"/>
  <c r="S36" i="11" s="1"/>
  <c r="AU35" i="11"/>
  <c r="AK36" i="11" s="1"/>
  <c r="AP35" i="11"/>
  <c r="G36" i="11" s="1"/>
  <c r="AR26" i="11"/>
  <c r="AQ26" i="11"/>
  <c r="AU26" i="11"/>
  <c r="AK27" i="11" s="1"/>
  <c r="AP26" i="11"/>
  <c r="G27" i="11" s="1"/>
  <c r="AR18" i="11"/>
  <c r="S19" i="11" s="1"/>
  <c r="AU18" i="11"/>
  <c r="AK19" i="11" s="1"/>
  <c r="AP18" i="11"/>
  <c r="G19" i="11" s="1"/>
  <c r="AR55" i="7"/>
  <c r="S56" i="7" s="1"/>
  <c r="AU55" i="7"/>
  <c r="AK56" i="7" s="1"/>
  <c r="AP55" i="7"/>
  <c r="G56" i="7" s="1"/>
  <c r="AU42" i="7"/>
  <c r="AK43" i="7" s="1"/>
  <c r="AP42" i="7"/>
  <c r="G43" i="7" s="1"/>
  <c r="AU28" i="7"/>
  <c r="AK29" i="7" s="1"/>
  <c r="AP28" i="7"/>
  <c r="G29" i="7" s="1"/>
  <c r="AQ55" i="7"/>
  <c r="AQ42" i="7"/>
  <c r="AU55" i="6"/>
  <c r="AK56" i="6" s="1"/>
  <c r="AP55" i="6"/>
  <c r="G56" i="6" s="1"/>
  <c r="AU44" i="6"/>
  <c r="AK45" i="6" s="1"/>
  <c r="AP44" i="6"/>
  <c r="G45" i="6" s="1"/>
  <c r="AU32" i="6"/>
  <c r="AK33" i="6" s="1"/>
  <c r="AP32" i="6"/>
  <c r="AT55" i="4"/>
  <c r="AP33" i="12"/>
  <c r="AS55" i="12"/>
  <c r="Y56" i="12" s="1"/>
  <c r="AQ55" i="12"/>
  <c r="M56" i="12" s="1"/>
  <c r="AP55" i="12"/>
  <c r="G56" i="12" s="1"/>
  <c r="AK56" i="8"/>
  <c r="AK21" i="8"/>
  <c r="AR30" i="8"/>
  <c r="AP30" i="8"/>
  <c r="AQ55" i="11"/>
  <c r="M56" i="11" s="1"/>
  <c r="AT39" i="11"/>
  <c r="AS39" i="11"/>
  <c r="AS35" i="11"/>
  <c r="AQ35" i="11"/>
  <c r="M36" i="11" s="1"/>
  <c r="AQ18" i="11"/>
  <c r="AR33" i="12"/>
  <c r="AQ33" i="12"/>
  <c r="AR42" i="7"/>
  <c r="S43" i="7" s="1"/>
  <c r="AQ44" i="6"/>
  <c r="G33" i="6"/>
  <c r="AU45" i="6"/>
  <c r="AS55" i="6"/>
  <c r="AR55" i="6"/>
  <c r="AS44" i="6"/>
  <c r="AS10" i="6"/>
  <c r="AS11" i="6"/>
  <c r="AS12" i="6"/>
  <c r="AS13" i="6"/>
  <c r="AS14" i="6"/>
  <c r="AS15" i="6"/>
  <c r="AS16" i="6"/>
  <c r="AQ55" i="6"/>
  <c r="AS14" i="1"/>
  <c r="AS13" i="1"/>
  <c r="AR20" i="1"/>
  <c r="AR14" i="1"/>
  <c r="AR12" i="1"/>
  <c r="AR10" i="1"/>
  <c r="AS10" i="1"/>
  <c r="AR11" i="1"/>
  <c r="AS11" i="1"/>
  <c r="AS12" i="1"/>
  <c r="AR13" i="1"/>
  <c r="AR15" i="1"/>
  <c r="AS15" i="1"/>
  <c r="AR16" i="1"/>
  <c r="AR17" i="1"/>
  <c r="AS17" i="1"/>
  <c r="AR18" i="1"/>
  <c r="AS18" i="1"/>
  <c r="AR19" i="1"/>
  <c r="AS19" i="1"/>
  <c r="AS20" i="1"/>
  <c r="AS21" i="1"/>
  <c r="AS9" i="1"/>
  <c r="AR9" i="1"/>
  <c r="AF38" i="11"/>
  <c r="AF40" i="11" s="1"/>
  <c r="M21" i="13" s="1"/>
  <c r="T4" i="1"/>
  <c r="S4" i="1"/>
  <c r="N2" i="14"/>
  <c r="S4" i="7"/>
  <c r="S4" i="11"/>
  <c r="S4" i="8"/>
  <c r="S4" i="12"/>
  <c r="S4" i="4"/>
  <c r="S4" i="6"/>
  <c r="T4" i="12"/>
  <c r="T4" i="7"/>
  <c r="T4" i="11"/>
  <c r="T4" i="8"/>
  <c r="T4" i="4"/>
  <c r="N21" i="8"/>
  <c r="G23" i="13" s="1"/>
  <c r="M20" i="8"/>
  <c r="F23" i="13" s="1"/>
  <c r="H21" i="8"/>
  <c r="G20" i="8"/>
  <c r="D23" i="13" s="1"/>
  <c r="N19" i="11"/>
  <c r="G17" i="13" s="1"/>
  <c r="M18" i="11"/>
  <c r="F17" i="13" s="1"/>
  <c r="AL29" i="7"/>
  <c r="O13" i="13" s="1"/>
  <c r="AK28" i="7"/>
  <c r="Z29" i="7"/>
  <c r="K13" i="13" s="1"/>
  <c r="Y28" i="7"/>
  <c r="T29" i="7"/>
  <c r="I13" i="13" s="1"/>
  <c r="S28" i="7"/>
  <c r="N29" i="7"/>
  <c r="G13" i="13" s="1"/>
  <c r="M28" i="7"/>
  <c r="F13" i="13" s="1"/>
  <c r="H29" i="7"/>
  <c r="E13" i="13" s="1"/>
  <c r="G28" i="7"/>
  <c r="AL33" i="6"/>
  <c r="O9" i="13" s="1"/>
  <c r="AK32" i="6"/>
  <c r="N9" i="13" s="1"/>
  <c r="Z33" i="6"/>
  <c r="K9" i="13" s="1"/>
  <c r="Y32" i="6"/>
  <c r="S32" i="6"/>
  <c r="H9" i="13" s="1"/>
  <c r="M32" i="6"/>
  <c r="F9" i="13" s="1"/>
  <c r="H33" i="6"/>
  <c r="E9" i="13" s="1"/>
  <c r="G32" i="6"/>
  <c r="Y57" i="1"/>
  <c r="T33" i="6"/>
  <c r="AF33" i="6"/>
  <c r="AL45" i="6"/>
  <c r="O11" i="13" s="1"/>
  <c r="AF45" i="6"/>
  <c r="M11" i="13" s="1"/>
  <c r="Z45" i="6"/>
  <c r="K11" i="13" s="1"/>
  <c r="T45" i="6"/>
  <c r="I11" i="13" s="1"/>
  <c r="H45" i="6"/>
  <c r="E11" i="13" s="1"/>
  <c r="AK44" i="6"/>
  <c r="N11" i="13" s="1"/>
  <c r="AE44" i="6"/>
  <c r="L11" i="13" s="1"/>
  <c r="Y44" i="6"/>
  <c r="J11" i="13" s="1"/>
  <c r="S44" i="6"/>
  <c r="H11" i="13" s="1"/>
  <c r="M44" i="6"/>
  <c r="F11" i="13" s="1"/>
  <c r="G44" i="6"/>
  <c r="D11" i="13" s="1"/>
  <c r="AE32" i="6"/>
  <c r="L9" i="13" s="1"/>
  <c r="AL43" i="7"/>
  <c r="O15" i="13" s="1"/>
  <c r="AF43" i="7"/>
  <c r="M15" i="13" s="1"/>
  <c r="Z43" i="7"/>
  <c r="K15" i="13" s="1"/>
  <c r="T43" i="7"/>
  <c r="N43" i="7"/>
  <c r="H43" i="7"/>
  <c r="E15" i="13" s="1"/>
  <c r="AK42" i="7"/>
  <c r="N15" i="13" s="1"/>
  <c r="AE42" i="7"/>
  <c r="L15" i="13" s="1"/>
  <c r="Y42" i="7"/>
  <c r="J15" i="13" s="1"/>
  <c r="S42" i="7"/>
  <c r="H15" i="13" s="1"/>
  <c r="M42" i="7"/>
  <c r="F15" i="13" s="1"/>
  <c r="G42" i="7"/>
  <c r="D15" i="13" s="1"/>
  <c r="AF29" i="7"/>
  <c r="M13" i="13" s="1"/>
  <c r="AE28" i="7"/>
  <c r="L13" i="13" s="1"/>
  <c r="AL40" i="11"/>
  <c r="O21" i="13" s="1"/>
  <c r="Z40" i="11"/>
  <c r="K21" i="13" s="1"/>
  <c r="T40" i="11"/>
  <c r="N40" i="11"/>
  <c r="G21" i="13" s="1"/>
  <c r="H40" i="11"/>
  <c r="E21" i="13" s="1"/>
  <c r="AK39" i="11"/>
  <c r="N21" i="13" s="1"/>
  <c r="AE39" i="11"/>
  <c r="L21" i="13" s="1"/>
  <c r="Y39" i="11"/>
  <c r="J21" i="13" s="1"/>
  <c r="S39" i="11"/>
  <c r="H21" i="13" s="1"/>
  <c r="M39" i="11"/>
  <c r="F21" i="13" s="1"/>
  <c r="G39" i="11"/>
  <c r="D21" i="13" s="1"/>
  <c r="AL36" i="11"/>
  <c r="O20" i="13" s="1"/>
  <c r="AF36" i="11"/>
  <c r="M20" i="13" s="1"/>
  <c r="Z36" i="11"/>
  <c r="K20" i="13" s="1"/>
  <c r="T36" i="11"/>
  <c r="I20" i="13" s="1"/>
  <c r="N36" i="11"/>
  <c r="G20" i="13" s="1"/>
  <c r="H36" i="11"/>
  <c r="E20" i="13" s="1"/>
  <c r="AK35" i="11"/>
  <c r="N20" i="13" s="1"/>
  <c r="L20" i="13"/>
  <c r="Y35" i="11"/>
  <c r="J20" i="13" s="1"/>
  <c r="S35" i="11"/>
  <c r="H20" i="13" s="1"/>
  <c r="M35" i="11"/>
  <c r="F20" i="13" s="1"/>
  <c r="G35" i="11"/>
  <c r="D20" i="13" s="1"/>
  <c r="AL27" i="11"/>
  <c r="O19" i="13" s="1"/>
  <c r="M19" i="13"/>
  <c r="Z27" i="11"/>
  <c r="K19" i="13" s="1"/>
  <c r="T27" i="11"/>
  <c r="I19" i="13" s="1"/>
  <c r="G19" i="13"/>
  <c r="H27" i="11"/>
  <c r="E19" i="13" s="1"/>
  <c r="AK26" i="11"/>
  <c r="N19" i="13" s="1"/>
  <c r="AE26" i="11"/>
  <c r="L19" i="13" s="1"/>
  <c r="Y26" i="11"/>
  <c r="S26" i="11"/>
  <c r="H19" i="13" s="1"/>
  <c r="M26" i="11"/>
  <c r="F19" i="13" s="1"/>
  <c r="G26" i="11"/>
  <c r="D19" i="13" s="1"/>
  <c r="AL19" i="11"/>
  <c r="O17" i="13" s="1"/>
  <c r="AF19" i="11"/>
  <c r="M17" i="13" s="1"/>
  <c r="Z19" i="11"/>
  <c r="K17" i="13" s="1"/>
  <c r="T19" i="11"/>
  <c r="H19" i="11"/>
  <c r="E17" i="13" s="1"/>
  <c r="AK18" i="11"/>
  <c r="N17" i="13" s="1"/>
  <c r="AE18" i="11"/>
  <c r="L17" i="13" s="1"/>
  <c r="Y18" i="11"/>
  <c r="J17" i="13" s="1"/>
  <c r="S18" i="11"/>
  <c r="G18" i="11"/>
  <c r="AL31" i="8"/>
  <c r="O24" i="13" s="1"/>
  <c r="AF31" i="8"/>
  <c r="M24" i="13" s="1"/>
  <c r="Z31" i="8"/>
  <c r="K24" i="13" s="1"/>
  <c r="T31" i="8"/>
  <c r="I24" i="13" s="1"/>
  <c r="N31" i="8"/>
  <c r="G24" i="13" s="1"/>
  <c r="H31" i="8"/>
  <c r="E24" i="13" s="1"/>
  <c r="AK30" i="8"/>
  <c r="N24" i="13" s="1"/>
  <c r="AE30" i="8"/>
  <c r="L24" i="13" s="1"/>
  <c r="Y30" i="8"/>
  <c r="J24" i="13" s="1"/>
  <c r="S30" i="8"/>
  <c r="H24" i="13" s="1"/>
  <c r="M30" i="8"/>
  <c r="F24" i="13" s="1"/>
  <c r="G30" i="8"/>
  <c r="D24" i="13" s="1"/>
  <c r="AL21" i="8"/>
  <c r="O23" i="13" s="1"/>
  <c r="AF21" i="8"/>
  <c r="M23" i="13" s="1"/>
  <c r="Z21" i="8"/>
  <c r="K23" i="13" s="1"/>
  <c r="T21" i="8"/>
  <c r="I23" i="13" s="1"/>
  <c r="AK20" i="8"/>
  <c r="AE20" i="8"/>
  <c r="Y20" i="8"/>
  <c r="S20" i="8"/>
  <c r="H23" i="13" s="1"/>
  <c r="AL34" i="12"/>
  <c r="O27" i="13" s="1"/>
  <c r="AF34" i="12"/>
  <c r="M27" i="13" s="1"/>
  <c r="Z34" i="12"/>
  <c r="T34" i="12"/>
  <c r="I27" i="13" s="1"/>
  <c r="N34" i="12"/>
  <c r="G27" i="13" s="1"/>
  <c r="H34" i="12"/>
  <c r="AK33" i="12"/>
  <c r="N27" i="13" s="1"/>
  <c r="AE33" i="12"/>
  <c r="L27" i="13" s="1"/>
  <c r="Y33" i="12"/>
  <c r="J27" i="13" s="1"/>
  <c r="S33" i="12"/>
  <c r="H27" i="13" s="1"/>
  <c r="M33" i="12"/>
  <c r="F27" i="13" s="1"/>
  <c r="G33" i="12"/>
  <c r="D27" i="13" s="1"/>
  <c r="AL56" i="8"/>
  <c r="O25" i="13" s="1"/>
  <c r="AK55" i="8"/>
  <c r="N25" i="13" s="1"/>
  <c r="AF56" i="8"/>
  <c r="M25" i="13" s="1"/>
  <c r="AE55" i="8"/>
  <c r="L25" i="13" s="1"/>
  <c r="Z56" i="8"/>
  <c r="K25" i="13" s="1"/>
  <c r="Y55" i="8"/>
  <c r="J25" i="13" s="1"/>
  <c r="T56" i="8"/>
  <c r="I25" i="13" s="1"/>
  <c r="S55" i="8"/>
  <c r="H25" i="13" s="1"/>
  <c r="N56" i="8"/>
  <c r="G25" i="13" s="1"/>
  <c r="M55" i="8"/>
  <c r="F25" i="13" s="1"/>
  <c r="H56" i="8"/>
  <c r="E25" i="13" s="1"/>
  <c r="G55" i="8"/>
  <c r="D25" i="13" s="1"/>
  <c r="AL56" i="7"/>
  <c r="O16" i="13" s="1"/>
  <c r="AK55" i="7"/>
  <c r="N16" i="13" s="1"/>
  <c r="AF56" i="7"/>
  <c r="M16" i="13" s="1"/>
  <c r="AE55" i="7"/>
  <c r="L16" i="13" s="1"/>
  <c r="Z56" i="7"/>
  <c r="K16" i="13" s="1"/>
  <c r="Y55" i="7"/>
  <c r="J16" i="13" s="1"/>
  <c r="T56" i="7"/>
  <c r="I16" i="13" s="1"/>
  <c r="S55" i="7"/>
  <c r="H56" i="7"/>
  <c r="E16" i="13" s="1"/>
  <c r="G55" i="7"/>
  <c r="D16" i="13" s="1"/>
  <c r="N56" i="7"/>
  <c r="M55" i="7"/>
  <c r="F16" i="13" s="1"/>
  <c r="AL56" i="1"/>
  <c r="AL57" i="1" s="1"/>
  <c r="AK55" i="1"/>
  <c r="AK57" i="1" s="1"/>
  <c r="AF56" i="1"/>
  <c r="AF57" i="1" s="1"/>
  <c r="AE55" i="1"/>
  <c r="AE57" i="1" s="1"/>
  <c r="AK55" i="12"/>
  <c r="N28" i="13" s="1"/>
  <c r="AL56" i="12"/>
  <c r="O28" i="13" s="1"/>
  <c r="AF56" i="12"/>
  <c r="M28" i="13" s="1"/>
  <c r="AE55" i="12"/>
  <c r="Z56" i="12"/>
  <c r="K28" i="13" s="1"/>
  <c r="Y55" i="12"/>
  <c r="J28" i="13" s="1"/>
  <c r="T56" i="12"/>
  <c r="I28" i="13" s="1"/>
  <c r="S55" i="12"/>
  <c r="H28" i="13" s="1"/>
  <c r="N56" i="12"/>
  <c r="M55" i="12"/>
  <c r="F28" i="13" s="1"/>
  <c r="H56" i="12"/>
  <c r="E28" i="13" s="1"/>
  <c r="G55" i="12"/>
  <c r="D28" i="13" s="1"/>
  <c r="AK55" i="11"/>
  <c r="N22" i="13" s="1"/>
  <c r="S55" i="11"/>
  <c r="H22" i="13" s="1"/>
  <c r="N56" i="11"/>
  <c r="G22" i="13" s="1"/>
  <c r="M55" i="11"/>
  <c r="F22" i="13" s="1"/>
  <c r="AL56" i="11"/>
  <c r="AF56" i="11"/>
  <c r="M22" i="13" s="1"/>
  <c r="AE55" i="11"/>
  <c r="L22" i="13" s="1"/>
  <c r="K22" i="13"/>
  <c r="J22" i="13"/>
  <c r="G55" i="11"/>
  <c r="D22" i="13" s="1"/>
  <c r="T56" i="11"/>
  <c r="I22" i="13" s="1"/>
  <c r="H56" i="11"/>
  <c r="E22" i="13" s="1"/>
  <c r="AL56" i="6"/>
  <c r="AK55" i="6"/>
  <c r="N12" i="13" s="1"/>
  <c r="AF56" i="6"/>
  <c r="M12" i="13" s="1"/>
  <c r="AE55" i="6"/>
  <c r="L12" i="13" s="1"/>
  <c r="Z56" i="6"/>
  <c r="K12" i="13" s="1"/>
  <c r="Y55" i="6"/>
  <c r="J12" i="13" s="1"/>
  <c r="T56" i="6"/>
  <c r="I12" i="13" s="1"/>
  <c r="S55" i="6"/>
  <c r="H12" i="13" s="1"/>
  <c r="G12" i="13"/>
  <c r="M55" i="6"/>
  <c r="F12" i="13" s="1"/>
  <c r="H56" i="6"/>
  <c r="G55" i="6"/>
  <c r="D12" i="13" s="1"/>
  <c r="AL56" i="4"/>
  <c r="AL57" i="4" s="1"/>
  <c r="AK55" i="4"/>
  <c r="AK57" i="4" s="1"/>
  <c r="AF56" i="4"/>
  <c r="AF57" i="4" s="1"/>
  <c r="O8" i="13" s="1"/>
  <c r="AE55" i="4"/>
  <c r="AE57" i="4" s="1"/>
  <c r="N8" i="13" s="1"/>
  <c r="Z56" i="4"/>
  <c r="Z57" i="4" s="1"/>
  <c r="K8" i="13" s="1"/>
  <c r="Y55" i="4"/>
  <c r="Y57" i="4" s="1"/>
  <c r="J8" i="13" s="1"/>
  <c r="T56" i="4"/>
  <c r="T57" i="4" s="1"/>
  <c r="I8" i="13" s="1"/>
  <c r="S55" i="4"/>
  <c r="S57" i="4" s="1"/>
  <c r="H8" i="13" s="1"/>
  <c r="N56" i="4"/>
  <c r="N57" i="4" s="1"/>
  <c r="G8" i="13" s="1"/>
  <c r="M55" i="4"/>
  <c r="M57" i="4" s="1"/>
  <c r="F8" i="13" s="1"/>
  <c r="H56" i="4"/>
  <c r="H57" i="4" s="1"/>
  <c r="E8" i="13" s="1"/>
  <c r="G55" i="4"/>
  <c r="G57" i="4" s="1"/>
  <c r="D8" i="13" s="1"/>
  <c r="G11" i="13"/>
  <c r="T57" i="1"/>
  <c r="S57" i="1"/>
  <c r="M57" i="1"/>
  <c r="G57" i="1"/>
  <c r="N57" i="1"/>
  <c r="B4" i="6"/>
  <c r="D4" i="6" s="1"/>
  <c r="G4" i="7"/>
  <c r="B4" i="7"/>
  <c r="D4" i="7" s="1"/>
  <c r="G4" i="11"/>
  <c r="B4" i="11"/>
  <c r="D4" i="11" s="1"/>
  <c r="G4" i="8"/>
  <c r="B4" i="8"/>
  <c r="D4" i="8" s="1"/>
  <c r="G4" i="12"/>
  <c r="B4" i="12"/>
  <c r="D4" i="12" s="1"/>
  <c r="G4" i="4"/>
  <c r="B4" i="4"/>
  <c r="D4" i="4" s="1"/>
  <c r="G4" i="1"/>
  <c r="AL2" i="7"/>
  <c r="AL2" i="11"/>
  <c r="AL2" i="8"/>
  <c r="AL2" i="12"/>
  <c r="AL2" i="1"/>
  <c r="AE5" i="12"/>
  <c r="AE5" i="8"/>
  <c r="AE5" i="11"/>
  <c r="AE5" i="7"/>
  <c r="AE5" i="6"/>
  <c r="AE5" i="4"/>
  <c r="AE5" i="1"/>
  <c r="B4" i="1"/>
  <c r="D4" i="1" s="1"/>
  <c r="H57" i="1"/>
  <c r="G9" i="13"/>
  <c r="AT55" i="6" l="1"/>
  <c r="AS33" i="12"/>
  <c r="G57" i="11"/>
  <c r="D17" i="13"/>
  <c r="D18" i="13" s="1"/>
  <c r="AT55" i="11"/>
  <c r="H57" i="6"/>
  <c r="T57" i="12"/>
  <c r="AT35" i="11"/>
  <c r="AE57" i="12"/>
  <c r="AT30" i="8"/>
  <c r="AT55" i="1"/>
  <c r="AT56" i="1" s="1"/>
  <c r="S57" i="12"/>
  <c r="AP55" i="4"/>
  <c r="G56" i="4" s="1"/>
  <c r="Z57" i="12"/>
  <c r="AQ55" i="8"/>
  <c r="AK57" i="11"/>
  <c r="Z57" i="1"/>
  <c r="C57" i="1" s="1"/>
  <c r="M8" i="13" s="1"/>
  <c r="AQ30" i="8"/>
  <c r="N57" i="12"/>
  <c r="M57" i="7"/>
  <c r="AQ55" i="1"/>
  <c r="AT55" i="8"/>
  <c r="J29" i="13"/>
  <c r="AR28" i="7"/>
  <c r="AT33" i="12"/>
  <c r="H57" i="7"/>
  <c r="T57" i="7"/>
  <c r="AT44" i="6"/>
  <c r="AT26" i="11"/>
  <c r="AL57" i="8"/>
  <c r="Z57" i="8"/>
  <c r="N57" i="8"/>
  <c r="I15" i="13"/>
  <c r="AS32" i="6"/>
  <c r="Y33" i="6" s="1"/>
  <c r="K27" i="13"/>
  <c r="K29" i="13" s="1"/>
  <c r="C21" i="8"/>
  <c r="H57" i="8"/>
  <c r="T57" i="8"/>
  <c r="AR55" i="8"/>
  <c r="C31" i="8"/>
  <c r="AS30" i="8"/>
  <c r="E23" i="13"/>
  <c r="E26" i="13" s="1"/>
  <c r="C27" i="11"/>
  <c r="AT18" i="11"/>
  <c r="AL57" i="7"/>
  <c r="Z57" i="6"/>
  <c r="AR44" i="6"/>
  <c r="AE57" i="11"/>
  <c r="AF57" i="7"/>
  <c r="M18" i="13"/>
  <c r="K14" i="13"/>
  <c r="AT42" i="7"/>
  <c r="N18" i="13"/>
  <c r="C29" i="7"/>
  <c r="AS28" i="7"/>
  <c r="S57" i="7"/>
  <c r="AT55" i="7"/>
  <c r="AT28" i="7"/>
  <c r="M9" i="13"/>
  <c r="AF57" i="6"/>
  <c r="AL57" i="6"/>
  <c r="O12" i="13"/>
  <c r="O14" i="13" s="1"/>
  <c r="M29" i="13"/>
  <c r="H16" i="13"/>
  <c r="B16" i="13" s="1"/>
  <c r="C55" i="7"/>
  <c r="D9" i="13"/>
  <c r="D10" i="13" s="1"/>
  <c r="G57" i="6"/>
  <c r="G57" i="7"/>
  <c r="D13" i="13"/>
  <c r="D14" i="13" s="1"/>
  <c r="AS55" i="1"/>
  <c r="H13" i="13"/>
  <c r="H14" i="13" s="1"/>
  <c r="G16" i="13"/>
  <c r="C16" i="13" s="1"/>
  <c r="C56" i="7"/>
  <c r="N57" i="7"/>
  <c r="Y57" i="8"/>
  <c r="J23" i="13"/>
  <c r="C18" i="11"/>
  <c r="H17" i="13"/>
  <c r="E18" i="13"/>
  <c r="G15" i="13"/>
  <c r="C43" i="7"/>
  <c r="J9" i="13"/>
  <c r="J10" i="13" s="1"/>
  <c r="Y57" i="6"/>
  <c r="N13" i="13"/>
  <c r="N14" i="13" s="1"/>
  <c r="AK57" i="7"/>
  <c r="AR55" i="1"/>
  <c r="G28" i="13"/>
  <c r="G29" i="13" s="1"/>
  <c r="C56" i="12"/>
  <c r="C34" i="12"/>
  <c r="E27" i="13"/>
  <c r="E29" i="13" s="1"/>
  <c r="AF57" i="12"/>
  <c r="I21" i="13"/>
  <c r="I26" i="13" s="1"/>
  <c r="C40" i="11"/>
  <c r="C13" i="13"/>
  <c r="C56" i="6"/>
  <c r="C33" i="6"/>
  <c r="E12" i="13"/>
  <c r="E14" i="13" s="1"/>
  <c r="M14" i="13"/>
  <c r="AF57" i="8"/>
  <c r="F10" i="13"/>
  <c r="I29" i="13"/>
  <c r="L28" i="13"/>
  <c r="B28" i="13" s="1"/>
  <c r="O29" i="13"/>
  <c r="AL57" i="12"/>
  <c r="C24" i="13"/>
  <c r="C45" i="6"/>
  <c r="M57" i="6"/>
  <c r="M57" i="8"/>
  <c r="AT32" i="6"/>
  <c r="AE33" i="6" s="1"/>
  <c r="AS42" i="7"/>
  <c r="AS55" i="8"/>
  <c r="AQ28" i="7"/>
  <c r="M5" i="14"/>
  <c r="H29" i="13"/>
  <c r="K18" i="13"/>
  <c r="S33" i="6"/>
  <c r="AP55" i="8"/>
  <c r="Z57" i="7"/>
  <c r="C56" i="8"/>
  <c r="F14" i="13"/>
  <c r="AL57" i="11"/>
  <c r="Y57" i="12"/>
  <c r="F18" i="13"/>
  <c r="AS55" i="7"/>
  <c r="AT55" i="12"/>
  <c r="I14" i="13"/>
  <c r="M56" i="7"/>
  <c r="C25" i="13"/>
  <c r="O18" i="13"/>
  <c r="O22" i="13"/>
  <c r="O26" i="13" s="1"/>
  <c r="G57" i="12"/>
  <c r="AE57" i="8"/>
  <c r="C19" i="11"/>
  <c r="C11" i="13"/>
  <c r="AS55" i="11"/>
  <c r="F29" i="13"/>
  <c r="N29" i="13"/>
  <c r="C35" i="11"/>
  <c r="B21" i="13"/>
  <c r="AS18" i="11"/>
  <c r="E10" i="13"/>
  <c r="K10" i="13"/>
  <c r="H57" i="12"/>
  <c r="C20" i="13"/>
  <c r="C42" i="7"/>
  <c r="AS26" i="11"/>
  <c r="E5" i="14"/>
  <c r="AR55" i="4"/>
  <c r="S56" i="4" s="1"/>
  <c r="AP55" i="1"/>
  <c r="G14" i="13"/>
  <c r="G10" i="13"/>
  <c r="AK57" i="12"/>
  <c r="M57" i="12"/>
  <c r="C33" i="12"/>
  <c r="B27" i="13"/>
  <c r="C55" i="12"/>
  <c r="D29" i="13"/>
  <c r="B24" i="13"/>
  <c r="C30" i="8"/>
  <c r="AK57" i="8"/>
  <c r="B25" i="13"/>
  <c r="C55" i="8"/>
  <c r="L23" i="13"/>
  <c r="L26" i="13" s="1"/>
  <c r="S57" i="8"/>
  <c r="N23" i="13"/>
  <c r="N26" i="13" s="1"/>
  <c r="C20" i="8"/>
  <c r="G57" i="8"/>
  <c r="M57" i="11"/>
  <c r="C55" i="11"/>
  <c r="B22" i="13"/>
  <c r="Y40" i="11"/>
  <c r="P21" i="13"/>
  <c r="H26" i="13"/>
  <c r="K26" i="13"/>
  <c r="D26" i="13"/>
  <c r="C19" i="13"/>
  <c r="G26" i="13"/>
  <c r="M26" i="13"/>
  <c r="AF57" i="11"/>
  <c r="C36" i="11"/>
  <c r="N57" i="11"/>
  <c r="T57" i="11"/>
  <c r="C39" i="11"/>
  <c r="I17" i="13"/>
  <c r="C56" i="11"/>
  <c r="H57" i="11"/>
  <c r="Z57" i="11"/>
  <c r="S57" i="11"/>
  <c r="C26" i="11"/>
  <c r="F26" i="13"/>
  <c r="B20" i="13"/>
  <c r="Y57" i="11"/>
  <c r="J19" i="13"/>
  <c r="C28" i="7"/>
  <c r="L14" i="13"/>
  <c r="Y57" i="7"/>
  <c r="J13" i="13"/>
  <c r="J14" i="13" s="1"/>
  <c r="L18" i="13"/>
  <c r="AE57" i="7"/>
  <c r="B15" i="13"/>
  <c r="J18" i="13"/>
  <c r="C55" i="6"/>
  <c r="B12" i="13"/>
  <c r="B11" i="13"/>
  <c r="C44" i="6"/>
  <c r="S57" i="6"/>
  <c r="AK57" i="6"/>
  <c r="N10" i="13"/>
  <c r="T57" i="6"/>
  <c r="I9" i="13"/>
  <c r="H10" i="13"/>
  <c r="C32" i="6"/>
  <c r="AE57" i="6"/>
  <c r="C55" i="4"/>
  <c r="C55" i="1"/>
  <c r="L8" i="13" s="1"/>
  <c r="L10" i="13" s="1"/>
  <c r="C56" i="4"/>
  <c r="O10" i="13"/>
  <c r="C57" i="4"/>
  <c r="G18" i="13" l="1"/>
  <c r="G30" i="13" s="1"/>
  <c r="L29" i="13"/>
  <c r="B29" i="13" s="1"/>
  <c r="C21" i="13"/>
  <c r="B9" i="13"/>
  <c r="H18" i="13"/>
  <c r="B18" i="13" s="1"/>
  <c r="P22" i="13"/>
  <c r="C27" i="13"/>
  <c r="C22" i="13"/>
  <c r="B17" i="13"/>
  <c r="P20" i="13"/>
  <c r="P27" i="13"/>
  <c r="P15" i="13"/>
  <c r="C56" i="1"/>
  <c r="C9" i="13"/>
  <c r="P11" i="13"/>
  <c r="P12" i="13"/>
  <c r="C23" i="13"/>
  <c r="I18" i="13"/>
  <c r="P25" i="13"/>
  <c r="P17" i="13"/>
  <c r="P23" i="13"/>
  <c r="C57" i="8"/>
  <c r="P24" i="13"/>
  <c r="C26" i="13"/>
  <c r="P19" i="13"/>
  <c r="M10" i="13"/>
  <c r="M30" i="13" s="1"/>
  <c r="P9" i="13"/>
  <c r="C57" i="6"/>
  <c r="C28" i="13"/>
  <c r="P13" i="13"/>
  <c r="K30" i="13"/>
  <c r="P28" i="13"/>
  <c r="E30" i="13"/>
  <c r="C15" i="13"/>
  <c r="C57" i="7"/>
  <c r="C14" i="13"/>
  <c r="C17" i="13"/>
  <c r="AS56" i="1"/>
  <c r="Y56" i="1" s="1"/>
  <c r="C57" i="12"/>
  <c r="C12" i="13"/>
  <c r="C29" i="13"/>
  <c r="F30" i="13"/>
  <c r="P16" i="13"/>
  <c r="AT57" i="4"/>
  <c r="D30" i="13"/>
  <c r="B23" i="13"/>
  <c r="C57" i="11"/>
  <c r="B19" i="13"/>
  <c r="J26" i="13"/>
  <c r="B26" i="13" s="1"/>
  <c r="B13" i="13"/>
  <c r="B14" i="13"/>
  <c r="N30" i="13"/>
  <c r="I10" i="13"/>
  <c r="C8" i="13"/>
  <c r="B8" i="13"/>
  <c r="B10" i="13"/>
  <c r="O30" i="13"/>
  <c r="C18" i="13" l="1"/>
  <c r="L30" i="13"/>
  <c r="H30" i="13"/>
  <c r="P29" i="13"/>
  <c r="I30" i="13"/>
  <c r="C30" i="13" s="1"/>
  <c r="F6" i="14" s="1"/>
  <c r="V4" i="12" s="1"/>
  <c r="P18" i="13"/>
  <c r="P14" i="13"/>
  <c r="P26" i="13"/>
  <c r="J30" i="13"/>
  <c r="C10" i="13"/>
  <c r="B30" i="13" l="1"/>
  <c r="V4" i="7"/>
  <c r="V4" i="1"/>
  <c r="V4" i="4"/>
  <c r="V4" i="8"/>
  <c r="V4" i="6"/>
  <c r="V4" i="11"/>
  <c r="P8" i="13" l="1"/>
  <c r="P10" i="13" s="1"/>
  <c r="P30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NNPK04</author>
    <author>Taro KUSANO</author>
  </authors>
  <commentList>
    <comment ref="X14" authorId="0" shapeId="0" xr:uid="{89BFB261-187B-4D80-934A-23AE0F46550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NNPK04:名称のみ変更。コード変更無し
</t>
        </r>
      </text>
    </comment>
    <comment ref="W35" authorId="1" shapeId="0" xr:uid="{00000000-0006-0000-07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宇佐市・大根川四日市西の支店</t>
        </r>
      </text>
    </comment>
    <comment ref="W36" authorId="1" shapeId="0" xr:uid="{00000000-0006-0000-07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中津南の支店</t>
        </r>
      </text>
    </comment>
  </commentList>
</comments>
</file>

<file path=xl/sharedStrings.xml><?xml version="1.0" encoding="utf-8"?>
<sst xmlns="http://schemas.openxmlformats.org/spreadsheetml/2006/main" count="11325" uniqueCount="1082">
  <si>
    <t>大分県入力</t>
    <rPh sb="0" eb="2">
      <t>オオイタ</t>
    </rPh>
    <rPh sb="2" eb="3">
      <t>ケン</t>
    </rPh>
    <rPh sb="3" eb="5">
      <t>ニュウリョク</t>
    </rPh>
    <phoneticPr fontId="3"/>
  </si>
  <si>
    <t>折込日</t>
    <rPh sb="0" eb="2">
      <t>オリコミ</t>
    </rPh>
    <rPh sb="2" eb="3">
      <t>ビ</t>
    </rPh>
    <phoneticPr fontId="3"/>
  </si>
  <si>
    <t>曜日</t>
    <rPh sb="0" eb="2">
      <t>ヨウビ</t>
    </rPh>
    <phoneticPr fontId="3"/>
  </si>
  <si>
    <t>は入力欄</t>
    <rPh sb="1" eb="3">
      <t>ニュウリョク</t>
    </rPh>
    <rPh sb="3" eb="4">
      <t>ラン</t>
    </rPh>
    <phoneticPr fontId="3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</si>
  <si>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3"/>
  </si>
  <si>
    <t>サイズコード</t>
  </si>
  <si>
    <t>サイズ名</t>
  </si>
  <si>
    <t>業種コード</t>
    <rPh sb="0" eb="2">
      <t>ギョウシュ</t>
    </rPh>
    <phoneticPr fontId="1"/>
  </si>
  <si>
    <t>業種名</t>
    <rPh sb="0" eb="2">
      <t>ギョウシュ</t>
    </rPh>
    <phoneticPr fontId="1"/>
  </si>
  <si>
    <t>広告主</t>
    <rPh sb="0" eb="2">
      <t>コウコク</t>
    </rPh>
    <rPh sb="2" eb="3">
      <t>ヌシ</t>
    </rPh>
    <phoneticPr fontId="3"/>
  </si>
  <si>
    <t>様</t>
    <rPh sb="0" eb="1">
      <t>サマ</t>
    </rPh>
    <phoneticPr fontId="1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</si>
  <si>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3"/>
  </si>
  <si>
    <t>タイトル</t>
    <phoneticPr fontId="3"/>
  </si>
  <si>
    <t>は表示欄</t>
    <rPh sb="1" eb="3">
      <t>ヒョウジ</t>
    </rPh>
    <rPh sb="3" eb="4">
      <t>ラン</t>
    </rPh>
    <phoneticPr fontId="3"/>
  </si>
  <si>
    <t>Ｆ７・・・選択したセルのみ落とし込み</t>
    <rPh sb="5" eb="7">
      <t>センタク</t>
    </rPh>
    <rPh sb="13" eb="14">
      <t>オ</t>
    </rPh>
    <rPh sb="16" eb="17">
      <t>コ</t>
    </rPh>
    <phoneticPr fontId="3"/>
  </si>
  <si>
    <t>B4</t>
  </si>
  <si>
    <t>百貨店</t>
    <phoneticPr fontId="1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</si>
  <si>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3"/>
  </si>
  <si>
    <t>業種</t>
    <rPh sb="0" eb="2">
      <t>ギョウシュ</t>
    </rPh>
    <phoneticPr fontId="3"/>
  </si>
  <si>
    <t>Ｆ８・・・選択したセルのみクリア</t>
    <rPh sb="5" eb="7">
      <t>センタク</t>
    </rPh>
    <phoneticPr fontId="3"/>
  </si>
  <si>
    <t>A4</t>
  </si>
  <si>
    <t>ショッピＳ</t>
    <phoneticPr fontId="1"/>
  </si>
  <si>
    <t>部数</t>
    <rPh sb="0" eb="2">
      <t>ブスウ</t>
    </rPh>
    <phoneticPr fontId="3"/>
  </si>
  <si>
    <t>得意先：</t>
    <rPh sb="0" eb="3">
      <t>トクイサキ</t>
    </rPh>
    <phoneticPr fontId="1"/>
  </si>
  <si>
    <t>◎セルのダブルクリックで落し込み</t>
    <rPh sb="12" eb="13">
      <t>オト</t>
    </rPh>
    <rPh sb="14" eb="15">
      <t>コ</t>
    </rPh>
    <phoneticPr fontId="1"/>
  </si>
  <si>
    <t>B3</t>
  </si>
  <si>
    <t>スーパー</t>
    <phoneticPr fontId="1"/>
  </si>
  <si>
    <t>当社営業担当</t>
    <rPh sb="0" eb="2">
      <t>トウシャ</t>
    </rPh>
    <rPh sb="2" eb="4">
      <t>エイギョウ</t>
    </rPh>
    <rPh sb="4" eb="6">
      <t>タントウ</t>
    </rPh>
    <phoneticPr fontId="1"/>
  </si>
  <si>
    <t>B5</t>
  </si>
  <si>
    <t>ﾎｰﾑｾﾝﾀｰ</t>
    <phoneticPr fontId="1"/>
  </si>
  <si>
    <t>A3</t>
  </si>
  <si>
    <t>ﾃﾞｨｽｶｳﾝﾄ</t>
    <phoneticPr fontId="1"/>
  </si>
  <si>
    <t>B2</t>
  </si>
  <si>
    <t>衣料品</t>
    <phoneticPr fontId="1"/>
  </si>
  <si>
    <t>配布掛率</t>
    <rPh sb="0" eb="2">
      <t>ハイフ</t>
    </rPh>
    <rPh sb="2" eb="3">
      <t>カ</t>
    </rPh>
    <rPh sb="3" eb="4">
      <t>リツ</t>
    </rPh>
    <phoneticPr fontId="3"/>
  </si>
  <si>
    <t>【締切】</t>
    <rPh sb="1" eb="3">
      <t>シメキリ</t>
    </rPh>
    <phoneticPr fontId="2"/>
  </si>
  <si>
    <t>B4厚</t>
  </si>
  <si>
    <t>家具</t>
  </si>
  <si>
    <t>端数50単位</t>
    <rPh sb="0" eb="2">
      <t>ハスウ</t>
    </rPh>
    <rPh sb="4" eb="6">
      <t>タンイ</t>
    </rPh>
    <phoneticPr fontId="3"/>
  </si>
  <si>
    <t>締切</t>
    <rPh sb="0" eb="2">
      <t>シメキリ</t>
    </rPh>
    <phoneticPr fontId="1"/>
  </si>
  <si>
    <t>日田ｏｒ中津あり</t>
    <rPh sb="0" eb="2">
      <t>ヒタ</t>
    </rPh>
    <rPh sb="4" eb="6">
      <t>ナカツ</t>
    </rPh>
    <phoneticPr fontId="1"/>
  </si>
  <si>
    <t>日田・中津なし</t>
    <rPh sb="0" eb="2">
      <t>ヒタ</t>
    </rPh>
    <rPh sb="3" eb="5">
      <t>ナカツ</t>
    </rPh>
    <phoneticPr fontId="1"/>
  </si>
  <si>
    <t>（折込依頼前に納品される場合は事前にご連絡下さい）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1"/>
  </si>
  <si>
    <t>A4厚</t>
  </si>
  <si>
    <t>自動車販売</t>
  </si>
  <si>
    <t>依頼締切</t>
  </si>
  <si>
    <t>折込日4営業日前　午前中</t>
    <phoneticPr fontId="1"/>
  </si>
  <si>
    <t>折込日3営業日前　午前中</t>
  </si>
  <si>
    <t>A1</t>
  </si>
  <si>
    <t>自動車関連</t>
  </si>
  <si>
    <t>納品締切</t>
  </si>
  <si>
    <t>折込日3営業日前　午前中</t>
    <phoneticPr fontId="1"/>
  </si>
  <si>
    <t>折込日2営業日前　午前中</t>
  </si>
  <si>
    <t>（当社指定納品箇所へ納品の場合です）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1"/>
  </si>
  <si>
    <t>A2</t>
  </si>
  <si>
    <t>家電</t>
  </si>
  <si>
    <t>【折込料金】</t>
    <rPh sb="1" eb="3">
      <t>オリコミ</t>
    </rPh>
    <rPh sb="3" eb="5">
      <t>リョウキン</t>
    </rPh>
    <phoneticPr fontId="2"/>
  </si>
  <si>
    <t>A5</t>
  </si>
  <si>
    <t>その他小売</t>
  </si>
  <si>
    <t>地区</t>
    <rPh sb="0" eb="2">
      <t>チク</t>
    </rPh>
    <phoneticPr fontId="2"/>
  </si>
  <si>
    <t>新聞</t>
    <rPh sb="0" eb="2">
      <t>シンブン</t>
    </rPh>
    <phoneticPr fontId="2"/>
  </si>
  <si>
    <t>B4</t>
    <phoneticPr fontId="2"/>
  </si>
  <si>
    <t>B3</t>
    <phoneticPr fontId="2"/>
  </si>
  <si>
    <t>B2</t>
    <phoneticPr fontId="2"/>
  </si>
  <si>
    <t>B1</t>
    <phoneticPr fontId="2"/>
  </si>
  <si>
    <t>B4厚</t>
    <phoneticPr fontId="2"/>
  </si>
  <si>
    <t>B3厚</t>
    <phoneticPr fontId="2"/>
  </si>
  <si>
    <t>B3長</t>
    <phoneticPr fontId="2"/>
  </si>
  <si>
    <t>管理料等</t>
    <rPh sb="0" eb="2">
      <t>カンリ</t>
    </rPh>
    <rPh sb="2" eb="3">
      <t>リョウ</t>
    </rPh>
    <rPh sb="3" eb="4">
      <t>トウ</t>
    </rPh>
    <phoneticPr fontId="2"/>
  </si>
  <si>
    <t>B1</t>
  </si>
  <si>
    <t>通信販売</t>
  </si>
  <si>
    <t>大分県</t>
    <rPh sb="0" eb="3">
      <t>オオイタケン</t>
    </rPh>
    <phoneticPr fontId="2"/>
  </si>
  <si>
    <t>大分・別府市（下記地区除く）</t>
    <rPh sb="0" eb="2">
      <t>オオイタ</t>
    </rPh>
    <rPh sb="3" eb="5">
      <t>ベップ</t>
    </rPh>
    <rPh sb="5" eb="6">
      <t>シ</t>
    </rPh>
    <rPh sb="7" eb="9">
      <t>カキ</t>
    </rPh>
    <rPh sb="9" eb="11">
      <t>チク</t>
    </rPh>
    <rPh sb="11" eb="12">
      <t>ノゾ</t>
    </rPh>
    <phoneticPr fontId="1"/>
  </si>
  <si>
    <t>大分合同</t>
    <rPh sb="0" eb="2">
      <t>オオイタ</t>
    </rPh>
    <rPh sb="2" eb="4">
      <t>ゴウドウ</t>
    </rPh>
    <phoneticPr fontId="2"/>
  </si>
  <si>
    <t>「○」７００円/１店</t>
    <rPh sb="6" eb="7">
      <t>エン</t>
    </rPh>
    <rPh sb="9" eb="10">
      <t>テン</t>
    </rPh>
    <phoneticPr fontId="2"/>
  </si>
  <si>
    <t>B3長</t>
  </si>
  <si>
    <t>一般飲食業</t>
  </si>
  <si>
    <t>旧大分郡・北海部郡</t>
    <rPh sb="0" eb="1">
      <t>キュウ</t>
    </rPh>
    <rPh sb="1" eb="3">
      <t>オオイタ</t>
    </rPh>
    <rPh sb="3" eb="4">
      <t>グン</t>
    </rPh>
    <rPh sb="5" eb="6">
      <t>キタ</t>
    </rPh>
    <rPh sb="6" eb="7">
      <t>ウミ</t>
    </rPh>
    <rPh sb="7" eb="8">
      <t>ブ</t>
    </rPh>
    <rPh sb="8" eb="9">
      <t>グン</t>
    </rPh>
    <phoneticPr fontId="1"/>
  </si>
  <si>
    <t>「・」0.5円/1枚</t>
    <rPh sb="6" eb="7">
      <t>エン</t>
    </rPh>
    <rPh sb="9" eb="10">
      <t>マイ</t>
    </rPh>
    <phoneticPr fontId="2"/>
  </si>
  <si>
    <t>A3厚</t>
  </si>
  <si>
    <t>宅配飲食業</t>
  </si>
  <si>
    <t>大分・別府市</t>
    <rPh sb="0" eb="2">
      <t>オオイタ</t>
    </rPh>
    <rPh sb="3" eb="5">
      <t>ベップ</t>
    </rPh>
    <rPh sb="5" eb="6">
      <t>シ</t>
    </rPh>
    <phoneticPr fontId="1"/>
  </si>
  <si>
    <t>N・A・M・Y・E</t>
    <phoneticPr fontId="1"/>
  </si>
  <si>
    <t>「◎」400円/1店</t>
    <rPh sb="6" eb="7">
      <t>エン</t>
    </rPh>
    <rPh sb="9" eb="10">
      <t>テン</t>
    </rPh>
    <phoneticPr fontId="2"/>
  </si>
  <si>
    <t>A5厚</t>
  </si>
  <si>
    <t>医療関係</t>
  </si>
  <si>
    <t>大分・別府市外（下記地区除く）</t>
    <rPh sb="0" eb="2">
      <t>オオイタ</t>
    </rPh>
    <rPh sb="3" eb="5">
      <t>ベップ</t>
    </rPh>
    <rPh sb="5" eb="7">
      <t>シガイ</t>
    </rPh>
    <rPh sb="8" eb="10">
      <t>カキ</t>
    </rPh>
    <rPh sb="10" eb="12">
      <t>チク</t>
    </rPh>
    <rPh sb="12" eb="13">
      <t>ノゾ</t>
    </rPh>
    <phoneticPr fontId="1"/>
  </si>
  <si>
    <t>B3厚</t>
  </si>
  <si>
    <t>薬店</t>
  </si>
  <si>
    <t>N・A・M・Y</t>
  </si>
  <si>
    <t>B5厚</t>
  </si>
  <si>
    <t>健康関連</t>
  </si>
  <si>
    <t>宇佐・豊後高田・中津市・田原</t>
    <rPh sb="0" eb="2">
      <t>ウサ</t>
    </rPh>
    <rPh sb="3" eb="7">
      <t>ブンゴタカダ</t>
    </rPh>
    <rPh sb="8" eb="10">
      <t>ナカツ</t>
    </rPh>
    <rPh sb="10" eb="11">
      <t>シ</t>
    </rPh>
    <rPh sb="12" eb="14">
      <t>タハラ</t>
    </rPh>
    <phoneticPr fontId="1"/>
  </si>
  <si>
    <t>全紙</t>
    <rPh sb="0" eb="2">
      <t>ゼンシ</t>
    </rPh>
    <phoneticPr fontId="2"/>
  </si>
  <si>
    <t>B3+B4</t>
  </si>
  <si>
    <t>健康食品</t>
  </si>
  <si>
    <t>日田市</t>
    <rPh sb="0" eb="3">
      <t>ヒタシ</t>
    </rPh>
    <phoneticPr fontId="1"/>
  </si>
  <si>
    <t>「◇」0.3円/1枚</t>
    <rPh sb="6" eb="7">
      <t>エン</t>
    </rPh>
    <rPh sb="9" eb="10">
      <t>マイ</t>
    </rPh>
    <phoneticPr fontId="2"/>
  </si>
  <si>
    <t>B3*2</t>
  </si>
  <si>
    <t>金融関係</t>
  </si>
  <si>
    <t>玖珠郡</t>
    <phoneticPr fontId="1"/>
  </si>
  <si>
    <t>A3変</t>
  </si>
  <si>
    <t>保険関係</t>
  </si>
  <si>
    <t>※県外への転送費は実費でいただきます。現地直送の場合は当社指定の納品先へお願いします。</t>
    <rPh sb="1" eb="3">
      <t>ケンガイ</t>
    </rPh>
    <rPh sb="5" eb="7">
      <t>テンソウ</t>
    </rPh>
    <rPh sb="7" eb="8">
      <t>ヒ</t>
    </rPh>
    <rPh sb="19" eb="21">
      <t>ゲンチ</t>
    </rPh>
    <rPh sb="21" eb="23">
      <t>チョクソウ</t>
    </rPh>
    <rPh sb="24" eb="26">
      <t>バアイ</t>
    </rPh>
    <rPh sb="27" eb="29">
      <t>トウシャ</t>
    </rPh>
    <rPh sb="29" eb="31">
      <t>シテイ</t>
    </rPh>
    <rPh sb="32" eb="34">
      <t>ノウヒン</t>
    </rPh>
    <rPh sb="34" eb="35">
      <t>サキ</t>
    </rPh>
    <rPh sb="37" eb="38">
      <t>ネガ</t>
    </rPh>
    <phoneticPr fontId="2"/>
  </si>
  <si>
    <t>A4変</t>
  </si>
  <si>
    <t>理容エステ</t>
  </si>
  <si>
    <t>※異形・定形外・厚紙等は事前にお問合せください。</t>
  </si>
  <si>
    <t>A5変</t>
  </si>
  <si>
    <t>サービス業</t>
  </si>
  <si>
    <t>B3変</t>
  </si>
  <si>
    <t>パチンコ</t>
  </si>
  <si>
    <t>B4変</t>
  </si>
  <si>
    <t>通信関連</t>
  </si>
  <si>
    <t>B5変</t>
  </si>
  <si>
    <t>マンション</t>
  </si>
  <si>
    <t>A3折</t>
  </si>
  <si>
    <t>戸建て</t>
  </si>
  <si>
    <t>A4折</t>
  </si>
  <si>
    <t>増改築</t>
  </si>
  <si>
    <t>【特記事項】</t>
    <rPh sb="1" eb="3">
      <t>トッキ</t>
    </rPh>
    <rPh sb="3" eb="5">
      <t>ジコウ</t>
    </rPh>
    <phoneticPr fontId="1"/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</si>
  <si>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</si>
  <si>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</si>
  <si>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</si>
  <si>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</si>
  <si>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</si>
  <si>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</si>
  <si>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</si>
  <si>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</si>
  <si>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</si>
  <si>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</si>
  <si>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</si>
  <si>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</si>
  <si>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2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</si>
  <si>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</si>
  <si>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</si>
  <si>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</si>
  <si>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</si>
  <si>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</si>
  <si>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</si>
  <si>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</si>
  <si>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</si>
  <si>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</si>
  <si>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</si>
  <si>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</si>
  <si>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</si>
  <si>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2"/>
  </si>
  <si>
    <t>その他</t>
    <rPh sb="2" eb="3">
      <t>タ</t>
    </rPh>
    <phoneticPr fontId="1"/>
  </si>
  <si>
    <t>*** 大 分 県 集 計 表 ***</t>
    <rPh sb="4" eb="5">
      <t>ダイ</t>
    </rPh>
    <rPh sb="6" eb="7">
      <t>ブン</t>
    </rPh>
    <rPh sb="8" eb="9">
      <t>ケン</t>
    </rPh>
    <phoneticPr fontId="3"/>
  </si>
  <si>
    <r>
      <t>　</t>
    </r>
    <r>
      <rPr>
        <b/>
        <sz val="12"/>
        <rFont val="ＭＳ Ｐゴシック"/>
        <family val="3"/>
        <charset val="128"/>
      </rPr>
      <t>㈱西日本新聞総合オリコミ</t>
    </r>
    <r>
      <rPr>
        <b/>
        <sz val="14"/>
        <color indexed="56"/>
        <rFont val="ＭＳ ゴシック"/>
        <family val="3"/>
        <charset val="128"/>
      </rPr>
      <t/>
    </r>
    <rPh sb="2" eb="3">
      <t>ニシ</t>
    </rPh>
    <rPh sb="3" eb="5">
      <t>ニッポン</t>
    </rPh>
    <rPh sb="5" eb="7">
      <t>シンブン</t>
    </rPh>
    <rPh sb="7" eb="9">
      <t>ソウゴウ</t>
    </rPh>
    <phoneticPr fontId="4"/>
  </si>
  <si>
    <t>〒813-0018　福岡県福岡市東区香椎浜ふ頭２丁目３番８号</t>
    <phoneticPr fontId="3"/>
  </si>
  <si>
    <t>電　話　０９２－９８６－９７７７</t>
    <phoneticPr fontId="3"/>
  </si>
  <si>
    <t>大　分　県</t>
    <rPh sb="0" eb="1">
      <t>ダイ</t>
    </rPh>
    <rPh sb="2" eb="3">
      <t>ブン</t>
    </rPh>
    <rPh sb="4" eb="5">
      <t>ケン</t>
    </rPh>
    <phoneticPr fontId="13"/>
  </si>
  <si>
    <t>ＦAＸ　０９２－９８６－９７６１</t>
  </si>
  <si>
    <t>地　区　名</t>
  </si>
  <si>
    <t>合　計</t>
  </si>
  <si>
    <t>西日本　01</t>
    <phoneticPr fontId="3"/>
  </si>
  <si>
    <t>朝　日　02</t>
    <phoneticPr fontId="3"/>
  </si>
  <si>
    <t>毎　日　03</t>
    <phoneticPr fontId="3"/>
  </si>
  <si>
    <t>読　売　04</t>
    <phoneticPr fontId="3"/>
  </si>
  <si>
    <t>大分合同新聞　20</t>
    <rPh sb="0" eb="2">
      <t>オオイタ</t>
    </rPh>
    <rPh sb="2" eb="4">
      <t>ゴウドウ</t>
    </rPh>
    <rPh sb="4" eb="6">
      <t>シンブン</t>
    </rPh>
    <phoneticPr fontId="3"/>
  </si>
  <si>
    <t>日　経　05</t>
    <phoneticPr fontId="3"/>
  </si>
  <si>
    <t>販売店</t>
    <rPh sb="0" eb="3">
      <t>ハンバイテン</t>
    </rPh>
    <phoneticPr fontId="3"/>
  </si>
  <si>
    <t>部数</t>
  </si>
  <si>
    <t>折込部数</t>
  </si>
  <si>
    <t>大分市</t>
    <rPh sb="0" eb="3">
      <t>オオイタシ</t>
    </rPh>
    <phoneticPr fontId="13"/>
  </si>
  <si>
    <t>別府市</t>
    <rPh sb="0" eb="3">
      <t>ベップシ</t>
    </rPh>
    <phoneticPr fontId="13"/>
  </si>
  <si>
    <t>別大地区合計</t>
    <rPh sb="0" eb="1">
      <t>ベツ</t>
    </rPh>
    <rPh sb="1" eb="2">
      <t>ダイ</t>
    </rPh>
    <rPh sb="2" eb="4">
      <t>チク</t>
    </rPh>
    <rPh sb="4" eb="6">
      <t>ゴウケイ</t>
    </rPh>
    <phoneticPr fontId="3"/>
  </si>
  <si>
    <t>臼杵市</t>
    <rPh sb="0" eb="3">
      <t>ウスキシ</t>
    </rPh>
    <phoneticPr fontId="3"/>
  </si>
  <si>
    <t>津久見市</t>
    <rPh sb="0" eb="4">
      <t>ツクミシ</t>
    </rPh>
    <phoneticPr fontId="3"/>
  </si>
  <si>
    <t>佐伯市</t>
    <rPh sb="0" eb="3">
      <t>サイキシ</t>
    </rPh>
    <phoneticPr fontId="3"/>
  </si>
  <si>
    <t>津久見佐伯地区合計</t>
    <rPh sb="0" eb="3">
      <t>ツクミ</t>
    </rPh>
    <rPh sb="3" eb="5">
      <t>サイキ</t>
    </rPh>
    <rPh sb="5" eb="7">
      <t>チク</t>
    </rPh>
    <rPh sb="7" eb="9">
      <t>ゴウケイ</t>
    </rPh>
    <phoneticPr fontId="3"/>
  </si>
  <si>
    <t>由布市</t>
    <rPh sb="0" eb="3">
      <t>ユフシ</t>
    </rPh>
    <phoneticPr fontId="3"/>
  </si>
  <si>
    <t>豊後大野市</t>
    <rPh sb="0" eb="2">
      <t>ブンゴ</t>
    </rPh>
    <rPh sb="2" eb="5">
      <t>オオノシ</t>
    </rPh>
    <phoneticPr fontId="3"/>
  </si>
  <si>
    <t>竹田市</t>
    <rPh sb="0" eb="2">
      <t>タケダ</t>
    </rPh>
    <rPh sb="2" eb="3">
      <t>シ</t>
    </rPh>
    <phoneticPr fontId="3"/>
  </si>
  <si>
    <t>竹田地区合計</t>
    <rPh sb="0" eb="2">
      <t>タケダ</t>
    </rPh>
    <rPh sb="2" eb="4">
      <t>チク</t>
    </rPh>
    <rPh sb="4" eb="6">
      <t>ゴウケイ</t>
    </rPh>
    <phoneticPr fontId="3"/>
  </si>
  <si>
    <t>速見郡</t>
    <rPh sb="0" eb="3">
      <t>ハヤミグン</t>
    </rPh>
    <phoneticPr fontId="3"/>
  </si>
  <si>
    <t>杵築市</t>
    <rPh sb="0" eb="3">
      <t>キツキシ</t>
    </rPh>
    <phoneticPr fontId="3"/>
  </si>
  <si>
    <t>東国東郡</t>
    <rPh sb="0" eb="1">
      <t>ヒガシ</t>
    </rPh>
    <rPh sb="1" eb="3">
      <t>クニサキ</t>
    </rPh>
    <rPh sb="3" eb="4">
      <t>グン</t>
    </rPh>
    <phoneticPr fontId="3"/>
  </si>
  <si>
    <t>国東市</t>
    <rPh sb="0" eb="2">
      <t>クニサキ</t>
    </rPh>
    <rPh sb="2" eb="3">
      <t>シ</t>
    </rPh>
    <phoneticPr fontId="3"/>
  </si>
  <si>
    <t>宇佐市</t>
    <rPh sb="0" eb="3">
      <t>ウサシ</t>
    </rPh>
    <phoneticPr fontId="3"/>
  </si>
  <si>
    <t>豊後高田市</t>
    <rPh sb="0" eb="5">
      <t>ブンゴタカダシ</t>
    </rPh>
    <phoneticPr fontId="13"/>
  </si>
  <si>
    <t>中津市</t>
    <rPh sb="0" eb="3">
      <t>ナカツシ</t>
    </rPh>
    <phoneticPr fontId="13"/>
  </si>
  <si>
    <t>杵築宇佐地区合計</t>
    <rPh sb="0" eb="2">
      <t>キツキ</t>
    </rPh>
    <rPh sb="2" eb="4">
      <t>ウサ</t>
    </rPh>
    <rPh sb="4" eb="6">
      <t>チク</t>
    </rPh>
    <rPh sb="6" eb="8">
      <t>ゴウケイ</t>
    </rPh>
    <phoneticPr fontId="3"/>
  </si>
  <si>
    <t>日田市</t>
    <rPh sb="0" eb="3">
      <t>ヒタシ</t>
    </rPh>
    <phoneticPr fontId="13"/>
  </si>
  <si>
    <t>玖珠郡</t>
    <rPh sb="0" eb="2">
      <t>クス</t>
    </rPh>
    <rPh sb="2" eb="3">
      <t>グン</t>
    </rPh>
    <phoneticPr fontId="3"/>
  </si>
  <si>
    <t>日田地区合計</t>
    <rPh sb="0" eb="2">
      <t>ヒタ</t>
    </rPh>
    <rPh sb="2" eb="4">
      <t>チク</t>
    </rPh>
    <rPh sb="4" eb="6">
      <t>ゴウケイ</t>
    </rPh>
    <phoneticPr fontId="13"/>
  </si>
  <si>
    <t>大分県合計</t>
    <rPh sb="0" eb="3">
      <t>オオイタケン</t>
    </rPh>
    <rPh sb="3" eb="5">
      <t>ゴウケイ</t>
    </rPh>
    <phoneticPr fontId="13"/>
  </si>
  <si>
    <t>2025年8月1日現在</t>
    <rPh sb="4" eb="5">
      <t>ネン</t>
    </rPh>
    <rPh sb="6" eb="7">
      <t>ガツ</t>
    </rPh>
    <rPh sb="8" eb="9">
      <t>ニチ</t>
    </rPh>
    <rPh sb="9" eb="11">
      <t>ゲンザイ</t>
    </rPh>
    <phoneticPr fontId="17"/>
  </si>
  <si>
    <t>大分県折込部数表(7-1)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</si>
  <si>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担当：</t>
    <rPh sb="0" eb="2">
      <t>タントウ</t>
    </rPh>
    <phoneticPr fontId="4"/>
  </si>
  <si>
    <t>折 込 日</t>
  </si>
  <si>
    <t>曜 日</t>
    <phoneticPr fontId="4"/>
  </si>
  <si>
    <t>広  告  主　／　タ イ ト ル</t>
    <phoneticPr fontId="4"/>
  </si>
  <si>
    <t>サイズ</t>
    <phoneticPr fontId="4"/>
  </si>
  <si>
    <t>業種</t>
    <phoneticPr fontId="4"/>
  </si>
  <si>
    <t>枚 数</t>
    <rPh sb="0" eb="1">
      <t>マイ</t>
    </rPh>
    <rPh sb="2" eb="3">
      <t>スウ</t>
    </rPh>
    <phoneticPr fontId="4"/>
  </si>
  <si>
    <t xml:space="preserve"> </t>
    <phoneticPr fontId="4"/>
  </si>
  <si>
    <t>　</t>
    <phoneticPr fontId="4"/>
  </si>
  <si>
    <t>福岡県福岡市東区香椎浜ふ頭２丁目３番８号</t>
    <phoneticPr fontId="7"/>
  </si>
  <si>
    <t>電　話　０９２－９８６－９７７７</t>
    <phoneticPr fontId="7"/>
  </si>
  <si>
    <t>得意先：</t>
    <rPh sb="0" eb="3">
      <t>トクイサキ</t>
    </rPh>
    <phoneticPr fontId="4"/>
  </si>
  <si>
    <t>様</t>
    <rPh sb="0" eb="1">
      <t>サマ</t>
    </rPh>
    <phoneticPr fontId="4"/>
  </si>
  <si>
    <t>大分合同新聞　20</t>
    <rPh sb="0" eb="2">
      <t>オオイタ</t>
    </rPh>
    <rPh sb="2" eb="4">
      <t>ゴウドウ</t>
    </rPh>
    <rPh sb="4" eb="6">
      <t>シンブン</t>
    </rPh>
    <phoneticPr fontId="7"/>
  </si>
  <si>
    <t>　</t>
    <phoneticPr fontId="7"/>
  </si>
  <si>
    <t>販売店名</t>
  </si>
  <si>
    <t>共通コード</t>
  </si>
  <si>
    <t>部 数</t>
  </si>
  <si>
    <t>折込部数</t>
    <rPh sb="0" eb="2">
      <t>オリコミ</t>
    </rPh>
    <rPh sb="2" eb="4">
      <t>ブスウ</t>
    </rPh>
    <phoneticPr fontId="4"/>
  </si>
  <si>
    <t>備</t>
    <rPh sb="0" eb="1">
      <t>ビ</t>
    </rPh>
    <phoneticPr fontId="4"/>
  </si>
  <si>
    <t>共通コード</t>
    <rPh sb="0" eb="2">
      <t>キョウツウ</t>
    </rPh>
    <phoneticPr fontId="5"/>
  </si>
  <si>
    <t>大分市</t>
    <rPh sb="0" eb="3">
      <t>オオイタシ</t>
    </rPh>
    <phoneticPr fontId="4"/>
  </si>
  <si>
    <t>○</t>
  </si>
  <si>
    <t>大分西部AMES</t>
    <rPh sb="0" eb="2">
      <t>オオイタ</t>
    </rPh>
    <rPh sb="2" eb="4">
      <t>セイブ</t>
    </rPh>
    <phoneticPr fontId="4"/>
  </si>
  <si>
    <t>008240</t>
    <phoneticPr fontId="4"/>
  </si>
  <si>
    <t>城南・賀来E</t>
    <phoneticPr fontId="4"/>
  </si>
  <si>
    <t>004213</t>
  </si>
  <si>
    <t>明野南部</t>
    <phoneticPr fontId="4"/>
  </si>
  <si>
    <t>004245</t>
  </si>
  <si>
    <t>国分･緑ヶ丘NAMES</t>
    <phoneticPr fontId="4"/>
  </si>
  <si>
    <t>008556</t>
    <phoneticPr fontId="4"/>
  </si>
  <si>
    <t>・</t>
    <phoneticPr fontId="3"/>
  </si>
  <si>
    <t>佐賀関中央NAMYE</t>
    <phoneticPr fontId="4"/>
  </si>
  <si>
    <t>008058</t>
    <phoneticPr fontId="4"/>
  </si>
  <si>
    <t>春日NAMES</t>
    <phoneticPr fontId="4"/>
  </si>
  <si>
    <t>008241</t>
    <phoneticPr fontId="4"/>
  </si>
  <si>
    <t>畑中E</t>
    <phoneticPr fontId="4"/>
  </si>
  <si>
    <t>004214</t>
  </si>
  <si>
    <t>別保N</t>
  </si>
  <si>
    <t>004247</t>
  </si>
  <si>
    <t>はさまNAMYES</t>
    <phoneticPr fontId="4"/>
  </si>
  <si>
    <t>004227</t>
  </si>
  <si>
    <t>・</t>
  </si>
  <si>
    <t>佐賀関西部NAMYE</t>
    <rPh sb="4" eb="5">
      <t>ブ</t>
    </rPh>
    <phoneticPr fontId="4"/>
  </si>
  <si>
    <t>008059</t>
    <phoneticPr fontId="4"/>
  </si>
  <si>
    <t>南春日NE</t>
  </si>
  <si>
    <t>004204</t>
  </si>
  <si>
    <t>古国府</t>
  </si>
  <si>
    <t>004215</t>
  </si>
  <si>
    <t>森町N</t>
  </si>
  <si>
    <t>004248</t>
  </si>
  <si>
    <t>医大丘NMYES</t>
    <phoneticPr fontId="4"/>
  </si>
  <si>
    <t>004242</t>
  </si>
  <si>
    <t>野津原AME</t>
  </si>
  <si>
    <t>004545</t>
  </si>
  <si>
    <t>大分北部N</t>
    <rPh sb="0" eb="4">
      <t>オオイタホクブ</t>
    </rPh>
    <phoneticPr fontId="4"/>
  </si>
  <si>
    <t>009592</t>
    <phoneticPr fontId="4"/>
  </si>
  <si>
    <t>羽屋</t>
    <phoneticPr fontId="4"/>
  </si>
  <si>
    <t>004216</t>
  </si>
  <si>
    <t>松岡NAMES</t>
    <phoneticPr fontId="4"/>
  </si>
  <si>
    <t>004260</t>
  </si>
  <si>
    <t>宗方NAE</t>
    <phoneticPr fontId="4"/>
  </si>
  <si>
    <t>004243</t>
  </si>
  <si>
    <t>今市</t>
  </si>
  <si>
    <t>004553</t>
  </si>
  <si>
    <t>碩田N</t>
  </si>
  <si>
    <t>009480</t>
    <phoneticPr fontId="4"/>
  </si>
  <si>
    <t>滝尾E</t>
  </si>
  <si>
    <t>004217</t>
  </si>
  <si>
    <t>川添志村NAME</t>
    <phoneticPr fontId="4"/>
  </si>
  <si>
    <t>007828</t>
    <phoneticPr fontId="4"/>
  </si>
  <si>
    <t>わさだNAE</t>
    <phoneticPr fontId="4"/>
  </si>
  <si>
    <t>004228</t>
  </si>
  <si>
    <t>中島Ｎ</t>
    <phoneticPr fontId="4"/>
  </si>
  <si>
    <t>008452</t>
    <phoneticPr fontId="4"/>
  </si>
  <si>
    <t>羽田藤の台E</t>
    <phoneticPr fontId="4"/>
  </si>
  <si>
    <t>008456</t>
    <phoneticPr fontId="4"/>
  </si>
  <si>
    <t>鶴崎三佐N</t>
  </si>
  <si>
    <t>004255</t>
  </si>
  <si>
    <t>富士見雄城NAE</t>
    <phoneticPr fontId="4"/>
  </si>
  <si>
    <t>004263</t>
  </si>
  <si>
    <t>大手･長浜町Ｎ</t>
    <phoneticPr fontId="4"/>
  </si>
  <si>
    <t>008454</t>
    <phoneticPr fontId="4"/>
  </si>
  <si>
    <t>下郡E</t>
    <phoneticPr fontId="4"/>
  </si>
  <si>
    <t>008455</t>
    <phoneticPr fontId="4"/>
  </si>
  <si>
    <t>大分高田N</t>
  </si>
  <si>
    <t>004259</t>
  </si>
  <si>
    <t>光吉AE</t>
    <rPh sb="0" eb="2">
      <t>ミツヨシ</t>
    </rPh>
    <phoneticPr fontId="4"/>
  </si>
  <si>
    <t>008546</t>
    <phoneticPr fontId="4"/>
  </si>
  <si>
    <t/>
  </si>
  <si>
    <t>錦町Ｎ</t>
    <phoneticPr fontId="4"/>
  </si>
  <si>
    <t>008453</t>
    <phoneticPr fontId="4"/>
  </si>
  <si>
    <t>津留AMES</t>
    <phoneticPr fontId="4"/>
  </si>
  <si>
    <t>008457</t>
    <phoneticPr fontId="4"/>
  </si>
  <si>
    <t>大在城原AMES</t>
    <phoneticPr fontId="4"/>
  </si>
  <si>
    <t>004223</t>
  </si>
  <si>
    <t>宮崎台鴛野NAE</t>
    <phoneticPr fontId="4"/>
  </si>
  <si>
    <t>008583</t>
    <phoneticPr fontId="4"/>
  </si>
  <si>
    <t>三浦</t>
  </si>
  <si>
    <t>004199</t>
  </si>
  <si>
    <t>大津町NAMES</t>
    <phoneticPr fontId="4"/>
  </si>
  <si>
    <t>009479</t>
    <phoneticPr fontId="4"/>
  </si>
  <si>
    <t>大在浜NAMES</t>
    <phoneticPr fontId="4"/>
  </si>
  <si>
    <t>004224</t>
  </si>
  <si>
    <t>敷戸NAME</t>
    <phoneticPr fontId="4"/>
  </si>
  <si>
    <t>004249</t>
  </si>
  <si>
    <t>田室町N</t>
  </si>
  <si>
    <t>004207</t>
  </si>
  <si>
    <t>牧NAMES</t>
    <phoneticPr fontId="4"/>
  </si>
  <si>
    <t>008458</t>
    <phoneticPr fontId="4"/>
  </si>
  <si>
    <t>坂の市北部NM</t>
    <phoneticPr fontId="4"/>
  </si>
  <si>
    <t>004231</t>
  </si>
  <si>
    <t>鴛野南部NAMES</t>
    <phoneticPr fontId="4"/>
  </si>
  <si>
    <t>004251</t>
  </si>
  <si>
    <t>上野丘N</t>
  </si>
  <si>
    <t>004212</t>
  </si>
  <si>
    <t>高城N</t>
  </si>
  <si>
    <t>004232</t>
  </si>
  <si>
    <t>坂の市南部NMS</t>
    <phoneticPr fontId="4"/>
  </si>
  <si>
    <t>004234</t>
  </si>
  <si>
    <t>中判田NAMES</t>
    <phoneticPr fontId="4"/>
  </si>
  <si>
    <t>004252</t>
  </si>
  <si>
    <t>上野町･金池南N</t>
    <phoneticPr fontId="4"/>
  </si>
  <si>
    <t>004230</t>
  </si>
  <si>
    <t>明野北部N</t>
  </si>
  <si>
    <t>004235</t>
  </si>
  <si>
    <t>丹生NAME</t>
  </si>
  <si>
    <t>004239</t>
  </si>
  <si>
    <t>戸次相馬NMYE</t>
    <rPh sb="2" eb="4">
      <t>ソウマ</t>
    </rPh>
    <phoneticPr fontId="4"/>
  </si>
  <si>
    <t>010062</t>
    <phoneticPr fontId="4"/>
  </si>
  <si>
    <t>南大分E</t>
    <phoneticPr fontId="4"/>
  </si>
  <si>
    <t>004209</t>
  </si>
  <si>
    <t>明野N</t>
  </si>
  <si>
    <t>004236</t>
  </si>
  <si>
    <t>松岡NMES</t>
    <phoneticPr fontId="4"/>
  </si>
  <si>
    <t>名変</t>
    <rPh sb="0" eb="2">
      <t>メイヘン</t>
    </rPh>
    <phoneticPr fontId="4"/>
  </si>
  <si>
    <t>戸次上坂NAMYE</t>
    <phoneticPr fontId="4"/>
  </si>
  <si>
    <t>004264</t>
  </si>
  <si>
    <t>上田町</t>
    <phoneticPr fontId="4"/>
  </si>
  <si>
    <t>010372</t>
  </si>
  <si>
    <t>下郡北NAMES</t>
    <rPh sb="2" eb="3">
      <t>キタ</t>
    </rPh>
    <phoneticPr fontId="4"/>
  </si>
  <si>
    <t>008459</t>
    <phoneticPr fontId="4"/>
  </si>
  <si>
    <t>川添志村NME</t>
    <phoneticPr fontId="4"/>
  </si>
  <si>
    <t>吉野NAMYE</t>
    <phoneticPr fontId="4"/>
  </si>
  <si>
    <t>004256</t>
  </si>
  <si>
    <t>西の台NE</t>
  </si>
  <si>
    <t>004220</t>
  </si>
  <si>
    <t>大分東部N</t>
    <rPh sb="0" eb="2">
      <t>オオイタ</t>
    </rPh>
    <rPh sb="2" eb="4">
      <t>トウブ</t>
    </rPh>
    <phoneticPr fontId="4"/>
  </si>
  <si>
    <t>008460</t>
  </si>
  <si>
    <t>廃店</t>
    <rPh sb="0" eb="2">
      <t>ハイテン</t>
    </rPh>
    <phoneticPr fontId="4"/>
  </si>
  <si>
    <t>大在城原NMES</t>
    <phoneticPr fontId="4"/>
  </si>
  <si>
    <t>国分･緑ヶ丘NMES</t>
    <phoneticPr fontId="4"/>
  </si>
  <si>
    <t>明磧E</t>
    <phoneticPr fontId="4"/>
  </si>
  <si>
    <t>008485</t>
    <phoneticPr fontId="4"/>
  </si>
  <si>
    <t>桃園N</t>
  </si>
  <si>
    <t>004233</t>
  </si>
  <si>
    <t>大在浜NMES</t>
    <phoneticPr fontId="4"/>
  </si>
  <si>
    <t>宗方NE</t>
  </si>
  <si>
    <t>上田町・豊饒E</t>
  </si>
  <si>
    <t>004210</t>
  </si>
  <si>
    <t>羽田藤の台NE</t>
    <phoneticPr fontId="4"/>
  </si>
  <si>
    <t>川添志村NAMES</t>
    <phoneticPr fontId="4"/>
  </si>
  <si>
    <t>富士見雄城NE</t>
    <phoneticPr fontId="4"/>
  </si>
  <si>
    <t>下郡NE</t>
    <phoneticPr fontId="4"/>
  </si>
  <si>
    <t>明野南部N</t>
  </si>
  <si>
    <t>わさだNE</t>
  </si>
  <si>
    <t>津留NAMES</t>
    <phoneticPr fontId="4"/>
  </si>
  <si>
    <t>大在城原NAMES</t>
    <phoneticPr fontId="4"/>
  </si>
  <si>
    <t>光吉NE</t>
    <rPh sb="0" eb="2">
      <t>ミツヨシ</t>
    </rPh>
    <phoneticPr fontId="4"/>
  </si>
  <si>
    <t>宮崎台鴛野NE</t>
    <phoneticPr fontId="4"/>
  </si>
  <si>
    <t>中判田NMES</t>
    <phoneticPr fontId="4"/>
  </si>
  <si>
    <t>敷戸NME</t>
    <phoneticPr fontId="4"/>
  </si>
  <si>
    <t>鴛野南部NMES</t>
    <phoneticPr fontId="4"/>
  </si>
  <si>
    <t>戸次宮崎NAMYE</t>
    <phoneticPr fontId="4"/>
  </si>
  <si>
    <t>004254</t>
  </si>
  <si>
    <t>光吉NAE</t>
    <rPh sb="0" eb="2">
      <t>ミツヨシ</t>
    </rPh>
    <phoneticPr fontId="4"/>
  </si>
  <si>
    <t>はさまNAMES</t>
    <phoneticPr fontId="4"/>
  </si>
  <si>
    <t>医大丘NAMES</t>
    <phoneticPr fontId="4"/>
  </si>
  <si>
    <t>戸次相馬NAMYE</t>
    <rPh sb="2" eb="4">
      <t>ソウマ</t>
    </rPh>
    <phoneticPr fontId="4"/>
  </si>
  <si>
    <t>医大丘NMES</t>
    <phoneticPr fontId="4"/>
  </si>
  <si>
    <t>部  数  計</t>
  </si>
  <si>
    <t>折込部数計</t>
  </si>
  <si>
    <t>ページ計</t>
    <rPh sb="3" eb="4">
      <t>ケイ</t>
    </rPh>
    <phoneticPr fontId="4"/>
  </si>
  <si>
    <t>※管理料等「○」700円/1店 「・」0.5円/1枚　　※この部数は各新聞の折込センターの発表によるものです。</t>
    <rPh sb="1" eb="3">
      <t>カンリ</t>
    </rPh>
    <rPh sb="3" eb="4">
      <t>リョウ</t>
    </rPh>
    <rPh sb="4" eb="5">
      <t>トウ</t>
    </rPh>
    <rPh sb="11" eb="12">
      <t>エン</t>
    </rPh>
    <rPh sb="14" eb="15">
      <t>ミセ</t>
    </rPh>
    <rPh sb="25" eb="26">
      <t>マイ</t>
    </rPh>
    <phoneticPr fontId="4"/>
  </si>
  <si>
    <t>備考</t>
    <rPh sb="0" eb="2">
      <t>ビコウ</t>
    </rPh>
    <phoneticPr fontId="4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</si>
  <si>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4"/>
  </si>
  <si>
    <t>【変更履歴】</t>
    <rPh sb="1" eb="3">
      <t>ヘンコウ</t>
    </rPh>
    <rPh sb="3" eb="5">
      <t>リレキ</t>
    </rPh>
    <phoneticPr fontId="4"/>
  </si>
  <si>
    <t>●R5.7　朝日「稙田｣へ廃店。合同｢国分･緑ヶ丘NMES｣｢宗方NE｣｢富士見雄城NE｣｢わさだNE｣へ分割・合売化</t>
    <phoneticPr fontId="4"/>
  </si>
  <si>
    <t>●R6.7　朝日「鶴崎E」一部を合同「川添志村NME」へ分割。朝日「大在」廃店し</t>
    <rPh sb="6" eb="8">
      <t>アサヒ</t>
    </rPh>
    <rPh sb="13" eb="15">
      <t>イチブ</t>
    </rPh>
    <rPh sb="28" eb="30">
      <t>ブンカツ</t>
    </rPh>
    <rPh sb="31" eb="33">
      <t>アサヒ</t>
    </rPh>
    <phoneticPr fontId="3"/>
  </si>
  <si>
    <t>●Ｒ7.8合同｢上田町・豊饒E｣の一部を｢南大分E｣へ移動、合同｢上田町・豊饒E｣は</t>
    <phoneticPr fontId="4"/>
  </si>
  <si>
    <t>●Ｒ5.8朝日｢光吉・敷戸｣廃店し、合同｢光吉NE｣｢宮崎台鴛野NE｣｢中判田NMES｣</t>
    <rPh sb="5" eb="7">
      <t>アサヒ</t>
    </rPh>
    <rPh sb="8" eb="10">
      <t>ミツヨシ</t>
    </rPh>
    <rPh sb="11" eb="13">
      <t>シキド</t>
    </rPh>
    <rPh sb="14" eb="16">
      <t>ハイテン</t>
    </rPh>
    <rPh sb="18" eb="20">
      <t>ゴウドウ</t>
    </rPh>
    <phoneticPr fontId="3"/>
  </si>
  <si>
    <t>　合同「川添志村NME」･「大在城原NMES」･「大在浜NMES」へ分割により3店A追加の名称変更。</t>
    <phoneticPr fontId="3"/>
  </si>
  <si>
    <t xml:space="preserve">  ｢上田町｣へ名称変更</t>
    <phoneticPr fontId="4"/>
  </si>
  <si>
    <t>　｢敷戸NME｣｢鴛野南部NMES｣へ分割、合売化。</t>
    <rPh sb="19" eb="21">
      <t>ブンカツ</t>
    </rPh>
    <rPh sb="22" eb="25">
      <t>ゴウバイカ</t>
    </rPh>
    <phoneticPr fontId="4"/>
  </si>
  <si>
    <t>　毎日「鶴崎森町ES」一部を合同「川添志村NAME」へ分割、「川添志村NAMES」に名称変更。</t>
    <rPh sb="1" eb="3">
      <t>マイニチ</t>
    </rPh>
    <rPh sb="11" eb="13">
      <t>イチブ</t>
    </rPh>
    <rPh sb="27" eb="29">
      <t>ブンカツ</t>
    </rPh>
    <rPh sb="42" eb="46">
      <t>メイショウヘンコウ</t>
    </rPh>
    <phoneticPr fontId="3"/>
  </si>
  <si>
    <t>●Ｒ7.8合同｢畑中E｣の一部を｢羽屋｣へ移動。部数変更無し。</t>
    <rPh sb="13" eb="15">
      <t>イチブ</t>
    </rPh>
    <rPh sb="17" eb="18">
      <t>ハネ</t>
    </rPh>
    <rPh sb="18" eb="19">
      <t>ヤ</t>
    </rPh>
    <rPh sb="24" eb="28">
      <t>ブスウヘンコウ</t>
    </rPh>
    <rPh sb="28" eb="29">
      <t>ナ</t>
    </rPh>
    <phoneticPr fontId="4"/>
  </si>
  <si>
    <t>●Ｒ5.10　合同「桃園N」廃店し、「高城N」「鶴崎三佐N」へ移動</t>
    <rPh sb="10" eb="11">
      <t>モモ</t>
    </rPh>
    <rPh sb="11" eb="12">
      <t>ソノ</t>
    </rPh>
    <rPh sb="19" eb="21">
      <t>タカシロ</t>
    </rPh>
    <rPh sb="24" eb="26">
      <t>ツルサキ</t>
    </rPh>
    <rPh sb="26" eb="27">
      <t>サン</t>
    </rPh>
    <rPh sb="27" eb="28">
      <t>サ</t>
    </rPh>
    <rPh sb="31" eb="33">
      <t>イドウ</t>
    </rPh>
    <phoneticPr fontId="4"/>
  </si>
  <si>
    <t>●R6.9　合同「滝尾E」一部を合同「宮崎台鴛野NAE」へ移動。</t>
    <rPh sb="6" eb="8">
      <t>ゴウドウ</t>
    </rPh>
    <rPh sb="9" eb="11">
      <t>タキオ</t>
    </rPh>
    <rPh sb="13" eb="15">
      <t>イチブ</t>
    </rPh>
    <rPh sb="29" eb="31">
      <t>イドウ</t>
    </rPh>
    <phoneticPr fontId="3"/>
  </si>
  <si>
    <t>●R7.8 読売「挾間学園台」(由布市)が廃店し、合同「医大丘NMES」・</t>
  </si>
  <si>
    <t>●R6.7　朝日「明野E」一部を合同「松岡NMES」へ分割、「松岡NAMES」へ名称変更。</t>
    <rPh sb="6" eb="8">
      <t>アサヒ</t>
    </rPh>
    <rPh sb="13" eb="15">
      <t>イチブ</t>
    </rPh>
    <rPh sb="27" eb="29">
      <t>ブンカツ</t>
    </rPh>
    <rPh sb="40" eb="44">
      <t>メイショウヘンコウ</t>
    </rPh>
    <phoneticPr fontId="3"/>
  </si>
  <si>
    <t>●R7.2　合同「戸次宮崎NAMYE」を「戸次相馬NAMYE」へ名称変更。</t>
    <rPh sb="6" eb="8">
      <t>ゴウドウ</t>
    </rPh>
    <rPh sb="23" eb="25">
      <t>ソウマ</t>
    </rPh>
    <rPh sb="32" eb="36">
      <t>メイショウヘンコウ</t>
    </rPh>
    <phoneticPr fontId="4"/>
  </si>
  <si>
    <t>　「挾間中央NME」(由布市)へ分割、「医大丘NMYES」「挾間中央NMYE」へ名変</t>
  </si>
  <si>
    <t>大分県折込部数表(7-2)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</si>
  <si>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西日本新聞　01</t>
    <phoneticPr fontId="7"/>
  </si>
  <si>
    <t>朝日新聞  02</t>
    <phoneticPr fontId="4"/>
  </si>
  <si>
    <t>毎日新聞  03</t>
    <phoneticPr fontId="4"/>
  </si>
  <si>
    <t>読売新聞  04</t>
    <phoneticPr fontId="4"/>
  </si>
  <si>
    <t>日経新聞  05</t>
    <rPh sb="0" eb="2">
      <t>ニッケイ</t>
    </rPh>
    <rPh sb="2" eb="4">
      <t>シンブン</t>
    </rPh>
    <phoneticPr fontId="4"/>
  </si>
  <si>
    <t>大分市</t>
    <rPh sb="0" eb="3">
      <t>オオイタシ</t>
    </rPh>
    <phoneticPr fontId="3"/>
  </si>
  <si>
    <t>◎</t>
    <phoneticPr fontId="3"/>
  </si>
  <si>
    <t>中島E</t>
    <phoneticPr fontId="3"/>
  </si>
  <si>
    <t>004107</t>
  </si>
  <si>
    <t>中央・中島S</t>
    <phoneticPr fontId="3"/>
  </si>
  <si>
    <t>004122</t>
  </si>
  <si>
    <t>大分西部</t>
  </si>
  <si>
    <t>004127</t>
  </si>
  <si>
    <t>大分東部(高城)A</t>
    <phoneticPr fontId="3"/>
  </si>
  <si>
    <t>004194</t>
  </si>
  <si>
    <t>廃店</t>
    <rPh sb="0" eb="2">
      <t>ハイテン</t>
    </rPh>
    <phoneticPr fontId="3"/>
  </si>
  <si>
    <t>金池E</t>
    <phoneticPr fontId="3"/>
  </si>
  <si>
    <t>008760</t>
    <phoneticPr fontId="3"/>
  </si>
  <si>
    <t>大分西部S</t>
    <rPh sb="0" eb="4">
      <t>オオイタセイブ</t>
    </rPh>
    <phoneticPr fontId="3"/>
  </si>
  <si>
    <t>009613</t>
    <phoneticPr fontId="3"/>
  </si>
  <si>
    <t>大分中央</t>
  </si>
  <si>
    <t>004128</t>
  </si>
  <si>
    <t>坂ノ市A</t>
    <rPh sb="2" eb="3">
      <t>イチ</t>
    </rPh>
    <phoneticPr fontId="3"/>
  </si>
  <si>
    <t>008057</t>
    <phoneticPr fontId="3"/>
  </si>
  <si>
    <t>大分西･南部NE</t>
    <phoneticPr fontId="3"/>
  </si>
  <si>
    <t>004109</t>
  </si>
  <si>
    <t>南大分S</t>
    <phoneticPr fontId="3"/>
  </si>
  <si>
    <t>004116</t>
  </si>
  <si>
    <t>舞鶴</t>
  </si>
  <si>
    <t>004129</t>
  </si>
  <si>
    <t>鶴崎M</t>
  </si>
  <si>
    <t>004164</t>
  </si>
  <si>
    <t>上野･古国府NE</t>
    <rPh sb="0" eb="2">
      <t>ウエノ</t>
    </rPh>
    <phoneticPr fontId="3"/>
  </si>
  <si>
    <t>008761</t>
    <phoneticPr fontId="3"/>
  </si>
  <si>
    <t>荏隈</t>
    <phoneticPr fontId="3"/>
  </si>
  <si>
    <t>008557</t>
    <phoneticPr fontId="3"/>
  </si>
  <si>
    <t>南大分</t>
  </si>
  <si>
    <t>004132</t>
  </si>
  <si>
    <t>鶴崎森町M</t>
  </si>
  <si>
    <t>004165</t>
  </si>
  <si>
    <t>明野E</t>
    <phoneticPr fontId="3"/>
  </si>
  <si>
    <t>008242</t>
    <phoneticPr fontId="3"/>
  </si>
  <si>
    <t>滝尾・明野S</t>
    <phoneticPr fontId="3"/>
  </si>
  <si>
    <t>004123</t>
  </si>
  <si>
    <t>滝尾・下郡</t>
    <rPh sb="0" eb="2">
      <t>タキオ</t>
    </rPh>
    <rPh sb="3" eb="5">
      <t>シモゴオリ</t>
    </rPh>
    <phoneticPr fontId="3"/>
  </si>
  <si>
    <t>009598</t>
    <phoneticPr fontId="3"/>
  </si>
  <si>
    <t>004150</t>
  </si>
  <si>
    <t>高城E</t>
    <phoneticPr fontId="3"/>
  </si>
  <si>
    <t>004112</t>
  </si>
  <si>
    <t>東部・高城S</t>
    <phoneticPr fontId="3"/>
  </si>
  <si>
    <t>004124</t>
  </si>
  <si>
    <t>津留</t>
  </si>
  <si>
    <t>004134</t>
  </si>
  <si>
    <t>明野東部</t>
  </si>
  <si>
    <t>004101</t>
  </si>
  <si>
    <t>明野東</t>
    <phoneticPr fontId="3"/>
  </si>
  <si>
    <t>004118</t>
  </si>
  <si>
    <t>大分東部</t>
  </si>
  <si>
    <t>004135</t>
  </si>
  <si>
    <t>鶴崎E</t>
    <phoneticPr fontId="3"/>
  </si>
  <si>
    <t>004102</t>
  </si>
  <si>
    <t>鶴崎ES</t>
    <phoneticPr fontId="3"/>
  </si>
  <si>
    <t>004119</t>
  </si>
  <si>
    <t>明野</t>
  </si>
  <si>
    <t>004136</t>
  </si>
  <si>
    <t>坂ノ市E</t>
    <rPh sb="0" eb="1">
      <t>サカ</t>
    </rPh>
    <rPh sb="2" eb="3">
      <t>イチ</t>
    </rPh>
    <phoneticPr fontId="3"/>
  </si>
  <si>
    <t>008056</t>
  </si>
  <si>
    <t>鶴崎森町ES</t>
    <phoneticPr fontId="3"/>
  </si>
  <si>
    <t>004120</t>
  </si>
  <si>
    <t>南大分西部</t>
  </si>
  <si>
    <t>004147</t>
  </si>
  <si>
    <t>稙田</t>
  </si>
  <si>
    <t>004105</t>
  </si>
  <si>
    <t>稙田・宗方S</t>
    <phoneticPr fontId="3"/>
  </si>
  <si>
    <t>004125</t>
  </si>
  <si>
    <t>大分駅南</t>
    <rPh sb="0" eb="3">
      <t>オオイタエキ</t>
    </rPh>
    <rPh sb="3" eb="4">
      <t>ミナミ</t>
    </rPh>
    <phoneticPr fontId="3"/>
  </si>
  <si>
    <t>008595</t>
    <phoneticPr fontId="3"/>
  </si>
  <si>
    <t>光吉･敷戸</t>
  </si>
  <si>
    <t>004106</t>
  </si>
  <si>
    <t>名変</t>
    <rPh sb="0" eb="2">
      <t>メイヘン</t>
    </rPh>
    <phoneticPr fontId="3"/>
  </si>
  <si>
    <t>高城</t>
    <rPh sb="0" eb="2">
      <t>タカギ</t>
    </rPh>
    <phoneticPr fontId="3"/>
  </si>
  <si>
    <t>008678</t>
    <phoneticPr fontId="3"/>
  </si>
  <si>
    <t>中島</t>
  </si>
  <si>
    <t>荏隈S</t>
    <phoneticPr fontId="3"/>
  </si>
  <si>
    <t>明治</t>
  </si>
  <si>
    <t>004137</t>
  </si>
  <si>
    <t>金池</t>
    <phoneticPr fontId="3"/>
  </si>
  <si>
    <t>明野東S</t>
    <phoneticPr fontId="3"/>
  </si>
  <si>
    <t>鶴崎</t>
  </si>
  <si>
    <t>004138</t>
  </si>
  <si>
    <t>大分西･南部N</t>
    <phoneticPr fontId="3"/>
  </si>
  <si>
    <t>大在</t>
  </si>
  <si>
    <t>004139</t>
  </si>
  <si>
    <t>上野･古国府N</t>
    <rPh sb="0" eb="2">
      <t>ウエノ</t>
    </rPh>
    <phoneticPr fontId="3"/>
  </si>
  <si>
    <t>坂ノ市</t>
  </si>
  <si>
    <t>004140</t>
  </si>
  <si>
    <t>大在</t>
    <phoneticPr fontId="3"/>
  </si>
  <si>
    <t>004103</t>
  </si>
  <si>
    <t>宗方</t>
  </si>
  <si>
    <t>004141</t>
  </si>
  <si>
    <t>稙田西</t>
  </si>
  <si>
    <t>004142</t>
  </si>
  <si>
    <t>光吉MS</t>
    <phoneticPr fontId="3"/>
  </si>
  <si>
    <t>004143</t>
  </si>
  <si>
    <t>宮崎・敷戸MS</t>
    <phoneticPr fontId="3"/>
  </si>
  <si>
    <t>004148</t>
  </si>
  <si>
    <t>寒田MS</t>
    <phoneticPr fontId="3"/>
  </si>
  <si>
    <t>004144</t>
  </si>
  <si>
    <t>賀来</t>
  </si>
  <si>
    <t>004145</t>
  </si>
  <si>
    <t>松岡・判田</t>
  </si>
  <si>
    <t>004149</t>
  </si>
  <si>
    <t>野津原</t>
  </si>
  <si>
    <t>004535</t>
  </si>
  <si>
    <t>戸次</t>
  </si>
  <si>
    <t>004146</t>
  </si>
  <si>
    <t>光吉</t>
    <phoneticPr fontId="3"/>
  </si>
  <si>
    <t>宮崎・敷戸</t>
  </si>
  <si>
    <t>寒田</t>
  </si>
  <si>
    <t>合同</t>
    <rPh sb="0" eb="2">
      <t>ゴウドウ</t>
    </rPh>
    <phoneticPr fontId="3"/>
  </si>
  <si>
    <t>※管理料等「◎」400円/1店　「・」0.5円/1枚　　※この部数は各新聞の折込センターの発表によるものです。</t>
    <rPh sb="1" eb="3">
      <t>カンリ</t>
    </rPh>
    <rPh sb="3" eb="4">
      <t>リョウ</t>
    </rPh>
    <rPh sb="4" eb="5">
      <t>トウ</t>
    </rPh>
    <rPh sb="11" eb="12">
      <t>エン</t>
    </rPh>
    <rPh sb="14" eb="15">
      <t>テン</t>
    </rPh>
    <phoneticPr fontId="4"/>
  </si>
  <si>
    <t>●R5.7朝日｢稙田｣廃店。合同｢国分･緑ヶ丘NMES｣｢宗方NE｣｢富士見雄城NE｣｢わさだNE｣へ分割・合売化</t>
    <phoneticPr fontId="3"/>
  </si>
  <si>
    <t>●Ｒ6.4　毎日「明野東」を「明野東S」へ名称変更。</t>
    <rPh sb="6" eb="8">
      <t>マイニチ</t>
    </rPh>
    <rPh sb="9" eb="12">
      <t>アケノヒガシ</t>
    </rPh>
    <rPh sb="15" eb="18">
      <t>アケノヒガシ</t>
    </rPh>
    <rPh sb="21" eb="25">
      <t>メイショウヘンコウ</t>
    </rPh>
    <phoneticPr fontId="3"/>
  </si>
  <si>
    <t>●R6.11読売｢明野｣の一部を｢明治｣へ移動。</t>
    <rPh sb="6" eb="8">
      <t>ヨミウリ</t>
    </rPh>
    <rPh sb="9" eb="10">
      <t>メイ</t>
    </rPh>
    <rPh sb="10" eb="11">
      <t>ノ</t>
    </rPh>
    <rPh sb="13" eb="15">
      <t>イチブ</t>
    </rPh>
    <rPh sb="17" eb="19">
      <t>メイジ</t>
    </rPh>
    <rPh sb="21" eb="23">
      <t>イドウ</t>
    </rPh>
    <phoneticPr fontId="3"/>
  </si>
  <si>
    <t>●R7.4 朝日「大分西･南部NE」の一部を合同「大分西部」・「春日」・「国分･緑ヶ丘」へ分割</t>
    <rPh sb="6" eb="8">
      <t>アサヒ</t>
    </rPh>
    <rPh sb="19" eb="21">
      <t>イチブ</t>
    </rPh>
    <rPh sb="22" eb="24">
      <t>ゴウドウ</t>
    </rPh>
    <rPh sb="45" eb="47">
      <t>ブンカツ</t>
    </rPh>
    <phoneticPr fontId="3"/>
  </si>
  <si>
    <t>　　　｢敷戸NME｣｢鴛野南部NMES｣へ分割、合売化。</t>
    <rPh sb="21" eb="23">
      <t>ブンカツ</t>
    </rPh>
    <rPh sb="24" eb="27">
      <t>ゴウバイカ</t>
    </rPh>
    <phoneticPr fontId="4"/>
  </si>
  <si>
    <t>●R7.4 毎日「大分西部S」の一部を合同「大分西部」・「春日」へ分割</t>
    <rPh sb="6" eb="8">
      <t>マイニチ</t>
    </rPh>
    <rPh sb="16" eb="18">
      <t>イチブ</t>
    </rPh>
    <rPh sb="19" eb="21">
      <t>ゴウドウ</t>
    </rPh>
    <rPh sb="33" eb="35">
      <t>ブンカツ</t>
    </rPh>
    <phoneticPr fontId="3"/>
  </si>
  <si>
    <t>●Ｒ5.10　毎日「明野東S」を「明野東」へ名称変更。</t>
    <rPh sb="7" eb="9">
      <t>マイニチ</t>
    </rPh>
    <rPh sb="22" eb="26">
      <t>メイショウヘンコウイチブ</t>
    </rPh>
    <phoneticPr fontId="3"/>
  </si>
  <si>
    <t>●Ｒ5.12　日経「大分中央」を廃店し朝日「中島」｢金池｣｢大分西部･南部N｣｢上野･古国府N｣へ分割統合。</t>
  </si>
  <si>
    <t>大分県折込部数表(7-3)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</si>
  <si>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大分合同新聞　20</t>
    <rPh sb="0" eb="2">
      <t>オオイタ</t>
    </rPh>
    <rPh sb="2" eb="4">
      <t>ゴウドウ</t>
    </rPh>
    <rPh sb="4" eb="6">
      <t>シンブン</t>
    </rPh>
    <phoneticPr fontId="4"/>
  </si>
  <si>
    <t>別府市</t>
    <rPh sb="0" eb="3">
      <t>ベップシ</t>
    </rPh>
    <phoneticPr fontId="3"/>
  </si>
  <si>
    <t>南部</t>
  </si>
  <si>
    <t>004266</t>
  </si>
  <si>
    <t>南部S</t>
    <phoneticPr fontId="3"/>
  </si>
  <si>
    <t>004273</t>
  </si>
  <si>
    <t>流川</t>
  </si>
  <si>
    <t>004279</t>
  </si>
  <si>
    <t>亀川駅前NAM</t>
    <phoneticPr fontId="3"/>
  </si>
  <si>
    <t>004301</t>
  </si>
  <si>
    <t>西部</t>
  </si>
  <si>
    <t>004267</t>
  </si>
  <si>
    <t>中央S</t>
    <phoneticPr fontId="3"/>
  </si>
  <si>
    <t>004274</t>
  </si>
  <si>
    <t>004280</t>
  </si>
  <si>
    <t>亀川四の湯N</t>
  </si>
  <si>
    <t>004302</t>
  </si>
  <si>
    <t>石垣</t>
  </si>
  <si>
    <t>004268</t>
  </si>
  <si>
    <t>石垣ES</t>
    <phoneticPr fontId="3"/>
  </si>
  <si>
    <t>004275</t>
  </si>
  <si>
    <t>004281</t>
  </si>
  <si>
    <t>鉄輪</t>
  </si>
  <si>
    <t>004303</t>
  </si>
  <si>
    <t>鶴見N</t>
  </si>
  <si>
    <t>004269</t>
  </si>
  <si>
    <t>鶴見ES</t>
    <phoneticPr fontId="3"/>
  </si>
  <si>
    <t>004278</t>
  </si>
  <si>
    <t>中央</t>
  </si>
  <si>
    <t>004282</t>
  </si>
  <si>
    <t>若草E</t>
  </si>
  <si>
    <t>004305</t>
  </si>
  <si>
    <t>別府北部</t>
    <rPh sb="0" eb="2">
      <t>ベフ</t>
    </rPh>
    <rPh sb="2" eb="4">
      <t>ホクブ</t>
    </rPh>
    <phoneticPr fontId="3"/>
  </si>
  <si>
    <t>008880</t>
    <phoneticPr fontId="3"/>
  </si>
  <si>
    <t>上人・亀川ES</t>
    <rPh sb="3" eb="5">
      <t>カメカワ</t>
    </rPh>
    <phoneticPr fontId="3"/>
  </si>
  <si>
    <t>008930</t>
    <phoneticPr fontId="3"/>
  </si>
  <si>
    <t>実相寺</t>
  </si>
  <si>
    <t>004283</t>
  </si>
  <si>
    <t>南荘園E</t>
    <phoneticPr fontId="3"/>
  </si>
  <si>
    <t>004313</t>
  </si>
  <si>
    <t>荘園N</t>
  </si>
  <si>
    <t>004272</t>
  </si>
  <si>
    <t>荘園S</t>
  </si>
  <si>
    <t>008881</t>
  </si>
  <si>
    <t>004284</t>
  </si>
  <si>
    <t>鶴見</t>
    <rPh sb="0" eb="2">
      <t>ツルミ</t>
    </rPh>
    <phoneticPr fontId="3"/>
  </si>
  <si>
    <t>004314</t>
  </si>
  <si>
    <t>上人</t>
  </si>
  <si>
    <t>004270</t>
  </si>
  <si>
    <t>上人ES</t>
  </si>
  <si>
    <t>004276</t>
  </si>
  <si>
    <t>004285</t>
  </si>
  <si>
    <t>東荘園E</t>
  </si>
  <si>
    <t>004307</t>
  </si>
  <si>
    <t>亀川</t>
  </si>
  <si>
    <t>004271</t>
  </si>
  <si>
    <t>亀川ES</t>
  </si>
  <si>
    <t>004277</t>
  </si>
  <si>
    <t>004286</t>
  </si>
  <si>
    <t>扇山E</t>
  </si>
  <si>
    <t>004308</t>
  </si>
  <si>
    <t>山の手E</t>
  </si>
  <si>
    <t>004309</t>
  </si>
  <si>
    <t>野口E</t>
  </si>
  <si>
    <t>004310</t>
  </si>
  <si>
    <t>別府中央E</t>
  </si>
  <si>
    <t>004315</t>
  </si>
  <si>
    <t>光町朝見E</t>
  </si>
  <si>
    <t>004311</t>
  </si>
  <si>
    <t>別府南部E</t>
  </si>
  <si>
    <t>004316</t>
  </si>
  <si>
    <t>東山Y</t>
    <phoneticPr fontId="3"/>
  </si>
  <si>
    <t>007887</t>
    <phoneticPr fontId="3"/>
  </si>
  <si>
    <t>天間</t>
  </si>
  <si>
    <t>004318</t>
  </si>
  <si>
    <t>大学通りN</t>
  </si>
  <si>
    <t>004320</t>
  </si>
  <si>
    <t>別府石垣E</t>
    <phoneticPr fontId="3"/>
  </si>
  <si>
    <t>004321</t>
  </si>
  <si>
    <t>東山</t>
  </si>
  <si>
    <t>004312</t>
  </si>
  <si>
    <t>004304</t>
  </si>
  <si>
    <t>南石垣E</t>
  </si>
  <si>
    <t>004306</t>
  </si>
  <si>
    <t>別府石垣</t>
  </si>
  <si>
    <t>臼杵市</t>
    <rPh sb="0" eb="2">
      <t>ウスキ</t>
    </rPh>
    <rPh sb="2" eb="3">
      <t>シ</t>
    </rPh>
    <phoneticPr fontId="3"/>
  </si>
  <si>
    <t>臼杵E</t>
    <phoneticPr fontId="3"/>
  </si>
  <si>
    <t>004384</t>
  </si>
  <si>
    <t>臼杵S</t>
    <phoneticPr fontId="3"/>
  </si>
  <si>
    <t>004387</t>
  </si>
  <si>
    <t>臼杵</t>
  </si>
  <si>
    <t>004389</t>
  </si>
  <si>
    <t>熊崎</t>
    <phoneticPr fontId="3"/>
  </si>
  <si>
    <t>004397</t>
  </si>
  <si>
    <t>海辺下ﾉ江NAME</t>
    <phoneticPr fontId="3"/>
  </si>
  <si>
    <t>004398</t>
  </si>
  <si>
    <t>臼杵中央NAME</t>
    <phoneticPr fontId="3"/>
  </si>
  <si>
    <t>008646</t>
    <phoneticPr fontId="3"/>
  </si>
  <si>
    <t>臼杵港町N</t>
  </si>
  <si>
    <t>004402</t>
  </si>
  <si>
    <t>野津東部NAMYES</t>
    <phoneticPr fontId="3"/>
  </si>
  <si>
    <t>004596</t>
  </si>
  <si>
    <t>野津中央NAMYE</t>
  </si>
  <si>
    <t>007666</t>
    <phoneticPr fontId="3"/>
  </si>
  <si>
    <t>佐志生NＡME</t>
    <phoneticPr fontId="3"/>
  </si>
  <si>
    <t>008499</t>
    <phoneticPr fontId="3"/>
  </si>
  <si>
    <t>津久見市</t>
    <rPh sb="0" eb="4">
      <t>ツクミシ</t>
    </rPh>
    <phoneticPr fontId="4"/>
  </si>
  <si>
    <t>津久見E</t>
    <phoneticPr fontId="3"/>
  </si>
  <si>
    <t>004403</t>
  </si>
  <si>
    <t>津久見S</t>
    <phoneticPr fontId="3"/>
  </si>
  <si>
    <t>004404</t>
  </si>
  <si>
    <t>津久見</t>
  </si>
  <si>
    <t>004405</t>
  </si>
  <si>
    <t>津久見千怒立花N</t>
    <rPh sb="5" eb="7">
      <t>タチバナ</t>
    </rPh>
    <phoneticPr fontId="3"/>
  </si>
  <si>
    <t>008679</t>
    <phoneticPr fontId="3"/>
  </si>
  <si>
    <t>日代A</t>
  </si>
  <si>
    <t>004412</t>
  </si>
  <si>
    <t>津久見中央N</t>
    <rPh sb="0" eb="3">
      <t>ツクミ</t>
    </rPh>
    <rPh sb="3" eb="5">
      <t>チュウオウ</t>
    </rPh>
    <phoneticPr fontId="3"/>
  </si>
  <si>
    <t>008977</t>
    <phoneticPr fontId="3"/>
  </si>
  <si>
    <t>津久見南部N</t>
    <phoneticPr fontId="3"/>
  </si>
  <si>
    <t>004408</t>
  </si>
  <si>
    <t>津久見堅徳N</t>
    <phoneticPr fontId="3"/>
  </si>
  <si>
    <t>004410</t>
  </si>
  <si>
    <t>※管理料等「○」700円/1店  　「◎」400円/1店 　「・」0.5円/1枚 　※この部数は各新聞の折込センターの発表によるものです。</t>
    <rPh sb="1" eb="3">
      <t>カンリ</t>
    </rPh>
    <rPh sb="3" eb="4">
      <t>リョウ</t>
    </rPh>
    <rPh sb="4" eb="5">
      <t>トウ</t>
    </rPh>
    <rPh sb="11" eb="12">
      <t>エン</t>
    </rPh>
    <rPh sb="14" eb="15">
      <t>テン</t>
    </rPh>
    <rPh sb="36" eb="37">
      <t>エン</t>
    </rPh>
    <rPh sb="39" eb="40">
      <t>マイ</t>
    </rPh>
    <phoneticPr fontId="4"/>
  </si>
  <si>
    <t>●Ｒ2.8.朝日「亀川」｢上人｣統合し、「別府北部」を新設。</t>
    <rPh sb="6" eb="8">
      <t>アサヒ</t>
    </rPh>
    <rPh sb="9" eb="11">
      <t>カメカワ</t>
    </rPh>
    <rPh sb="13" eb="15">
      <t>ショウニン</t>
    </rPh>
    <rPh sb="16" eb="18">
      <t>トウゴウ</t>
    </rPh>
    <rPh sb="21" eb="23">
      <t>ベフ</t>
    </rPh>
    <rPh sb="23" eb="25">
      <t>ホクブ</t>
    </rPh>
    <rPh sb="27" eb="29">
      <t>シンセツ</t>
    </rPh>
    <phoneticPr fontId="2"/>
  </si>
  <si>
    <t>●R3.4朝日｢別府北部｣と毎日｢上人･亀川SE｣の一部を合同｢亀川駅前N｣へ移動し、</t>
    <rPh sb="5" eb="7">
      <t>アサヒ</t>
    </rPh>
    <rPh sb="8" eb="12">
      <t>ベフホクブ</t>
    </rPh>
    <rPh sb="14" eb="16">
      <t>マイニチ</t>
    </rPh>
    <rPh sb="17" eb="19">
      <t>ショウニン</t>
    </rPh>
    <rPh sb="20" eb="22">
      <t>カメカワ</t>
    </rPh>
    <rPh sb="26" eb="28">
      <t>イチブ</t>
    </rPh>
    <rPh sb="29" eb="31">
      <t>ゴウドウ</t>
    </rPh>
    <rPh sb="32" eb="36">
      <t>カメカワエキマエ</t>
    </rPh>
    <rPh sb="39" eb="41">
      <t>イドウ</t>
    </rPh>
    <phoneticPr fontId="3"/>
  </si>
  <si>
    <t>●Ｒ2.8.毎日「別府中央S」の一部を分割し「荘園S」を新設。</t>
    <rPh sb="6" eb="8">
      <t>マイニチ</t>
    </rPh>
    <rPh sb="9" eb="11">
      <t>ベフ</t>
    </rPh>
    <rPh sb="11" eb="13">
      <t>チュウオウ</t>
    </rPh>
    <rPh sb="16" eb="18">
      <t>イチブ</t>
    </rPh>
    <rPh sb="19" eb="21">
      <t>ブンカツ</t>
    </rPh>
    <rPh sb="23" eb="24">
      <t>ソウ</t>
    </rPh>
    <rPh sb="24" eb="25">
      <t>エン</t>
    </rPh>
    <rPh sb="28" eb="30">
      <t>シンセツ</t>
    </rPh>
    <phoneticPr fontId="2"/>
  </si>
  <si>
    <t>　｢亀川駅前NAM｣に名変</t>
    <phoneticPr fontId="3"/>
  </si>
  <si>
    <t>●Ｒ2.10.毎日「亀川E」廃店。毎日「上人SE」へ統合。毎日「上人SE」は毎日「上人・亀川SE」へ名称変更。</t>
    <rPh sb="7" eb="9">
      <t>マイニチ</t>
    </rPh>
    <rPh sb="10" eb="12">
      <t>カメカワ</t>
    </rPh>
    <rPh sb="14" eb="16">
      <t>ハイテン</t>
    </rPh>
    <rPh sb="17" eb="19">
      <t>マイニチ</t>
    </rPh>
    <rPh sb="20" eb="21">
      <t>カミ</t>
    </rPh>
    <rPh sb="21" eb="22">
      <t>ヒト</t>
    </rPh>
    <rPh sb="26" eb="28">
      <t>トウゴウ</t>
    </rPh>
    <rPh sb="29" eb="31">
      <t>マイニチ</t>
    </rPh>
    <rPh sb="32" eb="34">
      <t>カミヒト</t>
    </rPh>
    <rPh sb="38" eb="40">
      <t>マイニチ</t>
    </rPh>
    <rPh sb="41" eb="42">
      <t>カミ</t>
    </rPh>
    <rPh sb="42" eb="43">
      <t>ヒト</t>
    </rPh>
    <rPh sb="44" eb="46">
      <t>カメカワ</t>
    </rPh>
    <rPh sb="50" eb="52">
      <t>メイショウ</t>
    </rPh>
    <rPh sb="52" eb="54">
      <t>ヘンコウ</t>
    </rPh>
    <phoneticPr fontId="2"/>
  </si>
  <si>
    <t>●R3.2合同｢津久見南部N｣｢津久見堅徳N｣を統合し｢津久見中央N｣新設。</t>
    <rPh sb="5" eb="7">
      <t>ゴウドウ</t>
    </rPh>
    <rPh sb="24" eb="26">
      <t>トウゴウ</t>
    </rPh>
    <rPh sb="28" eb="31">
      <t>ツクミ</t>
    </rPh>
    <rPh sb="31" eb="33">
      <t>チュウオウ</t>
    </rPh>
    <rPh sb="35" eb="37">
      <t>シンセツ</t>
    </rPh>
    <phoneticPr fontId="3"/>
  </si>
  <si>
    <t>●R.6.6　合同「実相寺」「南石垣E」廃店し、「別府石垣」へ統合</t>
    <rPh sb="7" eb="9">
      <t>ゴウドウ</t>
    </rPh>
    <rPh sb="10" eb="13">
      <t>ジッソウジ</t>
    </rPh>
    <rPh sb="15" eb="18">
      <t>ミナミイシガキ</t>
    </rPh>
    <rPh sb="20" eb="22">
      <t>ハイテン</t>
    </rPh>
    <rPh sb="25" eb="27">
      <t>ベフ</t>
    </rPh>
    <rPh sb="27" eb="29">
      <t>イシガキ</t>
    </rPh>
    <rPh sb="31" eb="33">
      <t>トウゴウ</t>
    </rPh>
    <phoneticPr fontId="3"/>
  </si>
  <si>
    <t>　一部を｢津久見千怒立花N｣へ移動</t>
    <phoneticPr fontId="3"/>
  </si>
  <si>
    <t>●R.7.7　合同「佐志生NＡME」廃店し、「海辺下ﾉ江NAME」へ統合</t>
    <rPh sb="7" eb="9">
      <t>ゴウドウ</t>
    </rPh>
    <rPh sb="18" eb="20">
      <t>ハイテン</t>
    </rPh>
    <rPh sb="34" eb="36">
      <t>トウゴウ</t>
    </rPh>
    <phoneticPr fontId="3"/>
  </si>
  <si>
    <t>大分県折込部数表(7-4)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</si>
  <si>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海崎E</t>
    <rPh sb="0" eb="2">
      <t>ウミザキ</t>
    </rPh>
    <phoneticPr fontId="3"/>
  </si>
  <si>
    <t>009531</t>
  </si>
  <si>
    <t>佐伯東部S</t>
    <phoneticPr fontId="3"/>
  </si>
  <si>
    <t>004369</t>
  </si>
  <si>
    <t>佐伯中央</t>
  </si>
  <si>
    <t>004370</t>
  </si>
  <si>
    <t>海崎</t>
    <phoneticPr fontId="3"/>
  </si>
  <si>
    <t>004375</t>
  </si>
  <si>
    <t>海崎NE</t>
    <rPh sb="0" eb="2">
      <t>ウミザキ</t>
    </rPh>
    <phoneticPr fontId="3"/>
  </si>
  <si>
    <t>佐伯西部S</t>
    <phoneticPr fontId="3"/>
  </si>
  <si>
    <t>004368</t>
  </si>
  <si>
    <t>佐伯南部</t>
    <rPh sb="2" eb="4">
      <t>ナンブ</t>
    </rPh>
    <phoneticPr fontId="3"/>
  </si>
  <si>
    <t>008185</t>
    <phoneticPr fontId="3"/>
  </si>
  <si>
    <t>佐伯中央NAE</t>
    <rPh sb="2" eb="4">
      <t>チュウオウ</t>
    </rPh>
    <phoneticPr fontId="3"/>
  </si>
  <si>
    <t>010106</t>
    <phoneticPr fontId="3"/>
  </si>
  <si>
    <t>佐伯岩倉</t>
  </si>
  <si>
    <t>004371</t>
  </si>
  <si>
    <t>鶴岡･堅田AE</t>
    <rPh sb="0" eb="2">
      <t>ツルオカ</t>
    </rPh>
    <phoneticPr fontId="3"/>
  </si>
  <si>
    <t>010041</t>
    <phoneticPr fontId="3"/>
  </si>
  <si>
    <t>佐伯鶴見AME</t>
    <phoneticPr fontId="3"/>
  </si>
  <si>
    <t>008549</t>
    <phoneticPr fontId="3"/>
  </si>
  <si>
    <t>米水津ME</t>
    <phoneticPr fontId="3"/>
  </si>
  <si>
    <t>008550</t>
    <phoneticPr fontId="3"/>
  </si>
  <si>
    <t>上浦津井NMY</t>
    <phoneticPr fontId="3"/>
  </si>
  <si>
    <t>007793</t>
    <phoneticPr fontId="3"/>
  </si>
  <si>
    <t>浅海井NAMYE</t>
    <phoneticPr fontId="3"/>
  </si>
  <si>
    <t>007792</t>
    <phoneticPr fontId="3"/>
  </si>
  <si>
    <t>弥生・本匠NAMYE</t>
    <rPh sb="3" eb="5">
      <t>ホンジョウ</t>
    </rPh>
    <phoneticPr fontId="3"/>
  </si>
  <si>
    <t>008680</t>
    <phoneticPr fontId="3"/>
  </si>
  <si>
    <t>直川NAME</t>
  </si>
  <si>
    <t>004567</t>
  </si>
  <si>
    <t>重岡NAMYE</t>
    <phoneticPr fontId="3"/>
  </si>
  <si>
    <t>007889</t>
    <phoneticPr fontId="3"/>
  </si>
  <si>
    <t>小野市AMY</t>
  </si>
  <si>
    <t>004569</t>
  </si>
  <si>
    <t>蒲江AME</t>
  </si>
  <si>
    <t>004570</t>
  </si>
  <si>
    <t>鶴岡･堅田NAE</t>
    <rPh sb="0" eb="2">
      <t>ツルオカ</t>
    </rPh>
    <phoneticPr fontId="3"/>
  </si>
  <si>
    <t>米水津AME</t>
    <phoneticPr fontId="3"/>
  </si>
  <si>
    <t>上浦津井NAMY</t>
  </si>
  <si>
    <t>佐伯長島NAE</t>
    <phoneticPr fontId="3"/>
  </si>
  <si>
    <t>004383</t>
  </si>
  <si>
    <t>湯布院E</t>
    <rPh sb="0" eb="1">
      <t>ユ</t>
    </rPh>
    <phoneticPr fontId="3"/>
  </si>
  <si>
    <t>004533</t>
  </si>
  <si>
    <t>由布院</t>
  </si>
  <si>
    <t>004537</t>
  </si>
  <si>
    <t>向の原NMYE</t>
    <phoneticPr fontId="3"/>
  </si>
  <si>
    <t>004546</t>
  </si>
  <si>
    <t>挾間学園台</t>
    <phoneticPr fontId="3"/>
  </si>
  <si>
    <t>004536</t>
  </si>
  <si>
    <t>挾間中央NMYE</t>
    <phoneticPr fontId="3"/>
  </si>
  <si>
    <t>004547</t>
  </si>
  <si>
    <t>小野屋NAMYE</t>
  </si>
  <si>
    <t>004548</t>
  </si>
  <si>
    <t>庄内NMYE</t>
    <phoneticPr fontId="3"/>
  </si>
  <si>
    <t>004549</t>
  </si>
  <si>
    <t>阿蘇野NM</t>
    <phoneticPr fontId="3"/>
  </si>
  <si>
    <t>004550</t>
  </si>
  <si>
    <t>湯の平NAMYE</t>
  </si>
  <si>
    <t>004554</t>
  </si>
  <si>
    <t>湯布院NAMYS</t>
    <rPh sb="0" eb="3">
      <t>ユフイン</t>
    </rPh>
    <phoneticPr fontId="3"/>
  </si>
  <si>
    <t>009874</t>
    <phoneticPr fontId="3"/>
  </si>
  <si>
    <t>向の原NAME</t>
    <phoneticPr fontId="3"/>
  </si>
  <si>
    <t>挾間中央NAME</t>
  </si>
  <si>
    <t>庄内NAMYE</t>
  </si>
  <si>
    <t>阿蘇野NAM</t>
    <phoneticPr fontId="3"/>
  </si>
  <si>
    <t>挾間中央NME</t>
    <phoneticPr fontId="3"/>
  </si>
  <si>
    <t>犬飼M</t>
    <phoneticPr fontId="3"/>
  </si>
  <si>
    <t>004571</t>
  </si>
  <si>
    <t>三重</t>
  </si>
  <si>
    <t>004573</t>
  </si>
  <si>
    <t>004577</t>
  </si>
  <si>
    <t>犬飼NAMYE</t>
    <phoneticPr fontId="3"/>
  </si>
  <si>
    <t>008483</t>
    <phoneticPr fontId="3"/>
  </si>
  <si>
    <t>犬飼</t>
    <phoneticPr fontId="3"/>
  </si>
  <si>
    <t>004574</t>
  </si>
  <si>
    <t>犬飼西部AMYE</t>
    <phoneticPr fontId="3"/>
  </si>
  <si>
    <t>008484</t>
    <phoneticPr fontId="3"/>
  </si>
  <si>
    <t>千歳NAMYE</t>
  </si>
  <si>
    <t>004593</t>
  </si>
  <si>
    <t>大野NAMYE</t>
  </si>
  <si>
    <t>004606</t>
  </si>
  <si>
    <t>朝地NAMYE</t>
  </si>
  <si>
    <t>004607</t>
  </si>
  <si>
    <t>菅尾NAMYE</t>
    <phoneticPr fontId="3"/>
  </si>
  <si>
    <t>004599</t>
  </si>
  <si>
    <t>豊後大野中央NAMES</t>
    <rPh sb="0" eb="6">
      <t>ブンゴオオノチュウオウ</t>
    </rPh>
    <phoneticPr fontId="3"/>
  </si>
  <si>
    <t>009594</t>
    <phoneticPr fontId="3"/>
  </si>
  <si>
    <t>清川NAMYE</t>
  </si>
  <si>
    <t>004605</t>
  </si>
  <si>
    <t>緒方NAMYE</t>
    <rPh sb="0" eb="2">
      <t>オガタ</t>
    </rPh>
    <phoneticPr fontId="3"/>
  </si>
  <si>
    <t>008784</t>
    <phoneticPr fontId="3"/>
  </si>
  <si>
    <t>※管理料等「・」0.5円/1枚　　　※この部数は各新聞の折込センターの発表によるものです。</t>
    <rPh sb="1" eb="3">
      <t>カンリ</t>
    </rPh>
    <rPh sb="3" eb="4">
      <t>リョウ</t>
    </rPh>
    <rPh sb="4" eb="5">
      <t>トウ</t>
    </rPh>
    <phoneticPr fontId="4"/>
  </si>
  <si>
    <t>●R7.4 読売「挾間学園台」の一部が合同「はさま」・「向の原」へ分割</t>
    <rPh sb="6" eb="8">
      <t>ヨミウリ</t>
    </rPh>
    <rPh sb="16" eb="18">
      <t>イチブ</t>
    </rPh>
    <rPh sb="19" eb="21">
      <t>ゴウドウ</t>
    </rPh>
    <rPh sb="33" eb="35">
      <t>ブンカツ</t>
    </rPh>
    <phoneticPr fontId="3"/>
  </si>
  <si>
    <t>●R7.4 合同「佐伯長島NAE」が「佐伯中央NAE」へ名称変更</t>
    <rPh sb="6" eb="8">
      <t>ゴウドウ</t>
    </rPh>
    <rPh sb="28" eb="30">
      <t>メイショウ</t>
    </rPh>
    <rPh sb="30" eb="32">
      <t>ヘンコウ</t>
    </rPh>
    <phoneticPr fontId="3"/>
  </si>
  <si>
    <t>●R7.8 読売「挾間学園台」が廃店し、合同「医大丘NMES」(大分市)・</t>
  </si>
  <si>
    <t>　「挾間中央NME」へ分割、「医大丘NMYES」「挾間中央NMYE」へ名変</t>
  </si>
  <si>
    <t>大分県折込部数表(7-5)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</si>
  <si>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竹田</t>
  </si>
  <si>
    <t>004414</t>
  </si>
  <si>
    <t>004415</t>
  </si>
  <si>
    <t>城原白丹NAMYE</t>
    <rPh sb="2" eb="3">
      <t>シロ</t>
    </rPh>
    <rPh sb="3" eb="4">
      <t>タン</t>
    </rPh>
    <phoneticPr fontId="4"/>
  </si>
  <si>
    <t>009457</t>
    <phoneticPr fontId="4"/>
  </si>
  <si>
    <t>玉来</t>
  </si>
  <si>
    <t>004416</t>
  </si>
  <si>
    <t>竹田・玉来NAMYES</t>
    <phoneticPr fontId="4"/>
  </si>
  <si>
    <t>008551</t>
    <phoneticPr fontId="4"/>
  </si>
  <si>
    <t>直入</t>
  </si>
  <si>
    <t>004609</t>
  </si>
  <si>
    <t>廃店</t>
    <rPh sb="0" eb="1">
      <t>ハイ</t>
    </rPh>
    <rPh sb="1" eb="2">
      <t>テン</t>
    </rPh>
    <phoneticPr fontId="4"/>
  </si>
  <si>
    <t>直入NAMYE</t>
    <phoneticPr fontId="4"/>
  </si>
  <si>
    <t>007837</t>
    <phoneticPr fontId="4"/>
  </si>
  <si>
    <t>久住NAMYE</t>
  </si>
  <si>
    <t>004616</t>
  </si>
  <si>
    <t>荻NAMYE</t>
    <phoneticPr fontId="4"/>
  </si>
  <si>
    <t>007984</t>
    <phoneticPr fontId="4"/>
  </si>
  <si>
    <t>城原NAMY</t>
    <phoneticPr fontId="4"/>
  </si>
  <si>
    <t>008047</t>
    <phoneticPr fontId="4"/>
  </si>
  <si>
    <t>日出E</t>
    <phoneticPr fontId="4"/>
  </si>
  <si>
    <t>004519</t>
  </si>
  <si>
    <t>日出S</t>
    <phoneticPr fontId="4"/>
  </si>
  <si>
    <t>004520</t>
  </si>
  <si>
    <t>日出</t>
  </si>
  <si>
    <t>004521</t>
  </si>
  <si>
    <t>010031</t>
  </si>
  <si>
    <t>日出A</t>
  </si>
  <si>
    <t>004523</t>
  </si>
  <si>
    <t>日出東部</t>
  </si>
  <si>
    <t>004522</t>
  </si>
  <si>
    <t>日出NAMES</t>
    <phoneticPr fontId="4"/>
  </si>
  <si>
    <t>004532</t>
  </si>
  <si>
    <t>日出川崎N</t>
    <phoneticPr fontId="4"/>
  </si>
  <si>
    <t>004531</t>
  </si>
  <si>
    <t>大神NMS</t>
    <phoneticPr fontId="4"/>
  </si>
  <si>
    <t>004530</t>
    <phoneticPr fontId="4"/>
  </si>
  <si>
    <t>日出東部NMS</t>
    <phoneticPr fontId="4"/>
  </si>
  <si>
    <t>日出N</t>
    <phoneticPr fontId="4"/>
  </si>
  <si>
    <t>杵築</t>
  </si>
  <si>
    <t>004442</t>
  </si>
  <si>
    <t>杵築守江NAMES</t>
    <phoneticPr fontId="4"/>
  </si>
  <si>
    <t>004449</t>
  </si>
  <si>
    <t>杵築NAMES</t>
    <phoneticPr fontId="4"/>
  </si>
  <si>
    <t>008643</t>
    <phoneticPr fontId="4"/>
  </si>
  <si>
    <t>杵築西部AMES</t>
    <phoneticPr fontId="4"/>
  </si>
  <si>
    <t>008644</t>
    <phoneticPr fontId="4"/>
  </si>
  <si>
    <t>中山香NAMYE</t>
    <phoneticPr fontId="4"/>
  </si>
  <si>
    <t>004528</t>
  </si>
  <si>
    <t>田原NAMYE</t>
  </si>
  <si>
    <t>004486</t>
  </si>
  <si>
    <t>上村NAME</t>
  </si>
  <si>
    <t>004529</t>
  </si>
  <si>
    <t>立石NAME</t>
  </si>
  <si>
    <t>004527</t>
  </si>
  <si>
    <t>姫島NAMYE</t>
    <phoneticPr fontId="4"/>
  </si>
  <si>
    <t>004517</t>
  </si>
  <si>
    <t>国東NMS</t>
    <rPh sb="0" eb="2">
      <t>クニサキ</t>
    </rPh>
    <phoneticPr fontId="4"/>
  </si>
  <si>
    <t>004487</t>
  </si>
  <si>
    <t>武蔵</t>
    <phoneticPr fontId="4"/>
  </si>
  <si>
    <t>004488</t>
  </si>
  <si>
    <t>伊美竹田津NAMYE</t>
  </si>
  <si>
    <t>004518</t>
  </si>
  <si>
    <t>安岐</t>
  </si>
  <si>
    <t>004491</t>
  </si>
  <si>
    <t>岐部NAMYE</t>
  </si>
  <si>
    <t>004506</t>
  </si>
  <si>
    <t>富来</t>
  </si>
  <si>
    <t>004489</t>
  </si>
  <si>
    <t>来の浦NAMYE</t>
    <phoneticPr fontId="4"/>
  </si>
  <si>
    <t>004507</t>
  </si>
  <si>
    <t>国東NAMYES</t>
    <rPh sb="0" eb="2">
      <t>クニサキ</t>
    </rPh>
    <phoneticPr fontId="4"/>
  </si>
  <si>
    <t>008950</t>
    <phoneticPr fontId="4"/>
  </si>
  <si>
    <t>武蔵南NAMYES</t>
    <phoneticPr fontId="4"/>
  </si>
  <si>
    <t>004512</t>
  </si>
  <si>
    <t>武蔵北・旭日NAMＹE</t>
    <rPh sb="4" eb="6">
      <t>アサヒ</t>
    </rPh>
    <phoneticPr fontId="4"/>
  </si>
  <si>
    <t>008582</t>
    <phoneticPr fontId="4"/>
  </si>
  <si>
    <t>安岐下原NAMYE</t>
    <phoneticPr fontId="4"/>
  </si>
  <si>
    <t>004516</t>
  </si>
  <si>
    <t>西武蔵朝来NAMY</t>
    <phoneticPr fontId="4"/>
  </si>
  <si>
    <t>004513</t>
  </si>
  <si>
    <t>西安岐NAMYES</t>
    <phoneticPr fontId="4"/>
  </si>
  <si>
    <t>004515</t>
  </si>
  <si>
    <t>富来NAME</t>
    <phoneticPr fontId="4"/>
  </si>
  <si>
    <t>004508</t>
  </si>
  <si>
    <t>西武蔵朝来NAM</t>
  </si>
  <si>
    <t>西安岐NAMES</t>
    <phoneticPr fontId="4"/>
  </si>
  <si>
    <t>武蔵南NAMES</t>
    <phoneticPr fontId="4"/>
  </si>
  <si>
    <t>安岐下原NAME</t>
  </si>
  <si>
    <t>●Ｒ3.9合同｢久住NAMYE｣の一部を｢城原NAMY｣へ移動｢城原NAMY｣は｢城原白丹NAMYE｣に名変</t>
    <rPh sb="5" eb="7">
      <t>ゴウドウ</t>
    </rPh>
    <rPh sb="8" eb="10">
      <t>ヒサズミ</t>
    </rPh>
    <rPh sb="17" eb="19">
      <t>イチブ</t>
    </rPh>
    <rPh sb="21" eb="23">
      <t>シロハラ</t>
    </rPh>
    <rPh sb="29" eb="31">
      <t>イドウ</t>
    </rPh>
    <rPh sb="32" eb="33">
      <t>シロ</t>
    </rPh>
    <rPh sb="33" eb="34">
      <t>ハラ</t>
    </rPh>
    <rPh sb="41" eb="42">
      <t>シロ</t>
    </rPh>
    <rPh sb="42" eb="43">
      <t>ハラ</t>
    </rPh>
    <rPh sb="43" eb="44">
      <t>シロ</t>
    </rPh>
    <rPh sb="44" eb="45">
      <t>タン</t>
    </rPh>
    <rPh sb="52" eb="54">
      <t>メイヘン</t>
    </rPh>
    <phoneticPr fontId="4"/>
  </si>
  <si>
    <t>●R6.9合同「富来NAME」廃店し「国東NAMYES」へ統合。</t>
    <rPh sb="5" eb="7">
      <t>ゴウドウ</t>
    </rPh>
    <rPh sb="8" eb="9">
      <t>トミ</t>
    </rPh>
    <rPh sb="9" eb="10">
      <t>ク</t>
    </rPh>
    <rPh sb="15" eb="17">
      <t>ハイテン</t>
    </rPh>
    <rPh sb="19" eb="21">
      <t>クニサキ</t>
    </rPh>
    <rPh sb="21" eb="22">
      <t>ヤマガ</t>
    </rPh>
    <rPh sb="29" eb="31">
      <t>トウゴウ</t>
    </rPh>
    <phoneticPr fontId="4"/>
  </si>
  <si>
    <t>●R7.8 朝日「日出E」毎日「日出S」廃店し、合同「日出東部NMS」「日出N」へ分割統合。</t>
  </si>
  <si>
    <t>●Ｒ6.7合同｢上村NAME｣廃店し､合同｢中山香NAMYE｣へ統合。</t>
    <rPh sb="5" eb="7">
      <t>ゴウドウ</t>
    </rPh>
    <rPh sb="8" eb="10">
      <t>ウエムラ</t>
    </rPh>
    <rPh sb="15" eb="17">
      <t>ハイテン</t>
    </rPh>
    <rPh sb="19" eb="21">
      <t>ゴウドウ</t>
    </rPh>
    <rPh sb="22" eb="25">
      <t>ナカヤマガ</t>
    </rPh>
    <rPh sb="32" eb="34">
      <t>トウゴウ</t>
    </rPh>
    <phoneticPr fontId="4"/>
  </si>
  <si>
    <t>●R7.4 読売「安岐」が廃店し、合同「西武蔵朝来」・「安岐下原」・「西安岐」へ分割統合</t>
    <rPh sb="6" eb="8">
      <t>ヨミウリ</t>
    </rPh>
    <rPh sb="8" eb="10">
      <t>ハイテン</t>
    </rPh>
    <rPh sb="12" eb="14">
      <t>ゴウドウ</t>
    </rPh>
    <rPh sb="29" eb="33">
      <t>ブンカツトウゴウ</t>
    </rPh>
    <phoneticPr fontId="4"/>
  </si>
  <si>
    <t>●R6.8合同「日出川崎N」廃店し「大神NMS」へ統合。「日出東部NMS」に名変。</t>
    <rPh sb="5" eb="7">
      <t>ゴウドウ</t>
    </rPh>
    <rPh sb="14" eb="16">
      <t>ハイテン</t>
    </rPh>
    <rPh sb="25" eb="27">
      <t>トウゴウ</t>
    </rPh>
    <rPh sb="38" eb="40">
      <t>メイヘン</t>
    </rPh>
    <phoneticPr fontId="4"/>
  </si>
  <si>
    <t>●R7.4 読売「武蔵」が廃店し、合同「武蔵南」・「武蔵北・旭日」へ分割統合</t>
    <rPh sb="6" eb="8">
      <t>ヨミウリ</t>
    </rPh>
    <rPh sb="13" eb="15">
      <t>ハイテン</t>
    </rPh>
    <rPh sb="17" eb="19">
      <t>ゴウドウ</t>
    </rPh>
    <rPh sb="34" eb="36">
      <t>ブンカツ</t>
    </rPh>
    <rPh sb="36" eb="38">
      <t>トウゴウ</t>
    </rPh>
    <phoneticPr fontId="4"/>
  </si>
  <si>
    <t>●R6.8合同「富来NAME」から「来の浦NAMYE」へ一部移動。</t>
    <rPh sb="5" eb="7">
      <t>ゴウドウ</t>
    </rPh>
    <rPh sb="28" eb="32">
      <t>イチブイドウ</t>
    </rPh>
    <phoneticPr fontId="4"/>
  </si>
  <si>
    <t>●R7.7 読売「富来」廃店し「国東NAMYES」へ統合。</t>
  </si>
  <si>
    <t>●R6.9合同「立石NAME」廃店し「中山香NAMYE」へ統合。</t>
    <rPh sb="5" eb="7">
      <t>ゴウドウ</t>
    </rPh>
    <rPh sb="8" eb="10">
      <t>タテイシ</t>
    </rPh>
    <rPh sb="15" eb="17">
      <t>ハイテン</t>
    </rPh>
    <rPh sb="19" eb="21">
      <t>ナカヤマ</t>
    </rPh>
    <rPh sb="21" eb="22">
      <t>カ</t>
    </rPh>
    <rPh sb="29" eb="31">
      <t>トウゴウ</t>
    </rPh>
    <phoneticPr fontId="4"/>
  </si>
  <si>
    <t>大分県折込部数表(7-6)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</si>
  <si>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長洲</t>
    <phoneticPr fontId="3"/>
  </si>
  <si>
    <t>008768</t>
    <phoneticPr fontId="3"/>
  </si>
  <si>
    <t>四日市MES</t>
    <phoneticPr fontId="3"/>
  </si>
  <si>
    <t>008741</t>
    <phoneticPr fontId="3"/>
  </si>
  <si>
    <t>善光寺ES</t>
    <phoneticPr fontId="3"/>
  </si>
  <si>
    <t>004458</t>
  </si>
  <si>
    <t>宇佐駅川</t>
    <phoneticPr fontId="3"/>
  </si>
  <si>
    <t>004465</t>
  </si>
  <si>
    <t>善光寺天津NE</t>
  </si>
  <si>
    <t>004474</t>
  </si>
  <si>
    <t>北馬城A</t>
  </si>
  <si>
    <t>004470</t>
  </si>
  <si>
    <t>四日市</t>
    <rPh sb="0" eb="3">
      <t>ヨッカイチ</t>
    </rPh>
    <phoneticPr fontId="3"/>
  </si>
  <si>
    <t>008769</t>
    <phoneticPr fontId="3"/>
  </si>
  <si>
    <t>宇佐・長洲E</t>
    <phoneticPr fontId="3"/>
  </si>
  <si>
    <t>008548</t>
    <phoneticPr fontId="3"/>
  </si>
  <si>
    <t>豊前長洲S</t>
    <rPh sb="0" eb="2">
      <t>ブゼン</t>
    </rPh>
    <phoneticPr fontId="3"/>
  </si>
  <si>
    <t>009349</t>
    <phoneticPr fontId="3"/>
  </si>
  <si>
    <t>大根川四日市西</t>
  </si>
  <si>
    <t>004466</t>
  </si>
  <si>
    <t>四日市</t>
  </si>
  <si>
    <t>004472</t>
  </si>
  <si>
    <t>善光寺M</t>
  </si>
  <si>
    <t>004468</t>
  </si>
  <si>
    <t>善光寺E</t>
    <phoneticPr fontId="3"/>
  </si>
  <si>
    <t>008742</t>
    <phoneticPr fontId="3"/>
  </si>
  <si>
    <t>宇佐S</t>
    <phoneticPr fontId="3"/>
  </si>
  <si>
    <t>004460</t>
  </si>
  <si>
    <t>北馬城高野NME</t>
    <phoneticPr fontId="3"/>
  </si>
  <si>
    <t>004464</t>
  </si>
  <si>
    <t>宇佐中央長洲</t>
  </si>
  <si>
    <t>004475</t>
  </si>
  <si>
    <t>法鏡寺M</t>
  </si>
  <si>
    <t>004469</t>
  </si>
  <si>
    <t>四日市E</t>
    <phoneticPr fontId="3"/>
  </si>
  <si>
    <t>柳ヶ浦中央S</t>
    <phoneticPr fontId="3"/>
  </si>
  <si>
    <t>007647</t>
    <phoneticPr fontId="3"/>
  </si>
  <si>
    <t>柳ヶ浦四日市東</t>
  </si>
  <si>
    <t>004467</t>
  </si>
  <si>
    <t>宇佐NE</t>
    <phoneticPr fontId="3"/>
  </si>
  <si>
    <t>004476</t>
  </si>
  <si>
    <t>宇佐A</t>
    <rPh sb="0" eb="2">
      <t>ウサ</t>
    </rPh>
    <phoneticPr fontId="3"/>
  </si>
  <si>
    <t>007871</t>
    <phoneticPr fontId="3"/>
  </si>
  <si>
    <t>長洲・宇佐E</t>
    <phoneticPr fontId="3"/>
  </si>
  <si>
    <t>四日市ES</t>
    <rPh sb="0" eb="3">
      <t>ヨッカイチ</t>
    </rPh>
    <phoneticPr fontId="3"/>
  </si>
  <si>
    <t>009724</t>
  </si>
  <si>
    <t>院内支店</t>
  </si>
  <si>
    <t>004650</t>
  </si>
  <si>
    <t>北馬城</t>
  </si>
  <si>
    <t>004473</t>
  </si>
  <si>
    <t>四日市A</t>
    <rPh sb="0" eb="3">
      <t>ヨッカイチ</t>
    </rPh>
    <phoneticPr fontId="3"/>
  </si>
  <si>
    <t>008770</t>
    <phoneticPr fontId="3"/>
  </si>
  <si>
    <t>法鏡寺ES</t>
    <phoneticPr fontId="3"/>
  </si>
  <si>
    <t>004461</t>
  </si>
  <si>
    <t>北馬城岩水</t>
    <phoneticPr fontId="3"/>
  </si>
  <si>
    <t>和間</t>
  </si>
  <si>
    <t>004477</t>
  </si>
  <si>
    <t>善光寺A</t>
    <rPh sb="0" eb="3">
      <t>ゼンコウジ</t>
    </rPh>
    <phoneticPr fontId="3"/>
  </si>
  <si>
    <t>008771</t>
    <phoneticPr fontId="3"/>
  </si>
  <si>
    <t>長洲S</t>
    <phoneticPr fontId="3"/>
  </si>
  <si>
    <t>北馬城高橋</t>
    <rPh sb="3" eb="5">
      <t>タカハシ</t>
    </rPh>
    <phoneticPr fontId="3"/>
  </si>
  <si>
    <t>004463</t>
  </si>
  <si>
    <t>院内NAMYE</t>
    <phoneticPr fontId="3"/>
  </si>
  <si>
    <t>007844</t>
    <phoneticPr fontId="3"/>
  </si>
  <si>
    <t>北馬城高野</t>
    <phoneticPr fontId="3"/>
  </si>
  <si>
    <t>安心院NAMYE</t>
    <phoneticPr fontId="3"/>
  </si>
  <si>
    <t>004651</t>
  </si>
  <si>
    <t>北馬城高野NAME</t>
    <phoneticPr fontId="3"/>
  </si>
  <si>
    <t>佐田･深見NAMYE</t>
    <phoneticPr fontId="3"/>
  </si>
  <si>
    <t>007843</t>
    <phoneticPr fontId="3"/>
  </si>
  <si>
    <t>豊後高田市</t>
    <rPh sb="0" eb="2">
      <t>ブンゴ</t>
    </rPh>
    <rPh sb="2" eb="5">
      <t>タカダシ</t>
    </rPh>
    <phoneticPr fontId="3"/>
  </si>
  <si>
    <t>豊後高田</t>
    <phoneticPr fontId="3"/>
  </si>
  <si>
    <t>004426</t>
  </si>
  <si>
    <t>008496</t>
    <phoneticPr fontId="3"/>
  </si>
  <si>
    <t>豊後高田S</t>
    <phoneticPr fontId="3"/>
  </si>
  <si>
    <t>004429</t>
  </si>
  <si>
    <t>豊後高田</t>
  </si>
  <si>
    <t>004430</t>
  </si>
  <si>
    <t>高田玉津E</t>
  </si>
  <si>
    <t>004440</t>
  </si>
  <si>
    <t>豊後高田E</t>
    <phoneticPr fontId="3"/>
  </si>
  <si>
    <t>真玉</t>
  </si>
  <si>
    <t>004479</t>
  </si>
  <si>
    <t>都甲NAMYE</t>
  </si>
  <si>
    <t>004437</t>
  </si>
  <si>
    <t>香々地</t>
  </si>
  <si>
    <t>004480</t>
  </si>
  <si>
    <t>田染NAMYE</t>
  </si>
  <si>
    <t>004438</t>
  </si>
  <si>
    <t>香々地NＡME</t>
    <phoneticPr fontId="3"/>
  </si>
  <si>
    <t>008498</t>
    <phoneticPr fontId="3"/>
  </si>
  <si>
    <t>真玉NAME</t>
    <phoneticPr fontId="3"/>
  </si>
  <si>
    <t>008632</t>
    <phoneticPr fontId="3"/>
  </si>
  <si>
    <t>真玉AME</t>
    <phoneticPr fontId="3"/>
  </si>
  <si>
    <t>008497</t>
    <phoneticPr fontId="3"/>
  </si>
  <si>
    <t>中津市</t>
    <rPh sb="0" eb="3">
      <t>ナカツシ</t>
    </rPh>
    <phoneticPr fontId="3"/>
  </si>
  <si>
    <t>中津</t>
  </si>
  <si>
    <t>004322</t>
  </si>
  <si>
    <t>中津中央</t>
  </si>
  <si>
    <t>004324</t>
  </si>
  <si>
    <t>中津中央ES</t>
    <phoneticPr fontId="3"/>
  </si>
  <si>
    <t>004334</t>
  </si>
  <si>
    <t>中津駅前通</t>
  </si>
  <si>
    <t>004335</t>
  </si>
  <si>
    <t>中津宮永</t>
  </si>
  <si>
    <t>004348</t>
  </si>
  <si>
    <t>大幡</t>
  </si>
  <si>
    <t>004323</t>
  </si>
  <si>
    <t>中津南部</t>
  </si>
  <si>
    <t>004325</t>
  </si>
  <si>
    <t>中津西部E</t>
    <phoneticPr fontId="3"/>
  </si>
  <si>
    <t>004330</t>
  </si>
  <si>
    <t>大幡今津</t>
  </si>
  <si>
    <t>004336</t>
  </si>
  <si>
    <t>小楠</t>
  </si>
  <si>
    <t>004345</t>
  </si>
  <si>
    <t>中津東部</t>
  </si>
  <si>
    <t>004326</t>
  </si>
  <si>
    <t>中津東部E</t>
    <phoneticPr fontId="3"/>
  </si>
  <si>
    <t>004331</t>
  </si>
  <si>
    <t>中津南</t>
  </si>
  <si>
    <t>004337</t>
  </si>
  <si>
    <t>鶴居中央町</t>
  </si>
  <si>
    <t>004346</t>
  </si>
  <si>
    <t>大幡MES</t>
    <phoneticPr fontId="3"/>
  </si>
  <si>
    <t>008726</t>
    <phoneticPr fontId="3"/>
  </si>
  <si>
    <t>鶴居E</t>
    <phoneticPr fontId="3"/>
  </si>
  <si>
    <t>004332</t>
  </si>
  <si>
    <t>(中津三保支店)</t>
  </si>
  <si>
    <t>004338</t>
  </si>
  <si>
    <t>大幡N</t>
  </si>
  <si>
    <t>004349</t>
  </si>
  <si>
    <t>今津MES</t>
    <phoneticPr fontId="3"/>
  </si>
  <si>
    <t>004328</t>
  </si>
  <si>
    <t>大幡ES</t>
    <phoneticPr fontId="3"/>
  </si>
  <si>
    <t>004333</t>
  </si>
  <si>
    <t>(真坂支店)</t>
  </si>
  <si>
    <t>004634</t>
  </si>
  <si>
    <t>今津</t>
    <phoneticPr fontId="3"/>
  </si>
  <si>
    <t>008743</t>
    <phoneticPr fontId="3"/>
  </si>
  <si>
    <t>大幡ME</t>
    <phoneticPr fontId="3"/>
  </si>
  <si>
    <t>中津西部ES</t>
    <phoneticPr fontId="3"/>
  </si>
  <si>
    <t>三光</t>
  </si>
  <si>
    <t>004635</t>
  </si>
  <si>
    <t>上ﾉ原NAME</t>
    <phoneticPr fontId="3"/>
  </si>
  <si>
    <t>004643</t>
  </si>
  <si>
    <t>004632</t>
  </si>
  <si>
    <t>中津東部ES</t>
    <phoneticPr fontId="3"/>
  </si>
  <si>
    <t>真坂AME</t>
    <phoneticPr fontId="3"/>
  </si>
  <si>
    <t>004644</t>
  </si>
  <si>
    <t>洞門NAＭYE</t>
    <phoneticPr fontId="3"/>
  </si>
  <si>
    <t>008596</t>
    <phoneticPr fontId="3"/>
  </si>
  <si>
    <t>平田NAMYE</t>
  </si>
  <si>
    <t>004645</t>
  </si>
  <si>
    <t>下郷柿坂NAMYE</t>
  </si>
  <si>
    <t>004647</t>
  </si>
  <si>
    <t>守実NAMYE</t>
  </si>
  <si>
    <t>004648</t>
  </si>
  <si>
    <t>真坂NME</t>
    <phoneticPr fontId="3"/>
  </si>
  <si>
    <t>上ﾉ原NME</t>
    <phoneticPr fontId="3"/>
  </si>
  <si>
    <t>名変</t>
  </si>
  <si>
    <t>今津N</t>
    <phoneticPr fontId="3"/>
  </si>
  <si>
    <t>　</t>
    <phoneticPr fontId="3"/>
  </si>
  <si>
    <t>真坂NAME</t>
    <phoneticPr fontId="3"/>
  </si>
  <si>
    <t>●R3.8読売｢北馬城高橋｣廃店、読売｢宇佐駅川｣｢北馬城高野｣へ分割。</t>
    <rPh sb="5" eb="7">
      <t>ヨミウリ</t>
    </rPh>
    <rPh sb="14" eb="16">
      <t>ハイテン</t>
    </rPh>
    <rPh sb="17" eb="19">
      <t>ヨミウリ</t>
    </rPh>
    <rPh sb="33" eb="35">
      <t>ブンカツ</t>
    </rPh>
    <phoneticPr fontId="3"/>
  </si>
  <si>
    <t>●R5.10朝日｢四日市E｣を｢四日市MES｣に名称変更</t>
    <rPh sb="6" eb="8">
      <t>アサヒ</t>
    </rPh>
    <rPh sb="9" eb="12">
      <t>ヨッカイチ</t>
    </rPh>
    <rPh sb="24" eb="26">
      <t>メイショウ</t>
    </rPh>
    <rPh sb="26" eb="28">
      <t>ヘンコウ</t>
    </rPh>
    <phoneticPr fontId="3"/>
  </si>
  <si>
    <t>●R7.4 朝日「長洲・宇佐E」を「宇佐・長洲E」に名称変更</t>
    <rPh sb="6" eb="8">
      <t>アサヒ</t>
    </rPh>
    <rPh sb="26" eb="30">
      <t>メイショウヘンコウ</t>
    </rPh>
    <phoneticPr fontId="3"/>
  </si>
  <si>
    <t>　西日本｢長洲｣｢豊後高田｣､朝日｢長洲・宇佐E｣｢豊後高田E｣､毎日｢宇佐｣ ｢豊後高田S｣の</t>
    <rPh sb="1" eb="4">
      <t>ニシニホン</t>
    </rPh>
    <rPh sb="33" eb="35">
      <t>マイニチ</t>
    </rPh>
    <phoneticPr fontId="3"/>
  </si>
  <si>
    <t>●R5.10毎日｢宇佐｣を｢宇佐S｣に名変。</t>
    <rPh sb="6" eb="8">
      <t>マイニチ</t>
    </rPh>
    <rPh sb="9" eb="11">
      <t>ウサ</t>
    </rPh>
    <rPh sb="14" eb="16">
      <t>ウサ</t>
    </rPh>
    <rPh sb="19" eb="21">
      <t>メイヘン</t>
    </rPh>
    <phoneticPr fontId="3"/>
  </si>
  <si>
    <t>●R7.4 毎日「長洲S」を「豊前長洲S」に名称変更</t>
    <rPh sb="6" eb="8">
      <t>マイニチ</t>
    </rPh>
    <rPh sb="22" eb="26">
      <t>メイショウヘンコウ</t>
    </rPh>
    <phoneticPr fontId="3"/>
  </si>
  <si>
    <t>　各一部を読売 ｢北馬城高野｣へ移動し、 ｢北馬城高野｣を ｢北馬城高野NAM｣へ名変。</t>
    <rPh sb="41" eb="43">
      <t>メイヘン</t>
    </rPh>
    <phoneticPr fontId="3"/>
  </si>
  <si>
    <t>●R6.4 朝日「豊後高田E」を「豊後高田」へ名称変更。</t>
    <rPh sb="6" eb="8">
      <t>アサヒ</t>
    </rPh>
    <rPh sb="23" eb="27">
      <t>メイショウヘンコウ</t>
    </rPh>
    <phoneticPr fontId="3"/>
  </si>
  <si>
    <t>●R4.5朝日｢三光｣の一部を合同｢真坂NME｣へ移動し､｢真坂NAME}｣に名変。</t>
    <rPh sb="5" eb="7">
      <t>アサヒ</t>
    </rPh>
    <rPh sb="8" eb="10">
      <t>サンコウ</t>
    </rPh>
    <rPh sb="12" eb="14">
      <t>イチブ</t>
    </rPh>
    <rPh sb="15" eb="17">
      <t>ゴウドウ</t>
    </rPh>
    <rPh sb="25" eb="27">
      <t>イドウ</t>
    </rPh>
    <rPh sb="39" eb="41">
      <t>メイヘン</t>
    </rPh>
    <phoneticPr fontId="3"/>
  </si>
  <si>
    <t>●R6.4 朝日「大幡ME」を「大幡MES」へ名称変更。</t>
    <rPh sb="6" eb="8">
      <t>アサヒ</t>
    </rPh>
    <rPh sb="23" eb="27">
      <t>メイショウヘンコウ</t>
    </rPh>
    <phoneticPr fontId="3"/>
  </si>
  <si>
    <t>●R4.12毎日｢法鏡寺ES｣廃店し、新設｢四日市ES｣と｢善光寺ES｣へ分割。</t>
    <rPh sb="6" eb="8">
      <t>マイニチ</t>
    </rPh>
    <rPh sb="15" eb="17">
      <t>ハイテン</t>
    </rPh>
    <rPh sb="19" eb="21">
      <t>シンセツ</t>
    </rPh>
    <rPh sb="30" eb="33">
      <t>ゼンコウジ</t>
    </rPh>
    <rPh sb="37" eb="39">
      <t>ブンカツ</t>
    </rPh>
    <phoneticPr fontId="3"/>
  </si>
  <si>
    <t>●R6.9朝日「三光」廃店､合同「上ﾉ原NME」へ統合し「上ﾉ原NAME」に名称変更</t>
    <rPh sb="5" eb="7">
      <t>アサヒ</t>
    </rPh>
    <rPh sb="8" eb="9">
      <t>サン</t>
    </rPh>
    <rPh sb="9" eb="10">
      <t>ミツ</t>
    </rPh>
    <phoneticPr fontId="4"/>
  </si>
  <si>
    <t>大分県折込部数表(7-7)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</si>
  <si>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日田市</t>
    <rPh sb="0" eb="3">
      <t>ヒタシ</t>
    </rPh>
    <phoneticPr fontId="3"/>
  </si>
  <si>
    <t>◇</t>
    <phoneticPr fontId="3"/>
  </si>
  <si>
    <t>日田E</t>
    <phoneticPr fontId="3"/>
  </si>
  <si>
    <t>004350</t>
  </si>
  <si>
    <t>日田</t>
  </si>
  <si>
    <t>004351</t>
  </si>
  <si>
    <t>日田S</t>
    <phoneticPr fontId="3"/>
  </si>
  <si>
    <t>004352</t>
  </si>
  <si>
    <t>004353</t>
  </si>
  <si>
    <t>日田光岡</t>
  </si>
  <si>
    <t>004364</t>
  </si>
  <si>
    <t>日田N</t>
  </si>
  <si>
    <t>004355</t>
  </si>
  <si>
    <t>日田三隈</t>
  </si>
  <si>
    <t>004354</t>
  </si>
  <si>
    <t>004357</t>
  </si>
  <si>
    <t>月隈</t>
  </si>
  <si>
    <t>004358</t>
  </si>
  <si>
    <t>天ヶ瀬Y</t>
  </si>
  <si>
    <t>004359</t>
  </si>
  <si>
    <t>津江Y</t>
  </si>
  <si>
    <t>004361</t>
  </si>
  <si>
    <t>大山</t>
  </si>
  <si>
    <t>004362</t>
  </si>
  <si>
    <t>前津江</t>
  </si>
  <si>
    <t>004363</t>
  </si>
  <si>
    <t>日田東部</t>
  </si>
  <si>
    <t>004356</t>
  </si>
  <si>
    <t>天ヶ瀬西部Y</t>
  </si>
  <si>
    <t>004360</t>
  </si>
  <si>
    <t>北山田NAMYE</t>
    <phoneticPr fontId="3"/>
  </si>
  <si>
    <t>008326</t>
    <phoneticPr fontId="3"/>
  </si>
  <si>
    <t>塚脇NAMYE</t>
    <phoneticPr fontId="3"/>
  </si>
  <si>
    <t>008327</t>
    <phoneticPr fontId="3"/>
  </si>
  <si>
    <t>玖珠NAMYE</t>
    <phoneticPr fontId="3"/>
  </si>
  <si>
    <t>008328</t>
    <phoneticPr fontId="3"/>
  </si>
  <si>
    <t>恵良NAMYE</t>
    <phoneticPr fontId="3"/>
  </si>
  <si>
    <t>008329</t>
    <phoneticPr fontId="3"/>
  </si>
  <si>
    <t>中村NAMYE</t>
  </si>
  <si>
    <t>004630</t>
  </si>
  <si>
    <t>飯田NAMYE</t>
  </si>
  <si>
    <t>004631</t>
  </si>
  <si>
    <t>日出生NAMYE</t>
    <rPh sb="0" eb="2">
      <t>ヒジ</t>
    </rPh>
    <rPh sb="2" eb="3">
      <t>セイ</t>
    </rPh>
    <phoneticPr fontId="3"/>
  </si>
  <si>
    <t>009721</t>
  </si>
  <si>
    <t>※管理料等「◇」0.3円/1枚　「・」0.5円/1枚　　　※この部数は各新聞の折込センターの発表によるものです。</t>
    <rPh sb="1" eb="3">
      <t>カンリ</t>
    </rPh>
    <rPh sb="3" eb="4">
      <t>リョウ</t>
    </rPh>
    <rPh sb="4" eb="5">
      <t>トウ</t>
    </rPh>
    <phoneticPr fontId="4"/>
  </si>
  <si>
    <t>●R3.10.1 合同｢日田東部｣廃店し「日田月隈」へ統合。</t>
    <rPh sb="9" eb="11">
      <t>ゴウドウ</t>
    </rPh>
    <rPh sb="21" eb="25">
      <t>ヒタツキグマ</t>
    </rPh>
    <rPh sb="27" eb="29">
      <t>トウゴウ</t>
    </rPh>
    <phoneticPr fontId="3"/>
  </si>
  <si>
    <t>●R4.11 合同｢玖珠NAMYE｣の一部を分割し｢日出生NAMYE｣を新設。</t>
    <rPh sb="7" eb="9">
      <t>ゴウドウ</t>
    </rPh>
    <rPh sb="19" eb="21">
      <t>イチブ</t>
    </rPh>
    <rPh sb="22" eb="24">
      <t>ブンカツ</t>
    </rPh>
    <rPh sb="36" eb="38">
      <t>シンセツ</t>
    </rPh>
    <phoneticPr fontId="3"/>
  </si>
  <si>
    <t>●R6.10合同｢天ヶ瀬Y｣廃店し､｢天ヶ瀬西部Y｣へ統合し｢天ヶ瀬Y｣に名変。</t>
    <rPh sb="6" eb="8">
      <t>ゴウドウ</t>
    </rPh>
    <rPh sb="9" eb="12">
      <t>アマガセ</t>
    </rPh>
    <rPh sb="14" eb="16">
      <t>ハイテン</t>
    </rPh>
    <rPh sb="19" eb="22">
      <t>アマガセ</t>
    </rPh>
    <rPh sb="22" eb="24">
      <t>セイブ</t>
    </rPh>
    <rPh sb="27" eb="29">
      <t>トウゴウ</t>
    </rPh>
    <rPh sb="31" eb="34">
      <t>アマガセ</t>
    </rPh>
    <rPh sb="37" eb="39">
      <t>メイヘン</t>
    </rPh>
    <phoneticPr fontId="4"/>
  </si>
  <si>
    <t>●R7.3読売｢日田三隈｣の一部を合同｢天ケ瀬Y｣へ移動。</t>
    <rPh sb="5" eb="7">
      <t>ヨミウリ</t>
    </rPh>
    <rPh sb="8" eb="10">
      <t>ヒタ</t>
    </rPh>
    <rPh sb="10" eb="11">
      <t>サン</t>
    </rPh>
    <rPh sb="11" eb="12">
      <t>クマ</t>
    </rPh>
    <rPh sb="14" eb="16">
      <t>イチブ</t>
    </rPh>
    <rPh sb="17" eb="19">
      <t>ゴウドウ</t>
    </rPh>
    <rPh sb="20" eb="23">
      <t>アマガセ</t>
    </rPh>
    <rPh sb="26" eb="28">
      <t>イドウ</t>
    </rPh>
    <phoneticPr fontId="3"/>
  </si>
  <si>
    <t>日出東部NAMES</t>
    <phoneticPr fontId="4"/>
  </si>
  <si>
    <t>　「日出東部NAMES」「日出NAMES」へ名変。</t>
    <rPh sb="22" eb="24">
      <t>メイヘン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</si>
</sst>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aaa"/>
    <numFmt numFmtId="177" formatCode="#,##0;\-#,##0;&quot;-&quot;"/>
    <numFmt numFmtId="178" formatCode="[$-F800]dddd\,\ mmmm\ dd\,\ yyyy"/>
    <numFmt numFmtId="179" formatCode="#,##0.00_);[Red]\(#,##0.00\)"/>
    <numFmt numFmtId="180" formatCode="&quot;・&quot;\ 0&quot;店&quot;"/>
    <numFmt numFmtId="181" formatCode="&quot;○&quot;\ 0&quot;店&quot;"/>
    <numFmt numFmtId="182" formatCode="yyyy&quot;年&quot;m&quot;月&quot;d&quot;日&quot;;@"/>
    <numFmt numFmtId="183" formatCode="&quot;◇&quot;\ 0&quot;店&quot;"/>
    <numFmt numFmtId="184" formatCode="&quot;◎&quot;\ 0&quot;店&quot;"/>
  </numFmts>
  <fonts count="48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indexed="5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4"/>
      <color rgb="FF003366"/>
      <name val="ＭＳ ゴシック"/>
      <family val="3"/>
      <charset val="128"/>
    </font>
    <font>
      <sz val="14"/>
      <color rgb="FF00336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color rgb="FFFF000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</fills>
  <borders count="10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9">
    <xf numFmtId="0" fontId="0" fillId="0" borderId="0"/>
    <xf numFmtId="177" fontId="9" fillId="0" borderId="0" applyFill="0" applyBorder="0" applyAlignment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/>
    <xf numFmtId="0" fontId="12" fillId="0" borderId="0"/>
    <xf numFmtId="38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6" fillId="0" borderId="0" applyNumberFormat="0" applyFill="0" applyBorder="0" applyAlignment="0" applyProtection="0"/>
    <xf numFmtId="0" fontId="1" fillId="0" borderId="0"/>
    <xf numFmtId="38" fontId="8" fillId="0" borderId="0" applyFont="0" applyFill="0" applyBorder="0" applyAlignment="0" applyProtection="0"/>
    <xf numFmtId="0" fontId="8" fillId="0" borderId="0">
      <alignment vertical="center"/>
    </xf>
    <xf numFmtId="38" fontId="8" fillId="0" borderId="0" applyFont="0" applyFill="0" applyBorder="0" applyAlignment="0" applyProtection="0"/>
    <xf numFmtId="6" fontId="8" fillId="0" borderId="0" applyFont="0" applyFill="0" applyBorder="0" applyAlignment="0" applyProtection="0">
      <alignment vertical="center"/>
    </xf>
    <xf numFmtId="0" fontId="8" fillId="0" borderId="0"/>
    <xf numFmtId="6" fontId="8" fillId="0" borderId="0" applyFont="0" applyFill="0" applyBorder="0" applyAlignment="0" applyProtection="0">
      <alignment vertical="center"/>
    </xf>
  </cellStyleXfs>
  <cellXfs count="513">
    <xf numFmtId="0" fontId="0" fillId="0" borderId="0" xfId="0"/>
    <xf numFmtId="0" fontId="8" fillId="0" borderId="0" xfId="10"/>
    <xf numFmtId="0" fontId="8" fillId="3" borderId="0" xfId="10" applyFill="1"/>
    <xf numFmtId="0" fontId="15" fillId="3" borderId="0" xfId="10" applyFont="1" applyFill="1"/>
    <xf numFmtId="0" fontId="8" fillId="4" borderId="2" xfId="10" applyFill="1" applyBorder="1" applyAlignment="1">
      <alignment horizontal="centerContinuous"/>
    </xf>
    <xf numFmtId="0" fontId="8" fillId="4" borderId="64" xfId="10" applyFill="1" applyBorder="1" applyAlignment="1">
      <alignment horizontal="centerContinuous"/>
    </xf>
    <xf numFmtId="0" fontId="8" fillId="4" borderId="2" xfId="10" applyFill="1" applyBorder="1" applyAlignment="1">
      <alignment vertical="center"/>
    </xf>
    <xf numFmtId="0" fontId="8" fillId="4" borderId="64" xfId="10" applyFill="1" applyBorder="1" applyAlignment="1">
      <alignment vertical="center"/>
    </xf>
    <xf numFmtId="0" fontId="8" fillId="4" borderId="2" xfId="10" applyFill="1" applyBorder="1" applyAlignment="1">
      <alignment horizontal="centerContinuous" vertical="center"/>
    </xf>
    <xf numFmtId="0" fontId="8" fillId="4" borderId="64" xfId="10" applyFill="1" applyBorder="1" applyAlignment="1">
      <alignment horizontal="centerContinuous" vertical="center"/>
    </xf>
    <xf numFmtId="0" fontId="8" fillId="4" borderId="63" xfId="10" applyFill="1" applyBorder="1" applyAlignment="1">
      <alignment horizontal="centerContinuous" vertical="center"/>
    </xf>
    <xf numFmtId="0" fontId="8" fillId="4" borderId="38" xfId="10" applyFill="1" applyBorder="1" applyAlignment="1">
      <alignment horizontal="centerContinuous" vertical="center"/>
    </xf>
    <xf numFmtId="0" fontId="8" fillId="4" borderId="42" xfId="10" applyFill="1" applyBorder="1" applyAlignment="1">
      <alignment horizontal="centerContinuous" vertical="center"/>
    </xf>
    <xf numFmtId="49" fontId="0" fillId="0" borderId="79" xfId="10" applyNumberFormat="1" applyFont="1" applyBorder="1" applyAlignment="1" applyProtection="1">
      <alignment shrinkToFit="1"/>
      <protection locked="0"/>
    </xf>
    <xf numFmtId="2" fontId="8" fillId="4" borderId="63" xfId="10" applyNumberFormat="1" applyFill="1" applyBorder="1" applyAlignment="1">
      <alignment horizontal="centerContinuous" vertical="center"/>
    </xf>
    <xf numFmtId="2" fontId="8" fillId="4" borderId="64" xfId="10" applyNumberFormat="1" applyFill="1" applyBorder="1" applyAlignment="1">
      <alignment horizontal="centerContinuous" vertical="center"/>
    </xf>
    <xf numFmtId="0" fontId="14" fillId="0" borderId="40" xfId="0" applyFont="1" applyBorder="1" applyAlignment="1">
      <alignment shrinkToFit="1"/>
    </xf>
    <xf numFmtId="0" fontId="14" fillId="0" borderId="11" xfId="0" applyFont="1" applyBorder="1" applyAlignment="1">
      <alignment shrinkToFit="1"/>
    </xf>
    <xf numFmtId="0" fontId="19" fillId="0" borderId="0" xfId="0" applyFont="1" applyAlignment="1">
      <alignment horizontal="center"/>
    </xf>
    <xf numFmtId="0" fontId="20" fillId="0" borderId="8" xfId="8" applyFont="1" applyBorder="1" applyAlignment="1">
      <alignment horizontal="left"/>
    </xf>
    <xf numFmtId="0" fontId="18" fillId="0" borderId="0" xfId="8" applyFont="1" applyAlignment="1">
      <alignment shrinkToFit="1"/>
    </xf>
    <xf numFmtId="0" fontId="18" fillId="0" borderId="12" xfId="8" applyFont="1" applyBorder="1" applyAlignment="1">
      <alignment horizontal="center" shrinkToFit="1"/>
    </xf>
    <xf numFmtId="38" fontId="18" fillId="0" borderId="14" xfId="6" applyFont="1" applyBorder="1" applyAlignment="1">
      <alignment shrinkToFit="1"/>
    </xf>
    <xf numFmtId="0" fontId="18" fillId="0" borderId="14" xfId="6" applyNumberFormat="1" applyFont="1" applyBorder="1" applyAlignment="1">
      <alignment shrinkToFit="1"/>
    </xf>
    <xf numFmtId="0" fontId="18" fillId="0" borderId="18" xfId="8" applyFont="1" applyBorder="1" applyAlignment="1">
      <alignment shrinkToFit="1"/>
    </xf>
    <xf numFmtId="0" fontId="18" fillId="0" borderId="0" xfId="8" applyFont="1"/>
    <xf numFmtId="38" fontId="18" fillId="0" borderId="13" xfId="6" applyFont="1" applyBorder="1" applyAlignment="1">
      <alignment shrinkToFit="1"/>
    </xf>
    <xf numFmtId="0" fontId="18" fillId="0" borderId="13" xfId="6" applyNumberFormat="1" applyFont="1" applyBorder="1" applyAlignment="1">
      <alignment shrinkToFit="1"/>
    </xf>
    <xf numFmtId="0" fontId="18" fillId="0" borderId="13" xfId="8" applyFont="1" applyBorder="1" applyAlignment="1">
      <alignment shrinkToFit="1"/>
    </xf>
    <xf numFmtId="0" fontId="22" fillId="2" borderId="32" xfId="8" applyFont="1" applyFill="1" applyBorder="1" applyAlignment="1">
      <alignment horizontal="center" shrinkToFit="1"/>
    </xf>
    <xf numFmtId="38" fontId="19" fillId="2" borderId="33" xfId="8" applyNumberFormat="1" applyFont="1" applyFill="1" applyBorder="1" applyAlignment="1">
      <alignment shrinkToFit="1"/>
    </xf>
    <xf numFmtId="38" fontId="19" fillId="2" borderId="34" xfId="8" applyNumberFormat="1" applyFont="1" applyFill="1" applyBorder="1" applyAlignment="1">
      <alignment horizontal="center" shrinkToFit="1"/>
    </xf>
    <xf numFmtId="38" fontId="19" fillId="2" borderId="36" xfId="6" applyFont="1" applyFill="1" applyBorder="1"/>
    <xf numFmtId="38" fontId="19" fillId="2" borderId="4" xfId="6" applyFont="1" applyFill="1" applyBorder="1"/>
    <xf numFmtId="38" fontId="19" fillId="2" borderId="34" xfId="8" applyNumberFormat="1" applyFont="1" applyFill="1" applyBorder="1" applyAlignment="1">
      <alignment shrinkToFit="1"/>
    </xf>
    <xf numFmtId="38" fontId="19" fillId="2" borderId="5" xfId="6" applyFont="1" applyFill="1" applyBorder="1"/>
    <xf numFmtId="0" fontId="22" fillId="2" borderId="51" xfId="8" applyFont="1" applyFill="1" applyBorder="1" applyAlignment="1">
      <alignment horizontal="center" shrinkToFit="1"/>
    </xf>
    <xf numFmtId="38" fontId="19" fillId="2" borderId="52" xfId="6" applyFont="1" applyFill="1" applyBorder="1" applyAlignment="1">
      <alignment shrinkToFit="1"/>
    </xf>
    <xf numFmtId="38" fontId="19" fillId="2" borderId="53" xfId="6" applyFont="1" applyFill="1" applyBorder="1" applyAlignment="1">
      <alignment horizontal="center" shrinkToFit="1"/>
    </xf>
    <xf numFmtId="0" fontId="22" fillId="2" borderId="37" xfId="8" applyFont="1" applyFill="1" applyBorder="1" applyAlignment="1">
      <alignment horizontal="center" shrinkToFit="1"/>
    </xf>
    <xf numFmtId="38" fontId="19" fillId="2" borderId="38" xfId="6" applyFont="1" applyFill="1" applyBorder="1" applyAlignment="1">
      <alignment shrinkToFit="1"/>
    </xf>
    <xf numFmtId="38" fontId="19" fillId="2" borderId="39" xfId="6" applyFont="1" applyFill="1" applyBorder="1" applyAlignment="1">
      <alignment shrinkToFit="1"/>
    </xf>
    <xf numFmtId="38" fontId="19" fillId="2" borderId="42" xfId="6" applyFont="1" applyFill="1" applyBorder="1"/>
    <xf numFmtId="38" fontId="19" fillId="2" borderId="40" xfId="6" applyFont="1" applyFill="1" applyBorder="1"/>
    <xf numFmtId="38" fontId="19" fillId="2" borderId="43" xfId="6" applyFont="1" applyFill="1" applyBorder="1"/>
    <xf numFmtId="0" fontId="22" fillId="2" borderId="44" xfId="7" applyFont="1" applyFill="1" applyBorder="1" applyAlignment="1">
      <alignment horizontal="center" shrinkToFit="1"/>
    </xf>
    <xf numFmtId="38" fontId="19" fillId="2" borderId="45" xfId="6" applyFont="1" applyFill="1" applyBorder="1" applyAlignment="1">
      <alignment shrinkToFit="1"/>
    </xf>
    <xf numFmtId="38" fontId="19" fillId="2" borderId="46" xfId="6" applyFont="1" applyFill="1" applyBorder="1" applyAlignment="1">
      <alignment shrinkToFit="1"/>
    </xf>
    <xf numFmtId="38" fontId="19" fillId="2" borderId="49" xfId="6" applyFont="1" applyFill="1" applyBorder="1"/>
    <xf numFmtId="38" fontId="19" fillId="2" borderId="47" xfId="6" applyFont="1" applyFill="1" applyBorder="1"/>
    <xf numFmtId="38" fontId="19" fillId="2" borderId="50" xfId="6" applyFont="1" applyFill="1" applyBorder="1"/>
    <xf numFmtId="178" fontId="8" fillId="3" borderId="0" xfId="0" applyNumberFormat="1" applyFont="1" applyFill="1" applyAlignment="1">
      <alignment horizontal="left" vertical="center"/>
    </xf>
    <xf numFmtId="0" fontId="19" fillId="0" borderId="0" xfId="8" applyFont="1" applyAlignment="1">
      <alignment horizontal="centerContinuous"/>
    </xf>
    <xf numFmtId="0" fontId="23" fillId="0" borderId="0" xfId="8" applyFont="1" applyAlignment="1">
      <alignment horizontal="centerContinuous"/>
    </xf>
    <xf numFmtId="0" fontId="18" fillId="0" borderId="0" xfId="8" applyFont="1" applyAlignment="1">
      <alignment horizontal="centerContinuous"/>
    </xf>
    <xf numFmtId="0" fontId="19" fillId="0" borderId="0" xfId="8" applyFont="1" applyAlignment="1">
      <alignment horizontal="left"/>
    </xf>
    <xf numFmtId="0" fontId="24" fillId="0" borderId="0" xfId="8" applyFont="1" applyAlignment="1">
      <alignment horizontal="centerContinuous"/>
    </xf>
    <xf numFmtId="0" fontId="18" fillId="0" borderId="0" xfId="8" applyFont="1" applyAlignment="1">
      <alignment horizontal="center"/>
    </xf>
    <xf numFmtId="0" fontId="14" fillId="0" borderId="0" xfId="8" applyFont="1" applyAlignment="1">
      <alignment horizontal="right"/>
    </xf>
    <xf numFmtId="0" fontId="14" fillId="2" borderId="3" xfId="8" applyFont="1" applyFill="1" applyBorder="1" applyAlignment="1">
      <alignment horizontal="centerContinuous"/>
    </xf>
    <xf numFmtId="0" fontId="19" fillId="2" borderId="4" xfId="8" applyFont="1" applyFill="1" applyBorder="1" applyAlignment="1">
      <alignment horizontal="centerContinuous"/>
    </xf>
    <xf numFmtId="0" fontId="19" fillId="2" borderId="5" xfId="8" applyFont="1" applyFill="1" applyBorder="1" applyAlignment="1">
      <alignment horizontal="centerContinuous"/>
    </xf>
    <xf numFmtId="0" fontId="14" fillId="2" borderId="4" xfId="8" applyFont="1" applyFill="1" applyBorder="1" applyAlignment="1">
      <alignment horizontal="centerContinuous"/>
    </xf>
    <xf numFmtId="0" fontId="14" fillId="2" borderId="5" xfId="8" applyFont="1" applyFill="1" applyBorder="1" applyAlignment="1">
      <alignment horizontal="centerContinuous"/>
    </xf>
    <xf numFmtId="0" fontId="19" fillId="0" borderId="0" xfId="8" applyFont="1" applyAlignment="1">
      <alignment horizontal="center"/>
    </xf>
    <xf numFmtId="0" fontId="19" fillId="0" borderId="0" xfId="8" applyFont="1"/>
    <xf numFmtId="38" fontId="18" fillId="0" borderId="0" xfId="8" applyNumberFormat="1" applyFont="1"/>
    <xf numFmtId="0" fontId="14" fillId="0" borderId="0" xfId="8" applyFont="1" applyAlignment="1" applyProtection="1">
      <alignment horizontal="center"/>
      <protection locked="0"/>
    </xf>
    <xf numFmtId="0" fontId="18" fillId="2" borderId="26" xfId="8" applyFont="1" applyFill="1" applyBorder="1"/>
    <xf numFmtId="0" fontId="14" fillId="2" borderId="33" xfId="8" applyFont="1" applyFill="1" applyBorder="1" applyAlignment="1">
      <alignment horizontal="centerContinuous"/>
    </xf>
    <xf numFmtId="0" fontId="14" fillId="2" borderId="36" xfId="8" applyFont="1" applyFill="1" applyBorder="1" applyAlignment="1">
      <alignment horizontal="centerContinuous"/>
    </xf>
    <xf numFmtId="0" fontId="18" fillId="2" borderId="11" xfId="8" applyFont="1" applyFill="1" applyBorder="1" applyAlignment="1">
      <alignment horizontal="centerContinuous"/>
    </xf>
    <xf numFmtId="0" fontId="18" fillId="2" borderId="52" xfId="8" applyFont="1" applyFill="1" applyBorder="1" applyAlignment="1">
      <alignment horizontal="center"/>
    </xf>
    <xf numFmtId="0" fontId="22" fillId="2" borderId="58" xfId="8" applyFont="1" applyFill="1" applyBorder="1" applyAlignment="1">
      <alignment horizontal="center"/>
    </xf>
    <xf numFmtId="0" fontId="22" fillId="2" borderId="55" xfId="8" applyFont="1" applyFill="1" applyBorder="1" applyAlignment="1">
      <alignment horizontal="center"/>
    </xf>
    <xf numFmtId="0" fontId="22" fillId="2" borderId="59" xfId="8" applyFont="1" applyFill="1" applyBorder="1" applyAlignment="1">
      <alignment horizontal="center"/>
    </xf>
    <xf numFmtId="0" fontId="22" fillId="2" borderId="60" xfId="8" applyFont="1" applyFill="1" applyBorder="1" applyAlignment="1">
      <alignment horizontal="center"/>
    </xf>
    <xf numFmtId="0" fontId="22" fillId="2" borderId="61" xfId="8" applyFont="1" applyFill="1" applyBorder="1" applyAlignment="1">
      <alignment horizontal="center"/>
    </xf>
    <xf numFmtId="0" fontId="18" fillId="0" borderId="23" xfId="8" applyFont="1" applyBorder="1" applyAlignment="1">
      <alignment horizontal="center" shrinkToFit="1"/>
    </xf>
    <xf numFmtId="0" fontId="22" fillId="0" borderId="0" xfId="8" applyFont="1" applyAlignment="1">
      <alignment horizontal="center"/>
    </xf>
    <xf numFmtId="38" fontId="18" fillId="0" borderId="0" xfId="6" applyFont="1"/>
    <xf numFmtId="0" fontId="22" fillId="2" borderId="31" xfId="8" applyFont="1" applyFill="1" applyBorder="1" applyAlignment="1">
      <alignment horizontal="center"/>
    </xf>
    <xf numFmtId="0" fontId="22" fillId="2" borderId="8" xfId="8" applyFont="1" applyFill="1" applyBorder="1" applyAlignment="1">
      <alignment horizontal="left"/>
    </xf>
    <xf numFmtId="0" fontId="22" fillId="2" borderId="8" xfId="8" applyFont="1" applyFill="1" applyBorder="1" applyAlignment="1">
      <alignment horizontal="center"/>
    </xf>
    <xf numFmtId="0" fontId="22" fillId="2" borderId="10" xfId="8" applyFont="1" applyFill="1" applyBorder="1" applyAlignment="1">
      <alignment horizontal="center"/>
    </xf>
    <xf numFmtId="0" fontId="21" fillId="0" borderId="0" xfId="8" applyFont="1"/>
    <xf numFmtId="0" fontId="18" fillId="0" borderId="14" xfId="8" applyFont="1" applyBorder="1" applyAlignment="1">
      <alignment shrinkToFit="1"/>
    </xf>
    <xf numFmtId="0" fontId="14" fillId="2" borderId="4" xfId="8" applyFont="1" applyFill="1" applyBorder="1" applyAlignment="1">
      <alignment horizontal="center"/>
    </xf>
    <xf numFmtId="0" fontId="14" fillId="2" borderId="4" xfId="8" applyFont="1" applyFill="1" applyBorder="1"/>
    <xf numFmtId="0" fontId="14" fillId="2" borderId="6" xfId="8" applyFont="1" applyFill="1" applyBorder="1" applyAlignment="1">
      <alignment horizontal="centerContinuous"/>
    </xf>
    <xf numFmtId="0" fontId="14" fillId="0" borderId="0" xfId="8" applyFont="1" applyAlignment="1">
      <alignment horizontal="centerContinuous"/>
    </xf>
    <xf numFmtId="0" fontId="14" fillId="0" borderId="0" xfId="8" applyFont="1"/>
    <xf numFmtId="176" fontId="14" fillId="0" borderId="0" xfId="8" applyNumberFormat="1" applyFont="1" applyAlignment="1">
      <alignment horizontal="center"/>
    </xf>
    <xf numFmtId="38" fontId="14" fillId="0" borderId="0" xfId="8" applyNumberFormat="1" applyFont="1"/>
    <xf numFmtId="38" fontId="14" fillId="0" borderId="0" xfId="6" applyFont="1"/>
    <xf numFmtId="176" fontId="14" fillId="0" borderId="11" xfId="8" applyNumberFormat="1" applyFont="1" applyBorder="1" applyAlignment="1">
      <alignment horizontal="center"/>
    </xf>
    <xf numFmtId="38" fontId="19" fillId="0" borderId="0" xfId="6" applyFont="1"/>
    <xf numFmtId="0" fontId="25" fillId="0" borderId="0" xfId="0" applyFont="1" applyAlignment="1">
      <alignment horizontal="centerContinuous"/>
    </xf>
    <xf numFmtId="0" fontId="25" fillId="0" borderId="0" xfId="0" applyFont="1" applyAlignment="1">
      <alignment horizontal="center"/>
    </xf>
    <xf numFmtId="38" fontId="22" fillId="0" borderId="0" xfId="6" applyFont="1" applyAlignment="1">
      <alignment horizontal="centerContinuous"/>
    </xf>
    <xf numFmtId="38" fontId="26" fillId="0" borderId="0" xfId="6" applyFont="1" applyAlignment="1">
      <alignment horizontal="left"/>
    </xf>
    <xf numFmtId="38" fontId="26" fillId="2" borderId="3" xfId="6" applyFont="1" applyFill="1" applyBorder="1" applyAlignment="1">
      <alignment horizontal="centerContinuous" vertical="center" shrinkToFit="1"/>
    </xf>
    <xf numFmtId="38" fontId="26" fillId="2" borderId="33" xfId="6" applyFont="1" applyFill="1" applyBorder="1" applyAlignment="1">
      <alignment horizontal="centerContinuous" vertical="center" shrinkToFit="1"/>
    </xf>
    <xf numFmtId="38" fontId="26" fillId="2" borderId="4" xfId="6" applyFont="1" applyFill="1" applyBorder="1" applyAlignment="1">
      <alignment horizontal="centerContinuous" vertical="center" shrinkToFit="1"/>
    </xf>
    <xf numFmtId="38" fontId="26" fillId="2" borderId="65" xfId="6" applyFont="1" applyFill="1" applyBorder="1" applyAlignment="1">
      <alignment horizontal="centerContinuous" vertical="center" shrinkToFit="1"/>
    </xf>
    <xf numFmtId="38" fontId="26" fillId="2" borderId="66" xfId="6" applyFont="1" applyFill="1" applyBorder="1" applyAlignment="1">
      <alignment horizontal="centerContinuous" vertical="center" shrinkToFit="1"/>
    </xf>
    <xf numFmtId="38" fontId="19" fillId="2" borderId="10" xfId="6" applyFont="1" applyFill="1" applyBorder="1" applyAlignment="1">
      <alignment horizontal="centerContinuous" vertical="center" shrinkToFit="1"/>
    </xf>
    <xf numFmtId="38" fontId="14" fillId="2" borderId="73" xfId="6" applyFont="1" applyFill="1" applyBorder="1" applyAlignment="1">
      <alignment horizontal="center" vertical="center" shrinkToFit="1"/>
    </xf>
    <xf numFmtId="38" fontId="14" fillId="2" borderId="29" xfId="6" applyFont="1" applyFill="1" applyBorder="1" applyAlignment="1">
      <alignment horizontal="center" vertical="center" shrinkToFit="1"/>
    </xf>
    <xf numFmtId="38" fontId="14" fillId="2" borderId="74" xfId="6" applyFont="1" applyFill="1" applyBorder="1" applyAlignment="1">
      <alignment horizontal="center" vertical="center" shrinkToFit="1"/>
    </xf>
    <xf numFmtId="38" fontId="19" fillId="0" borderId="0" xfId="6" applyFont="1" applyAlignment="1">
      <alignment horizontal="center" vertical="center" shrinkToFit="1"/>
    </xf>
    <xf numFmtId="38" fontId="18" fillId="0" borderId="75" xfId="6" applyFont="1" applyBorder="1" applyAlignment="1">
      <alignment shrinkToFit="1"/>
    </xf>
    <xf numFmtId="38" fontId="18" fillId="0" borderId="77" xfId="6" applyFont="1" applyBorder="1" applyAlignment="1">
      <alignment shrinkToFit="1"/>
    </xf>
    <xf numFmtId="38" fontId="18" fillId="0" borderId="76" xfId="6" applyFont="1" applyBorder="1" applyAlignment="1">
      <alignment shrinkToFit="1"/>
    </xf>
    <xf numFmtId="38" fontId="18" fillId="0" borderId="0" xfId="6" applyFont="1" applyAlignment="1">
      <alignment shrinkToFit="1"/>
    </xf>
    <xf numFmtId="38" fontId="18" fillId="0" borderId="62" xfId="6" applyFont="1" applyBorder="1" applyAlignment="1">
      <alignment shrinkToFit="1"/>
    </xf>
    <xf numFmtId="38" fontId="18" fillId="0" borderId="63" xfId="6" applyFont="1" applyBorder="1" applyAlignment="1">
      <alignment shrinkToFit="1"/>
    </xf>
    <xf numFmtId="38" fontId="18" fillId="0" borderId="68" xfId="6" applyFont="1" applyBorder="1" applyAlignment="1">
      <alignment shrinkToFit="1"/>
    </xf>
    <xf numFmtId="38" fontId="20" fillId="2" borderId="70" xfId="6" applyFont="1" applyFill="1" applyBorder="1" applyAlignment="1">
      <alignment shrinkToFit="1"/>
    </xf>
    <xf numFmtId="38" fontId="20" fillId="2" borderId="71" xfId="6" applyFont="1" applyFill="1" applyBorder="1" applyAlignment="1">
      <alignment shrinkToFit="1"/>
    </xf>
    <xf numFmtId="38" fontId="20" fillId="2" borderId="72" xfId="6" applyFont="1" applyFill="1" applyBorder="1" applyAlignment="1">
      <alignment shrinkToFit="1"/>
    </xf>
    <xf numFmtId="38" fontId="20" fillId="0" borderId="0" xfId="6" applyFont="1" applyAlignment="1">
      <alignment shrinkToFit="1"/>
    </xf>
    <xf numFmtId="38" fontId="18" fillId="0" borderId="66" xfId="6" applyFont="1" applyBorder="1" applyAlignment="1">
      <alignment shrinkToFit="1"/>
    </xf>
    <xf numFmtId="0" fontId="20" fillId="2" borderId="10" xfId="6" applyNumberFormat="1" applyFont="1" applyFill="1" applyBorder="1" applyAlignment="1">
      <alignment shrinkToFit="1"/>
    </xf>
    <xf numFmtId="38" fontId="20" fillId="2" borderId="73" xfId="6" applyFont="1" applyFill="1" applyBorder="1" applyAlignment="1">
      <alignment shrinkToFit="1"/>
    </xf>
    <xf numFmtId="0" fontId="0" fillId="0" borderId="0" xfId="8" applyFont="1" applyAlignment="1">
      <alignment horizontal="centerContinuous"/>
    </xf>
    <xf numFmtId="0" fontId="0" fillId="0" borderId="0" xfId="8" applyFont="1" applyAlignment="1">
      <alignment horizontal="right"/>
    </xf>
    <xf numFmtId="49" fontId="0" fillId="0" borderId="0" xfId="6" applyNumberFormat="1" applyFont="1" applyAlignment="1">
      <alignment horizontal="right"/>
    </xf>
    <xf numFmtId="3" fontId="8" fillId="3" borderId="0" xfId="10" applyNumberFormat="1" applyFill="1" applyAlignment="1">
      <alignment shrinkToFit="1"/>
    </xf>
    <xf numFmtId="0" fontId="28" fillId="4" borderId="63" xfId="10" applyFont="1" applyFill="1" applyBorder="1" applyAlignment="1">
      <alignment horizontal="centerContinuous" vertical="center"/>
    </xf>
    <xf numFmtId="0" fontId="28" fillId="4" borderId="2" xfId="10" applyFont="1" applyFill="1" applyBorder="1" applyAlignment="1">
      <alignment horizontal="centerContinuous" vertical="center"/>
    </xf>
    <xf numFmtId="0" fontId="28" fillId="4" borderId="64" xfId="10" applyFont="1" applyFill="1" applyBorder="1" applyAlignment="1">
      <alignment horizontal="centerContinuous" vertical="center"/>
    </xf>
    <xf numFmtId="0" fontId="0" fillId="4" borderId="63" xfId="10" applyFont="1" applyFill="1" applyBorder="1" applyAlignment="1">
      <alignment vertical="center"/>
    </xf>
    <xf numFmtId="0" fontId="27" fillId="4" borderId="63" xfId="10" applyFont="1" applyFill="1" applyBorder="1" applyAlignment="1">
      <alignment vertical="center"/>
    </xf>
    <xf numFmtId="0" fontId="8" fillId="4" borderId="62" xfId="10" applyFill="1" applyBorder="1"/>
    <xf numFmtId="0" fontId="8" fillId="4" borderId="62" xfId="10" applyFill="1" applyBorder="1" applyAlignment="1">
      <alignment horizontal="centerContinuous"/>
    </xf>
    <xf numFmtId="3" fontId="8" fillId="3" borderId="40" xfId="10" applyNumberFormat="1" applyFill="1" applyBorder="1" applyAlignment="1">
      <alignment shrinkToFit="1"/>
    </xf>
    <xf numFmtId="0" fontId="8" fillId="3" borderId="0" xfId="10" applyFill="1" applyAlignment="1">
      <alignment horizontal="center"/>
    </xf>
    <xf numFmtId="0" fontId="0" fillId="3" borderId="0" xfId="10" applyFont="1" applyFill="1"/>
    <xf numFmtId="38" fontId="18" fillId="2" borderId="26" xfId="13" applyFont="1" applyFill="1" applyBorder="1"/>
    <xf numFmtId="38" fontId="18" fillId="0" borderId="25" xfId="13" applyFont="1" applyBorder="1"/>
    <xf numFmtId="38" fontId="18" fillId="0" borderId="26" xfId="13" applyFont="1" applyBorder="1"/>
    <xf numFmtId="38" fontId="18" fillId="2" borderId="0" xfId="13" applyFont="1" applyFill="1"/>
    <xf numFmtId="38" fontId="18" fillId="0" borderId="28" xfId="13" applyFont="1" applyBorder="1"/>
    <xf numFmtId="38" fontId="18" fillId="0" borderId="0" xfId="13" applyFont="1"/>
    <xf numFmtId="38" fontId="18" fillId="2" borderId="11" xfId="13" applyFont="1" applyFill="1" applyBorder="1"/>
    <xf numFmtId="38" fontId="18" fillId="0" borderId="29" xfId="13" applyFont="1" applyBorder="1"/>
    <xf numFmtId="38" fontId="18" fillId="0" borderId="11" xfId="13" applyFont="1" applyBorder="1"/>
    <xf numFmtId="0" fontId="8" fillId="6" borderId="78" xfId="10" applyFill="1" applyBorder="1"/>
    <xf numFmtId="0" fontId="8" fillId="7" borderId="78" xfId="10" applyFill="1" applyBorder="1"/>
    <xf numFmtId="38" fontId="20" fillId="2" borderId="87" xfId="6" applyFont="1" applyFill="1" applyBorder="1" applyAlignment="1">
      <alignment shrinkToFit="1"/>
    </xf>
    <xf numFmtId="38" fontId="20" fillId="2" borderId="74" xfId="6" applyFont="1" applyFill="1" applyBorder="1" applyAlignment="1">
      <alignment shrinkToFit="1"/>
    </xf>
    <xf numFmtId="38" fontId="0" fillId="0" borderId="0" xfId="6" applyFont="1" applyAlignment="1">
      <alignment horizontal="left"/>
    </xf>
    <xf numFmtId="38" fontId="0" fillId="0" borderId="0" xfId="6" applyFont="1"/>
    <xf numFmtId="0" fontId="0" fillId="0" borderId="0" xfId="9" applyFont="1" applyAlignment="1">
      <alignment horizontal="right"/>
    </xf>
    <xf numFmtId="38" fontId="0" fillId="0" borderId="0" xfId="6" applyFont="1" applyAlignment="1">
      <alignment horizontal="center" vertical="center" shrinkToFit="1"/>
    </xf>
    <xf numFmtId="38" fontId="29" fillId="0" borderId="67" xfId="11" applyNumberFormat="1" applyFont="1" applyBorder="1" applyAlignment="1">
      <alignment shrinkToFit="1"/>
    </xf>
    <xf numFmtId="38" fontId="29" fillId="0" borderId="69" xfId="11" applyNumberFormat="1" applyFont="1" applyBorder="1" applyAlignment="1">
      <alignment shrinkToFit="1"/>
    </xf>
    <xf numFmtId="38" fontId="29" fillId="0" borderId="3" xfId="11" applyNumberFormat="1" applyFont="1" applyBorder="1" applyAlignment="1">
      <alignment shrinkToFit="1"/>
    </xf>
    <xf numFmtId="58" fontId="0" fillId="0" borderId="0" xfId="6" applyNumberFormat="1" applyFont="1"/>
    <xf numFmtId="0" fontId="0" fillId="0" borderId="0" xfId="8" applyFont="1" applyAlignment="1">
      <alignment horizontal="left"/>
    </xf>
    <xf numFmtId="0" fontId="0" fillId="0" borderId="0" xfId="8" applyFont="1"/>
    <xf numFmtId="0" fontId="0" fillId="0" borderId="0" xfId="0" applyAlignment="1">
      <alignment horizontal="center"/>
    </xf>
    <xf numFmtId="0" fontId="0" fillId="2" borderId="31" xfId="8" applyFont="1" applyFill="1" applyBorder="1"/>
    <xf numFmtId="0" fontId="0" fillId="2" borderId="10" xfId="8" applyFont="1" applyFill="1" applyBorder="1"/>
    <xf numFmtId="0" fontId="0" fillId="0" borderId="8" xfId="8" applyFont="1" applyBorder="1"/>
    <xf numFmtId="56" fontId="0" fillId="0" borderId="8" xfId="8" applyNumberFormat="1" applyFont="1" applyBorder="1"/>
    <xf numFmtId="0" fontId="0" fillId="0" borderId="0" xfId="7" applyFont="1"/>
    <xf numFmtId="49" fontId="0" fillId="0" borderId="26" xfId="8" applyNumberFormat="1" applyFont="1" applyBorder="1"/>
    <xf numFmtId="38" fontId="0" fillId="0" borderId="26" xfId="13" applyFont="1" applyBorder="1"/>
    <xf numFmtId="38" fontId="0" fillId="0" borderId="85" xfId="13" applyFont="1" applyBorder="1"/>
    <xf numFmtId="38" fontId="0" fillId="0" borderId="27" xfId="13" applyFont="1" applyBorder="1"/>
    <xf numFmtId="49" fontId="0" fillId="0" borderId="0" xfId="8" applyNumberFormat="1" applyFont="1"/>
    <xf numFmtId="38" fontId="0" fillId="0" borderId="0" xfId="13" applyFont="1"/>
    <xf numFmtId="38" fontId="0" fillId="0" borderId="84" xfId="13" applyFont="1" applyBorder="1"/>
    <xf numFmtId="38" fontId="0" fillId="0" borderId="7" xfId="13" applyFont="1" applyBorder="1"/>
    <xf numFmtId="49" fontId="0" fillId="0" borderId="11" xfId="8" applyNumberFormat="1" applyFont="1" applyBorder="1"/>
    <xf numFmtId="38" fontId="0" fillId="0" borderId="11" xfId="13" applyFont="1" applyBorder="1"/>
    <xf numFmtId="38" fontId="0" fillId="0" borderId="86" xfId="13" applyFont="1" applyBorder="1"/>
    <xf numFmtId="38" fontId="0" fillId="0" borderId="9" xfId="13" applyFont="1" applyBorder="1"/>
    <xf numFmtId="38" fontId="0" fillId="0" borderId="0" xfId="8" applyNumberFormat="1" applyFont="1"/>
    <xf numFmtId="0" fontId="15" fillId="3" borderId="0" xfId="10" applyFont="1" applyFill="1" applyAlignment="1">
      <alignment horizontal="left"/>
    </xf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15" fillId="3" borderId="0" xfId="10" applyFont="1" applyFill="1" applyAlignment="1">
      <alignment horizontal="right"/>
    </xf>
    <xf numFmtId="0" fontId="5" fillId="0" borderId="62" xfId="12" applyFont="1" applyBorder="1"/>
    <xf numFmtId="0" fontId="5" fillId="8" borderId="62" xfId="12" applyFont="1" applyFill="1" applyBorder="1"/>
    <xf numFmtId="0" fontId="0" fillId="0" borderId="62" xfId="8" applyFont="1" applyBorder="1"/>
    <xf numFmtId="0" fontId="0" fillId="0" borderId="78" xfId="8" applyFont="1" applyBorder="1"/>
    <xf numFmtId="0" fontId="5" fillId="9" borderId="62" xfId="12" applyFont="1" applyFill="1" applyBorder="1"/>
    <xf numFmtId="181" fontId="30" fillId="0" borderId="0" xfId="6" applyNumberFormat="1" applyFont="1" applyAlignment="1">
      <alignment horizontal="center"/>
    </xf>
    <xf numFmtId="180" fontId="30" fillId="0" borderId="0" xfId="6" applyNumberFormat="1" applyFont="1" applyAlignment="1">
      <alignment horizontal="center"/>
    </xf>
    <xf numFmtId="180" fontId="0" fillId="0" borderId="0" xfId="8" applyNumberFormat="1" applyFont="1"/>
    <xf numFmtId="0" fontId="0" fillId="0" borderId="0" xfId="6" applyNumberFormat="1" applyFont="1"/>
    <xf numFmtId="38" fontId="19" fillId="0" borderId="14" xfId="6" applyFont="1" applyBorder="1" applyAlignment="1">
      <alignment shrinkToFit="1"/>
    </xf>
    <xf numFmtId="49" fontId="17" fillId="0" borderId="19" xfId="6" applyNumberFormat="1" applyFont="1" applyBorder="1" applyAlignment="1" applyProtection="1">
      <alignment shrinkToFit="1"/>
      <protection locked="0"/>
    </xf>
    <xf numFmtId="38" fontId="19" fillId="0" borderId="13" xfId="6" applyFont="1" applyBorder="1" applyAlignment="1">
      <alignment shrinkToFit="1"/>
    </xf>
    <xf numFmtId="49" fontId="17" fillId="0" borderId="20" xfId="6" applyNumberFormat="1" applyFont="1" applyBorder="1" applyAlignment="1" applyProtection="1">
      <alignment shrinkToFit="1"/>
      <protection locked="0"/>
    </xf>
    <xf numFmtId="0" fontId="18" fillId="0" borderId="18" xfId="8" applyFont="1" applyBorder="1" applyAlignment="1">
      <alignment horizontal="center" shrinkToFit="1"/>
    </xf>
    <xf numFmtId="49" fontId="17" fillId="0" borderId="21" xfId="6" applyNumberFormat="1" applyFont="1" applyBorder="1" applyAlignment="1">
      <alignment shrinkToFit="1"/>
    </xf>
    <xf numFmtId="49" fontId="17" fillId="0" borderId="21" xfId="6" applyNumberFormat="1" applyFont="1" applyBorder="1" applyAlignment="1" applyProtection="1">
      <alignment shrinkToFit="1"/>
      <protection locked="0"/>
    </xf>
    <xf numFmtId="49" fontId="17" fillId="0" borderId="19" xfId="6" applyNumberFormat="1" applyFont="1" applyBorder="1" applyAlignment="1">
      <alignment shrinkToFit="1"/>
    </xf>
    <xf numFmtId="49" fontId="17" fillId="0" borderId="20" xfId="6" applyNumberFormat="1" applyFont="1" applyBorder="1" applyAlignment="1">
      <alignment shrinkToFit="1"/>
    </xf>
    <xf numFmtId="0" fontId="19" fillId="2" borderId="4" xfId="8" applyFont="1" applyFill="1" applyBorder="1" applyAlignment="1">
      <alignment shrinkToFit="1"/>
    </xf>
    <xf numFmtId="38" fontId="19" fillId="2" borderId="35" xfId="6" applyFont="1" applyFill="1" applyBorder="1" applyAlignment="1">
      <alignment shrinkToFit="1"/>
    </xf>
    <xf numFmtId="38" fontId="19" fillId="2" borderId="5" xfId="6" applyFont="1" applyFill="1" applyBorder="1" applyAlignment="1">
      <alignment shrinkToFit="1"/>
    </xf>
    <xf numFmtId="0" fontId="19" fillId="2" borderId="54" xfId="8" applyFont="1" applyFill="1" applyBorder="1" applyAlignment="1">
      <alignment shrinkToFit="1"/>
    </xf>
    <xf numFmtId="180" fontId="30" fillId="2" borderId="55" xfId="6" applyNumberFormat="1" applyFont="1" applyFill="1" applyBorder="1" applyAlignment="1">
      <alignment horizontal="center" shrinkToFit="1"/>
    </xf>
    <xf numFmtId="38" fontId="19" fillId="2" borderId="55" xfId="6" applyFont="1" applyFill="1" applyBorder="1" applyAlignment="1">
      <alignment shrinkToFit="1"/>
    </xf>
    <xf numFmtId="38" fontId="19" fillId="2" borderId="57" xfId="6" applyFont="1" applyFill="1" applyBorder="1" applyAlignment="1">
      <alignment shrinkToFit="1"/>
    </xf>
    <xf numFmtId="49" fontId="17" fillId="0" borderId="24" xfId="6" applyNumberFormat="1" applyFont="1" applyBorder="1" applyAlignment="1">
      <alignment shrinkToFit="1"/>
    </xf>
    <xf numFmtId="0" fontId="31" fillId="3" borderId="0" xfId="10" applyFont="1" applyFill="1"/>
    <xf numFmtId="0" fontId="32" fillId="5" borderId="70" xfId="10" applyFont="1" applyFill="1" applyBorder="1" applyAlignment="1">
      <alignment horizontal="centerContinuous"/>
    </xf>
    <xf numFmtId="0" fontId="32" fillId="5" borderId="1" xfId="10" applyFont="1" applyFill="1" applyBorder="1" applyAlignment="1">
      <alignment horizontal="centerContinuous"/>
    </xf>
    <xf numFmtId="0" fontId="32" fillId="5" borderId="79" xfId="10" applyFont="1" applyFill="1" applyBorder="1" applyAlignment="1">
      <alignment horizontal="centerContinuous"/>
    </xf>
    <xf numFmtId="0" fontId="8" fillId="0" borderId="1" xfId="10" applyBorder="1"/>
    <xf numFmtId="0" fontId="8" fillId="0" borderId="79" xfId="10" applyBorder="1"/>
    <xf numFmtId="0" fontId="0" fillId="0" borderId="88" xfId="8" applyFont="1" applyBorder="1"/>
    <xf numFmtId="0" fontId="0" fillId="0" borderId="78" xfId="7" applyFont="1" applyBorder="1"/>
    <xf numFmtId="0" fontId="33" fillId="0" borderId="78" xfId="8" applyFont="1" applyBorder="1"/>
    <xf numFmtId="0" fontId="35" fillId="0" borderId="78" xfId="8" applyFont="1" applyBorder="1"/>
    <xf numFmtId="38" fontId="0" fillId="0" borderId="62" xfId="8" applyNumberFormat="1" applyFont="1" applyBorder="1"/>
    <xf numFmtId="0" fontId="5" fillId="10" borderId="62" xfId="12" applyFont="1" applyFill="1" applyBorder="1"/>
    <xf numFmtId="181" fontId="34" fillId="0" borderId="78" xfId="6" applyNumberFormat="1" applyFont="1" applyBorder="1" applyAlignment="1">
      <alignment horizontal="center"/>
    </xf>
    <xf numFmtId="180" fontId="30" fillId="0" borderId="78" xfId="6" applyNumberFormat="1" applyFont="1" applyBorder="1" applyAlignment="1">
      <alignment horizontal="center"/>
    </xf>
    <xf numFmtId="0" fontId="5" fillId="0" borderId="88" xfId="12" applyFont="1" applyBorder="1"/>
    <xf numFmtId="0" fontId="0" fillId="10" borderId="62" xfId="8" applyFont="1" applyFill="1" applyBorder="1"/>
    <xf numFmtId="0" fontId="0" fillId="0" borderId="0" xfId="7" applyFont="1" applyAlignment="1">
      <alignment horizontal="right"/>
    </xf>
    <xf numFmtId="38" fontId="18" fillId="0" borderId="33" xfId="6" applyFont="1" applyBorder="1" applyAlignment="1">
      <alignment shrinkToFit="1"/>
    </xf>
    <xf numFmtId="38" fontId="20" fillId="2" borderId="29" xfId="6" applyFont="1" applyFill="1" applyBorder="1" applyAlignment="1">
      <alignment shrinkToFit="1"/>
    </xf>
    <xf numFmtId="38" fontId="26" fillId="2" borderId="36" xfId="6" applyFont="1" applyFill="1" applyBorder="1" applyAlignment="1">
      <alignment horizontal="centerContinuous" vertical="center" shrinkToFit="1"/>
    </xf>
    <xf numFmtId="38" fontId="14" fillId="2" borderId="86" xfId="6" applyFont="1" applyFill="1" applyBorder="1" applyAlignment="1">
      <alignment horizontal="center" vertical="center" shrinkToFit="1"/>
    </xf>
    <xf numFmtId="38" fontId="18" fillId="0" borderId="83" xfId="6" applyFont="1" applyBorder="1" applyAlignment="1">
      <alignment shrinkToFit="1"/>
    </xf>
    <xf numFmtId="38" fontId="18" fillId="0" borderId="64" xfId="6" applyFont="1" applyBorder="1" applyAlignment="1">
      <alignment shrinkToFit="1"/>
    </xf>
    <xf numFmtId="38" fontId="20" fillId="2" borderId="89" xfId="6" applyFont="1" applyFill="1" applyBorder="1" applyAlignment="1">
      <alignment shrinkToFit="1"/>
    </xf>
    <xf numFmtId="38" fontId="20" fillId="2" borderId="86" xfId="6" applyFont="1" applyFill="1" applyBorder="1" applyAlignment="1">
      <alignment shrinkToFit="1"/>
    </xf>
    <xf numFmtId="38" fontId="18" fillId="0" borderId="65" xfId="6" applyFont="1" applyBorder="1" applyAlignment="1">
      <alignment shrinkToFit="1"/>
    </xf>
    <xf numFmtId="0" fontId="0" fillId="0" borderId="70" xfId="10" applyFont="1" applyBorder="1"/>
    <xf numFmtId="181" fontId="30" fillId="2" borderId="41" xfId="6" applyNumberFormat="1" applyFont="1" applyFill="1" applyBorder="1" applyAlignment="1">
      <alignment horizontal="center" shrinkToFit="1"/>
    </xf>
    <xf numFmtId="180" fontId="30" fillId="2" borderId="41" xfId="6" applyNumberFormat="1" applyFont="1" applyFill="1" applyBorder="1" applyAlignment="1">
      <alignment horizontal="center" shrinkToFit="1"/>
    </xf>
    <xf numFmtId="0" fontId="19" fillId="2" borderId="40" xfId="8" applyFont="1" applyFill="1" applyBorder="1" applyAlignment="1">
      <alignment shrinkToFit="1"/>
    </xf>
    <xf numFmtId="38" fontId="19" fillId="2" borderId="41" xfId="6" applyFont="1" applyFill="1" applyBorder="1" applyAlignment="1">
      <alignment shrinkToFit="1"/>
    </xf>
    <xf numFmtId="0" fontId="19" fillId="2" borderId="47" xfId="7" applyFont="1" applyFill="1" applyBorder="1" applyAlignment="1">
      <alignment shrinkToFit="1"/>
    </xf>
    <xf numFmtId="38" fontId="19" fillId="2" borderId="48" xfId="6" applyFont="1" applyFill="1" applyBorder="1" applyAlignment="1">
      <alignment shrinkToFit="1"/>
    </xf>
    <xf numFmtId="0" fontId="29" fillId="0" borderId="8" xfId="11" applyFont="1" applyBorder="1" applyAlignment="1">
      <alignment shrinkToFit="1"/>
    </xf>
    <xf numFmtId="0" fontId="15" fillId="11" borderId="90" xfId="0" applyFont="1" applyFill="1" applyBorder="1" applyAlignment="1">
      <alignment horizontal="center" vertical="center" shrinkToFit="1"/>
    </xf>
    <xf numFmtId="0" fontId="15" fillId="11" borderId="91" xfId="0" applyFont="1" applyFill="1" applyBorder="1" applyAlignment="1">
      <alignment horizontal="center" vertical="center" shrinkToFit="1"/>
    </xf>
    <xf numFmtId="0" fontId="15" fillId="12" borderId="0" xfId="10" applyFont="1" applyFill="1" applyAlignment="1">
      <alignment horizontal="left"/>
    </xf>
    <xf numFmtId="0" fontId="35" fillId="13" borderId="0" xfId="10" applyFont="1" applyFill="1"/>
    <xf numFmtId="0" fontId="35" fillId="3" borderId="0" xfId="10" applyFont="1" applyFill="1"/>
    <xf numFmtId="0" fontId="15" fillId="3" borderId="0" xfId="0" applyFont="1" applyFill="1" applyAlignment="1">
      <alignment horizontal="right" vertical="center" wrapText="1"/>
    </xf>
    <xf numFmtId="0" fontId="35" fillId="0" borderId="0" xfId="8" applyFont="1"/>
    <xf numFmtId="38" fontId="37" fillId="0" borderId="22" xfId="6" applyFont="1" applyBorder="1" applyAlignment="1">
      <alignment shrinkToFit="1"/>
    </xf>
    <xf numFmtId="38" fontId="38" fillId="2" borderId="35" xfId="6" applyFont="1" applyFill="1" applyBorder="1" applyAlignment="1">
      <alignment shrinkToFit="1"/>
    </xf>
    <xf numFmtId="0" fontId="39" fillId="0" borderId="0" xfId="8" applyFont="1"/>
    <xf numFmtId="38" fontId="19" fillId="14" borderId="33" xfId="8" applyNumberFormat="1" applyFont="1" applyFill="1" applyBorder="1" applyAlignment="1">
      <alignment shrinkToFit="1"/>
    </xf>
    <xf numFmtId="38" fontId="18" fillId="0" borderId="14" xfId="6" applyFont="1" applyFill="1" applyBorder="1" applyAlignment="1">
      <alignment shrinkToFit="1"/>
    </xf>
    <xf numFmtId="38" fontId="37" fillId="0" borderId="22" xfId="6" applyFont="1" applyFill="1" applyBorder="1" applyAlignment="1">
      <alignment shrinkToFit="1"/>
    </xf>
    <xf numFmtId="0" fontId="18" fillId="0" borderId="92" xfId="8" applyFont="1" applyBorder="1" applyAlignment="1">
      <alignment horizontal="center" shrinkToFit="1"/>
    </xf>
    <xf numFmtId="38" fontId="37" fillId="0" borderId="94" xfId="6" applyFont="1" applyBorder="1" applyAlignment="1">
      <alignment shrinkToFit="1"/>
    </xf>
    <xf numFmtId="49" fontId="17" fillId="0" borderId="7" xfId="6" applyNumberFormat="1" applyFont="1" applyBorder="1" applyAlignment="1">
      <alignment shrinkToFit="1"/>
    </xf>
    <xf numFmtId="38" fontId="40" fillId="0" borderId="14" xfId="6" applyFont="1" applyBorder="1" applyAlignment="1">
      <alignment shrinkToFit="1"/>
    </xf>
    <xf numFmtId="49" fontId="40" fillId="0" borderId="14" xfId="6" applyNumberFormat="1" applyFont="1" applyBorder="1" applyAlignment="1">
      <alignment shrinkToFit="1"/>
    </xf>
    <xf numFmtId="38" fontId="41" fillId="0" borderId="14" xfId="6" applyFont="1" applyBorder="1" applyAlignment="1">
      <alignment shrinkToFit="1"/>
    </xf>
    <xf numFmtId="38" fontId="42" fillId="0" borderId="22" xfId="6" applyFont="1" applyBorder="1" applyAlignment="1">
      <alignment shrinkToFit="1"/>
    </xf>
    <xf numFmtId="49" fontId="43" fillId="0" borderId="15" xfId="6" applyNumberFormat="1" applyFont="1" applyBorder="1" applyAlignment="1" applyProtection="1">
      <alignment shrinkToFit="1"/>
      <protection locked="0"/>
    </xf>
    <xf numFmtId="0" fontId="40" fillId="0" borderId="12" xfId="8" applyFont="1" applyBorder="1" applyAlignment="1">
      <alignment horizontal="center" shrinkToFit="1"/>
    </xf>
    <xf numFmtId="0" fontId="40" fillId="0" borderId="14" xfId="6" applyNumberFormat="1" applyFont="1" applyBorder="1" applyAlignment="1">
      <alignment shrinkToFit="1"/>
    </xf>
    <xf numFmtId="49" fontId="43" fillId="0" borderId="17" xfId="6" applyNumberFormat="1" applyFont="1" applyBorder="1" applyAlignment="1" applyProtection="1">
      <alignment shrinkToFit="1"/>
      <protection locked="0"/>
    </xf>
    <xf numFmtId="49" fontId="43" fillId="0" borderId="21" xfId="6" applyNumberFormat="1" applyFont="1" applyBorder="1" applyAlignment="1">
      <alignment shrinkToFit="1"/>
    </xf>
    <xf numFmtId="49" fontId="43" fillId="0" borderId="21" xfId="6" applyNumberFormat="1" applyFont="1" applyBorder="1" applyAlignment="1" applyProtection="1">
      <alignment shrinkToFit="1"/>
      <protection locked="0"/>
    </xf>
    <xf numFmtId="49" fontId="43" fillId="0" borderId="19" xfId="6" applyNumberFormat="1" applyFont="1" applyBorder="1" applyAlignment="1" applyProtection="1">
      <alignment shrinkToFit="1"/>
      <protection locked="0"/>
    </xf>
    <xf numFmtId="0" fontId="40" fillId="0" borderId="18" xfId="8" applyFont="1" applyBorder="1" applyAlignment="1">
      <alignment horizontal="center" shrinkToFit="1"/>
    </xf>
    <xf numFmtId="38" fontId="40" fillId="0" borderId="13" xfId="6" applyFont="1" applyBorder="1" applyAlignment="1">
      <alignment shrinkToFit="1"/>
    </xf>
    <xf numFmtId="49" fontId="40" fillId="0" borderId="13" xfId="6" applyNumberFormat="1" applyFont="1" applyBorder="1" applyAlignment="1">
      <alignment shrinkToFit="1"/>
    </xf>
    <xf numFmtId="38" fontId="40" fillId="0" borderId="13" xfId="6" applyFont="1" applyBorder="1" applyAlignment="1">
      <alignment horizontal="center" shrinkToFit="1"/>
    </xf>
    <xf numFmtId="38" fontId="41" fillId="0" borderId="13" xfId="6" applyFont="1" applyBorder="1" applyAlignment="1">
      <alignment shrinkToFit="1"/>
    </xf>
    <xf numFmtId="38" fontId="40" fillId="0" borderId="14" xfId="6" applyFont="1" applyFill="1" applyBorder="1" applyAlignment="1">
      <alignment shrinkToFit="1"/>
    </xf>
    <xf numFmtId="49" fontId="40" fillId="0" borderId="14" xfId="6" applyNumberFormat="1" applyFont="1" applyFill="1" applyBorder="1" applyAlignment="1">
      <alignment shrinkToFit="1"/>
    </xf>
    <xf numFmtId="38" fontId="41" fillId="0" borderId="14" xfId="6" applyFont="1" applyFill="1" applyBorder="1" applyAlignment="1">
      <alignment shrinkToFit="1"/>
    </xf>
    <xf numFmtId="38" fontId="40" fillId="0" borderId="14" xfId="6" applyFont="1" applyBorder="1" applyAlignment="1">
      <alignment horizontal="center" shrinkToFit="1"/>
    </xf>
    <xf numFmtId="49" fontId="43" fillId="0" borderId="19" xfId="6" applyNumberFormat="1" applyFont="1" applyBorder="1" applyAlignment="1">
      <alignment shrinkToFit="1"/>
    </xf>
    <xf numFmtId="38" fontId="32" fillId="0" borderId="14" xfId="6" applyFont="1" applyBorder="1" applyAlignment="1">
      <alignment horizontal="center" shrinkToFit="1"/>
    </xf>
    <xf numFmtId="0" fontId="40" fillId="0" borderId="18" xfId="8" applyFont="1" applyBorder="1" applyAlignment="1">
      <alignment shrinkToFit="1"/>
    </xf>
    <xf numFmtId="0" fontId="40" fillId="0" borderId="13" xfId="8" applyFont="1" applyBorder="1" applyAlignment="1">
      <alignment shrinkToFit="1"/>
    </xf>
    <xf numFmtId="0" fontId="40" fillId="0" borderId="14" xfId="8" applyFont="1" applyBorder="1" applyAlignment="1">
      <alignment shrinkToFit="1"/>
    </xf>
    <xf numFmtId="0" fontId="40" fillId="0" borderId="13" xfId="6" applyNumberFormat="1" applyFont="1" applyBorder="1" applyAlignment="1">
      <alignment shrinkToFit="1"/>
    </xf>
    <xf numFmtId="0" fontId="41" fillId="2" borderId="4" xfId="8" applyFont="1" applyFill="1" applyBorder="1" applyAlignment="1">
      <alignment shrinkToFit="1"/>
    </xf>
    <xf numFmtId="38" fontId="41" fillId="2" borderId="35" xfId="6" applyFont="1" applyFill="1" applyBorder="1" applyAlignment="1">
      <alignment shrinkToFit="1"/>
    </xf>
    <xf numFmtId="38" fontId="41" fillId="2" borderId="4" xfId="6" applyFont="1" applyFill="1" applyBorder="1" applyAlignment="1">
      <alignment shrinkToFit="1"/>
    </xf>
    <xf numFmtId="38" fontId="41" fillId="2" borderId="34" xfId="8" applyNumberFormat="1" applyFont="1" applyFill="1" applyBorder="1" applyAlignment="1">
      <alignment horizontal="center" shrinkToFit="1"/>
    </xf>
    <xf numFmtId="38" fontId="41" fillId="2" borderId="34" xfId="8" applyNumberFormat="1" applyFont="1" applyFill="1" applyBorder="1" applyAlignment="1">
      <alignment shrinkToFit="1"/>
    </xf>
    <xf numFmtId="0" fontId="41" fillId="2" borderId="54" xfId="8" applyFont="1" applyFill="1" applyBorder="1" applyAlignment="1">
      <alignment shrinkToFit="1"/>
    </xf>
    <xf numFmtId="180" fontId="41" fillId="2" borderId="55" xfId="6" applyNumberFormat="1" applyFont="1" applyFill="1" applyBorder="1" applyAlignment="1">
      <alignment horizontal="center" shrinkToFit="1"/>
    </xf>
    <xf numFmtId="38" fontId="41" fillId="2" borderId="55" xfId="6" applyFont="1" applyFill="1" applyBorder="1" applyAlignment="1">
      <alignment shrinkToFit="1"/>
    </xf>
    <xf numFmtId="38" fontId="41" fillId="2" borderId="54" xfId="6" applyFont="1" applyFill="1" applyBorder="1" applyAlignment="1">
      <alignment shrinkToFit="1"/>
    </xf>
    <xf numFmtId="38" fontId="41" fillId="2" borderId="53" xfId="6" applyFont="1" applyFill="1" applyBorder="1" applyAlignment="1">
      <alignment horizontal="center" shrinkToFit="1"/>
    </xf>
    <xf numFmtId="38" fontId="41" fillId="2" borderId="53" xfId="6" applyFont="1" applyFill="1" applyBorder="1" applyAlignment="1">
      <alignment shrinkToFit="1"/>
    </xf>
    <xf numFmtId="38" fontId="41" fillId="2" borderId="36" xfId="6" applyFont="1" applyFill="1" applyBorder="1" applyAlignment="1">
      <alignment shrinkToFit="1"/>
    </xf>
    <xf numFmtId="38" fontId="41" fillId="2" borderId="56" xfId="6" applyFont="1" applyFill="1" applyBorder="1" applyAlignment="1">
      <alignment shrinkToFit="1"/>
    </xf>
    <xf numFmtId="49" fontId="43" fillId="0" borderId="15" xfId="6" applyNumberFormat="1" applyFont="1" applyBorder="1" applyAlignment="1">
      <alignment shrinkToFit="1"/>
    </xf>
    <xf numFmtId="49" fontId="43" fillId="0" borderId="17" xfId="6" applyNumberFormat="1" applyFont="1" applyBorder="1" applyAlignment="1">
      <alignment shrinkToFit="1"/>
    </xf>
    <xf numFmtId="38" fontId="41" fillId="2" borderId="36" xfId="6" applyFont="1" applyFill="1" applyBorder="1"/>
    <xf numFmtId="38" fontId="41" fillId="2" borderId="4" xfId="6" applyFont="1" applyFill="1" applyBorder="1"/>
    <xf numFmtId="38" fontId="40" fillId="0" borderId="16" xfId="6" applyFont="1" applyBorder="1" applyAlignment="1">
      <alignment shrinkToFit="1"/>
    </xf>
    <xf numFmtId="0" fontId="40" fillId="0" borderId="14" xfId="6" applyNumberFormat="1" applyFont="1" applyFill="1" applyBorder="1" applyAlignment="1">
      <alignment shrinkToFit="1"/>
    </xf>
    <xf numFmtId="38" fontId="41" fillId="0" borderId="93" xfId="6" applyFont="1" applyBorder="1" applyAlignment="1">
      <alignment shrinkToFit="1"/>
    </xf>
    <xf numFmtId="38" fontId="42" fillId="0" borderId="94" xfId="6" applyFont="1" applyBorder="1" applyAlignment="1">
      <alignment shrinkToFit="1"/>
    </xf>
    <xf numFmtId="49" fontId="43" fillId="0" borderId="84" xfId="6" applyNumberFormat="1" applyFont="1" applyBorder="1" applyAlignment="1">
      <alignment shrinkToFit="1"/>
    </xf>
    <xf numFmtId="0" fontId="40" fillId="0" borderId="92" xfId="8" applyFont="1" applyBorder="1" applyAlignment="1">
      <alignment horizontal="center" shrinkToFit="1"/>
    </xf>
    <xf numFmtId="38" fontId="40" fillId="0" borderId="0" xfId="6" applyFont="1" applyBorder="1" applyAlignment="1">
      <alignment shrinkToFit="1"/>
    </xf>
    <xf numFmtId="49" fontId="43" fillId="0" borderId="0" xfId="6" applyNumberFormat="1" applyFont="1" applyBorder="1" applyAlignment="1">
      <alignment shrinkToFit="1"/>
    </xf>
    <xf numFmtId="38" fontId="42" fillId="0" borderId="13" xfId="6" applyFont="1" applyBorder="1" applyAlignment="1">
      <alignment shrinkToFit="1"/>
    </xf>
    <xf numFmtId="0" fontId="41" fillId="14" borderId="4" xfId="8" applyFont="1" applyFill="1" applyBorder="1" applyAlignment="1">
      <alignment shrinkToFit="1"/>
    </xf>
    <xf numFmtId="0" fontId="40" fillId="0" borderId="23" xfId="8" applyFont="1" applyBorder="1" applyAlignment="1">
      <alignment horizontal="center" shrinkToFit="1"/>
    </xf>
    <xf numFmtId="38" fontId="42" fillId="0" borderId="22" xfId="6" applyFont="1" applyFill="1" applyBorder="1" applyAlignment="1">
      <alignment shrinkToFit="1"/>
    </xf>
    <xf numFmtId="38" fontId="44" fillId="0" borderId="81" xfId="6" applyFont="1" applyBorder="1" applyAlignment="1">
      <alignment shrinkToFit="1"/>
    </xf>
    <xf numFmtId="0" fontId="42" fillId="0" borderId="17" xfId="12" applyFont="1" applyBorder="1" applyAlignment="1">
      <alignment horizontal="left" shrinkToFit="1"/>
    </xf>
    <xf numFmtId="38" fontId="32" fillId="0" borderId="14" xfId="6" applyFont="1" applyFill="1" applyBorder="1" applyAlignment="1">
      <alignment horizontal="center" shrinkToFit="1"/>
    </xf>
    <xf numFmtId="38" fontId="18" fillId="0" borderId="13" xfId="6" applyFont="1" applyFill="1" applyBorder="1" applyAlignment="1">
      <alignment shrinkToFit="1"/>
    </xf>
    <xf numFmtId="38" fontId="40" fillId="0" borderId="13" xfId="6" applyFont="1" applyFill="1" applyBorder="1" applyAlignment="1">
      <alignment shrinkToFit="1"/>
    </xf>
    <xf numFmtId="38" fontId="40" fillId="0" borderId="13" xfId="6" applyFont="1" applyFill="1" applyBorder="1" applyAlignment="1">
      <alignment horizontal="center" shrinkToFit="1"/>
    </xf>
    <xf numFmtId="38" fontId="41" fillId="0" borderId="13" xfId="6" applyFont="1" applyFill="1" applyBorder="1" applyAlignment="1">
      <alignment shrinkToFit="1"/>
    </xf>
    <xf numFmtId="38" fontId="19" fillId="0" borderId="13" xfId="6" applyFont="1" applyFill="1" applyBorder="1" applyAlignment="1">
      <alignment shrinkToFit="1"/>
    </xf>
    <xf numFmtId="181" fontId="30" fillId="2" borderId="55" xfId="6" applyNumberFormat="1" applyFont="1" applyFill="1" applyBorder="1" applyAlignment="1">
      <alignment horizontal="center" shrinkToFit="1"/>
    </xf>
    <xf numFmtId="38" fontId="40" fillId="0" borderId="14" xfId="6" applyFont="1" applyFill="1" applyBorder="1" applyAlignment="1">
      <alignment horizontal="center" shrinkToFit="1"/>
    </xf>
    <xf numFmtId="49" fontId="40" fillId="0" borderId="13" xfId="6" applyNumberFormat="1" applyFont="1" applyFill="1" applyBorder="1" applyAlignment="1">
      <alignment shrinkToFit="1"/>
    </xf>
    <xf numFmtId="38" fontId="35" fillId="0" borderId="14" xfId="6" applyFont="1" applyFill="1" applyBorder="1" applyAlignment="1">
      <alignment horizontal="center" shrinkToFit="1"/>
    </xf>
    <xf numFmtId="38" fontId="21" fillId="0" borderId="14" xfId="6" applyFont="1" applyBorder="1" applyAlignment="1">
      <alignment horizontal="center" shrinkToFit="1"/>
    </xf>
    <xf numFmtId="49" fontId="43" fillId="0" borderId="19" xfId="6" applyNumberFormat="1" applyFont="1" applyFill="1" applyBorder="1" applyAlignment="1">
      <alignment shrinkToFit="1"/>
    </xf>
    <xf numFmtId="0" fontId="5" fillId="11" borderId="62" xfId="12" applyFont="1" applyFill="1" applyBorder="1"/>
    <xf numFmtId="49" fontId="43" fillId="0" borderId="21" xfId="6" applyNumberFormat="1" applyFont="1" applyFill="1" applyBorder="1" applyAlignment="1">
      <alignment shrinkToFit="1"/>
    </xf>
    <xf numFmtId="49" fontId="18" fillId="0" borderId="14" xfId="6" applyNumberFormat="1" applyFont="1" applyFill="1" applyBorder="1" applyAlignment="1">
      <alignment shrinkToFit="1"/>
    </xf>
    <xf numFmtId="0" fontId="18" fillId="0" borderId="14" xfId="6" applyNumberFormat="1" applyFont="1" applyFill="1" applyBorder="1" applyAlignment="1">
      <alignment shrinkToFit="1"/>
    </xf>
    <xf numFmtId="49" fontId="18" fillId="0" borderId="13" xfId="6" applyNumberFormat="1" applyFont="1" applyFill="1" applyBorder="1" applyAlignment="1">
      <alignment shrinkToFit="1"/>
    </xf>
    <xf numFmtId="38" fontId="18" fillId="0" borderId="14" xfId="6" applyFont="1" applyFill="1" applyBorder="1" applyAlignment="1">
      <alignment horizontal="center" shrinkToFit="1"/>
    </xf>
    <xf numFmtId="0" fontId="40" fillId="0" borderId="13" xfId="6" applyNumberFormat="1" applyFont="1" applyFill="1" applyBorder="1" applyAlignment="1">
      <alignment shrinkToFit="1"/>
    </xf>
    <xf numFmtId="38" fontId="8" fillId="0" borderId="14" xfId="6" applyFont="1" applyFill="1" applyBorder="1" applyAlignment="1">
      <alignment horizontal="center" shrinkToFit="1"/>
    </xf>
    <xf numFmtId="0" fontId="0" fillId="15" borderId="78" xfId="8" applyFont="1" applyFill="1" applyBorder="1"/>
    <xf numFmtId="49" fontId="43" fillId="0" borderId="15" xfId="6" applyNumberFormat="1" applyFont="1" applyFill="1" applyBorder="1" applyAlignment="1" applyProtection="1">
      <alignment shrinkToFit="1"/>
      <protection locked="0"/>
    </xf>
    <xf numFmtId="49" fontId="40" fillId="0" borderId="14" xfId="8" applyNumberFormat="1" applyFont="1" applyBorder="1" applyAlignment="1">
      <alignment shrinkToFit="1"/>
    </xf>
    <xf numFmtId="49" fontId="43" fillId="0" borderId="21" xfId="6" applyNumberFormat="1" applyFont="1" applyFill="1" applyBorder="1" applyAlignment="1" applyProtection="1">
      <alignment shrinkToFit="1"/>
      <protection locked="0"/>
    </xf>
    <xf numFmtId="49" fontId="43" fillId="0" borderId="17" xfId="6" applyNumberFormat="1" applyFont="1" applyFill="1" applyBorder="1" applyAlignment="1" applyProtection="1">
      <alignment shrinkToFit="1"/>
      <protection locked="0"/>
    </xf>
    <xf numFmtId="38" fontId="19" fillId="0" borderId="14" xfId="6" applyFont="1" applyFill="1" applyBorder="1" applyAlignment="1">
      <alignment shrinkToFit="1"/>
    </xf>
    <xf numFmtId="49" fontId="43" fillId="0" borderId="19" xfId="6" applyNumberFormat="1" applyFont="1" applyFill="1" applyBorder="1" applyAlignment="1" applyProtection="1">
      <alignment shrinkToFit="1"/>
      <protection locked="0"/>
    </xf>
    <xf numFmtId="38" fontId="40" fillId="0" borderId="14" xfId="6" applyFont="1" applyFill="1" applyBorder="1" applyAlignment="1">
      <alignment horizontal="center" vertical="center" shrinkToFit="1"/>
    </xf>
    <xf numFmtId="38" fontId="2" fillId="0" borderId="22" xfId="6" applyFont="1" applyFill="1" applyBorder="1" applyAlignment="1">
      <alignment shrinkToFit="1"/>
    </xf>
    <xf numFmtId="0" fontId="18" fillId="0" borderId="13" xfId="6" applyNumberFormat="1" applyFont="1" applyFill="1" applyBorder="1" applyAlignment="1">
      <alignment shrinkToFit="1"/>
    </xf>
    <xf numFmtId="38" fontId="40" fillId="0" borderId="16" xfId="6" applyFont="1" applyFill="1" applyBorder="1" applyAlignment="1">
      <alignment shrinkToFit="1"/>
    </xf>
    <xf numFmtId="49" fontId="43" fillId="0" borderId="15" xfId="6" applyNumberFormat="1" applyFont="1" applyFill="1" applyBorder="1" applyAlignment="1">
      <alignment shrinkToFit="1"/>
    </xf>
    <xf numFmtId="49" fontId="43" fillId="0" borderId="17" xfId="6" applyNumberFormat="1" applyFont="1" applyFill="1" applyBorder="1" applyAlignment="1">
      <alignment shrinkToFit="1"/>
    </xf>
    <xf numFmtId="49" fontId="40" fillId="0" borderId="14" xfId="6" applyNumberFormat="1" applyFont="1" applyFill="1" applyBorder="1" applyAlignment="1">
      <alignment horizontal="left" shrinkToFit="1"/>
    </xf>
    <xf numFmtId="49" fontId="17" fillId="0" borderId="21" xfId="6" applyNumberFormat="1" applyFont="1" applyFill="1" applyBorder="1" applyAlignment="1">
      <alignment shrinkToFit="1"/>
    </xf>
    <xf numFmtId="49" fontId="17" fillId="0" borderId="19" xfId="6" applyNumberFormat="1" applyFont="1" applyFill="1" applyBorder="1" applyAlignment="1">
      <alignment shrinkToFit="1"/>
    </xf>
    <xf numFmtId="49" fontId="18" fillId="0" borderId="14" xfId="6" quotePrefix="1" applyNumberFormat="1" applyFont="1" applyFill="1" applyBorder="1" applyAlignment="1">
      <alignment shrinkToFit="1"/>
    </xf>
    <xf numFmtId="38" fontId="18" fillId="0" borderId="13" xfId="6" applyFont="1" applyFill="1" applyBorder="1" applyAlignment="1">
      <alignment horizontal="center" shrinkToFit="1"/>
    </xf>
    <xf numFmtId="49" fontId="43" fillId="0" borderId="20" xfId="6" applyNumberFormat="1" applyFont="1" applyFill="1" applyBorder="1" applyAlignment="1">
      <alignment shrinkToFit="1"/>
    </xf>
    <xf numFmtId="38" fontId="40" fillId="0" borderId="13" xfId="6" quotePrefix="1" applyFont="1" applyFill="1" applyBorder="1" applyAlignment="1">
      <alignment shrinkToFit="1"/>
    </xf>
    <xf numFmtId="49" fontId="40" fillId="0" borderId="14" xfId="6" quotePrefix="1" applyNumberFormat="1" applyFont="1" applyFill="1" applyBorder="1" applyAlignment="1">
      <alignment shrinkToFit="1"/>
    </xf>
    <xf numFmtId="0" fontId="0" fillId="4" borderId="38" xfId="10" applyFont="1" applyFill="1" applyBorder="1" applyAlignment="1">
      <alignment vertical="center"/>
    </xf>
    <xf numFmtId="0" fontId="0" fillId="4" borderId="40" xfId="10" applyFont="1" applyFill="1" applyBorder="1" applyAlignment="1">
      <alignment vertical="center"/>
    </xf>
    <xf numFmtId="0" fontId="0" fillId="4" borderId="42" xfId="10" applyFont="1" applyFill="1" applyBorder="1" applyAlignment="1">
      <alignment vertical="center"/>
    </xf>
    <xf numFmtId="183" fontId="30" fillId="2" borderId="55" xfId="6" applyNumberFormat="1" applyFont="1" applyFill="1" applyBorder="1" applyAlignment="1">
      <alignment horizontal="center" shrinkToFit="1"/>
    </xf>
    <xf numFmtId="184" fontId="30" fillId="2" borderId="41" xfId="6" applyNumberFormat="1" applyFont="1" applyFill="1" applyBorder="1" applyAlignment="1">
      <alignment horizontal="center" shrinkToFit="1"/>
    </xf>
    <xf numFmtId="184" fontId="30" fillId="2" borderId="55" xfId="6" applyNumberFormat="1" applyFont="1" applyFill="1" applyBorder="1" applyAlignment="1">
      <alignment horizontal="center" shrinkToFit="1"/>
    </xf>
    <xf numFmtId="0" fontId="0" fillId="0" borderId="95" xfId="8" applyFont="1" applyBorder="1"/>
    <xf numFmtId="0" fontId="40" fillId="0" borderId="14" xfId="6" quotePrefix="1" applyNumberFormat="1" applyFont="1" applyFill="1" applyBorder="1" applyAlignment="1">
      <alignment shrinkToFit="1"/>
    </xf>
    <xf numFmtId="38" fontId="8" fillId="0" borderId="14" xfId="6" applyFont="1" applyFill="1" applyBorder="1" applyAlignment="1">
      <alignment horizontal="left" shrinkToFit="1"/>
    </xf>
    <xf numFmtId="0" fontId="47" fillId="0" borderId="0" xfId="8" applyFont="1" applyAlignment="1">
      <alignment vertical="center"/>
    </xf>
    <xf numFmtId="0" fontId="0" fillId="0" borderId="0" xfId="8" applyFont="1" applyAlignment="1">
      <alignment vertical="center"/>
    </xf>
    <xf numFmtId="0" fontId="0" fillId="0" borderId="0" xfId="8" applyFont="1" applyAlignment="1">
      <alignment horizontal="left" vertical="center"/>
    </xf>
    <xf numFmtId="0" fontId="18" fillId="0" borderId="0" xfId="8" applyFont="1" applyAlignment="1">
      <alignment vertical="center"/>
    </xf>
    <xf numFmtId="0" fontId="21" fillId="0" borderId="0" xfId="8" applyFont="1" applyAlignment="1">
      <alignment vertical="center"/>
    </xf>
    <xf numFmtId="0" fontId="35" fillId="0" borderId="0" xfId="8" applyFont="1" applyAlignment="1">
      <alignment vertical="center"/>
    </xf>
    <xf numFmtId="0" fontId="39" fillId="0" borderId="0" xfId="8" applyFont="1" applyAlignment="1">
      <alignment vertical="center"/>
    </xf>
    <xf numFmtId="38" fontId="42" fillId="0" borderId="13" xfId="6" applyFont="1" applyFill="1" applyBorder="1" applyAlignment="1">
      <alignment horizontal="right" shrinkToFit="1"/>
    </xf>
    <xf numFmtId="38" fontId="46" fillId="0" borderId="13" xfId="6" applyFont="1" applyFill="1" applyBorder="1" applyAlignment="1">
      <alignment horizontal="center" shrinkToFit="1"/>
    </xf>
    <xf numFmtId="38" fontId="44" fillId="0" borderId="22" xfId="6" applyFont="1" applyFill="1" applyBorder="1" applyAlignment="1">
      <alignment shrinkToFit="1"/>
    </xf>
    <xf numFmtId="0" fontId="42" fillId="0" borderId="19" xfId="12" applyFont="1" applyBorder="1" applyAlignment="1">
      <alignment shrinkToFit="1"/>
    </xf>
    <xf numFmtId="38" fontId="42" fillId="0" borderId="13" xfId="6" applyFont="1" applyFill="1" applyBorder="1" applyAlignment="1">
      <alignment shrinkToFit="1"/>
    </xf>
    <xf numFmtId="38" fontId="41" fillId="0" borderId="14" xfId="6" applyFont="1" applyFill="1" applyBorder="1" applyAlignment="1">
      <alignment horizontal="right" shrinkToFit="1"/>
    </xf>
    <xf numFmtId="0" fontId="21" fillId="0" borderId="18" xfId="8" applyFont="1" applyBorder="1" applyAlignment="1">
      <alignment horizontal="center" shrinkToFit="1"/>
    </xf>
    <xf numFmtId="14" fontId="15" fillId="0" borderId="0" xfId="6" applyNumberFormat="1" applyFont="1"/>
    <xf numFmtId="0" fontId="40" fillId="0" borderId="0" xfId="8" applyFont="1" applyAlignment="1">
      <alignment shrinkToFit="1"/>
    </xf>
    <xf numFmtId="38" fontId="40" fillId="0" borderId="0" xfId="6" applyFont="1" applyFill="1" applyBorder="1" applyAlignment="1">
      <alignment shrinkToFit="1"/>
    </xf>
    <xf numFmtId="0" fontId="40" fillId="0" borderId="0" xfId="6" applyNumberFormat="1" applyFont="1" applyFill="1" applyBorder="1" applyAlignment="1">
      <alignment shrinkToFit="1"/>
    </xf>
    <xf numFmtId="38" fontId="41" fillId="0" borderId="93" xfId="6" applyFont="1" applyFill="1" applyBorder="1" applyAlignment="1">
      <alignment shrinkToFit="1"/>
    </xf>
    <xf numFmtId="38" fontId="42" fillId="0" borderId="94" xfId="6" applyFont="1" applyFill="1" applyBorder="1" applyAlignment="1">
      <alignment shrinkToFit="1"/>
    </xf>
    <xf numFmtId="49" fontId="43" fillId="0" borderId="84" xfId="6" applyNumberFormat="1" applyFont="1" applyFill="1" applyBorder="1" applyAlignment="1">
      <alignment shrinkToFit="1"/>
    </xf>
    <xf numFmtId="49" fontId="43" fillId="0" borderId="0" xfId="6" applyNumberFormat="1" applyFont="1" applyFill="1" applyBorder="1" applyAlignment="1">
      <alignment shrinkToFit="1"/>
    </xf>
    <xf numFmtId="0" fontId="5" fillId="0" borderId="0" xfId="12" applyFont="1"/>
    <xf numFmtId="0" fontId="18" fillId="0" borderId="28" xfId="8" applyFont="1" applyBorder="1" applyAlignment="1">
      <alignment horizontal="center" shrinkToFit="1"/>
    </xf>
    <xf numFmtId="38" fontId="40" fillId="0" borderId="93" xfId="6" applyFont="1" applyFill="1" applyBorder="1" applyAlignment="1">
      <alignment shrinkToFit="1"/>
    </xf>
    <xf numFmtId="0" fontId="40" fillId="0" borderId="93" xfId="6" quotePrefix="1" applyNumberFormat="1" applyFont="1" applyFill="1" applyBorder="1" applyAlignment="1">
      <alignment shrinkToFit="1"/>
    </xf>
    <xf numFmtId="38" fontId="40" fillId="0" borderId="93" xfId="6" applyFont="1" applyFill="1" applyBorder="1" applyAlignment="1">
      <alignment horizontal="center" shrinkToFit="1"/>
    </xf>
    <xf numFmtId="0" fontId="18" fillId="0" borderId="96" xfId="8" applyFont="1" applyBorder="1" applyAlignment="1">
      <alignment horizontal="center" shrinkToFit="1"/>
    </xf>
    <xf numFmtId="0" fontId="40" fillId="0" borderId="97" xfId="8" applyFont="1" applyBorder="1" applyAlignment="1">
      <alignment shrinkToFit="1"/>
    </xf>
    <xf numFmtId="38" fontId="41" fillId="0" borderId="98" xfId="6" applyFont="1" applyBorder="1" applyAlignment="1">
      <alignment shrinkToFit="1"/>
    </xf>
    <xf numFmtId="38" fontId="42" fillId="0" borderId="99" xfId="6" applyFont="1" applyBorder="1" applyAlignment="1">
      <alignment shrinkToFit="1"/>
    </xf>
    <xf numFmtId="49" fontId="43" fillId="0" borderId="100" xfId="6" applyNumberFormat="1" applyFont="1" applyBorder="1" applyAlignment="1">
      <alignment shrinkToFit="1"/>
    </xf>
    <xf numFmtId="0" fontId="40" fillId="0" borderId="96" xfId="8" applyFont="1" applyBorder="1" applyAlignment="1">
      <alignment horizontal="center" shrinkToFit="1"/>
    </xf>
    <xf numFmtId="38" fontId="40" fillId="0" borderId="97" xfId="6" applyFont="1" applyFill="1" applyBorder="1" applyAlignment="1">
      <alignment shrinkToFit="1"/>
    </xf>
    <xf numFmtId="0" fontId="40" fillId="0" borderId="97" xfId="6" applyNumberFormat="1" applyFont="1" applyFill="1" applyBorder="1" applyAlignment="1">
      <alignment shrinkToFit="1"/>
    </xf>
    <xf numFmtId="38" fontId="41" fillId="0" borderId="98" xfId="6" applyFont="1" applyFill="1" applyBorder="1" applyAlignment="1">
      <alignment shrinkToFit="1"/>
    </xf>
    <xf numFmtId="38" fontId="42" fillId="0" borderId="99" xfId="6" applyFont="1" applyFill="1" applyBorder="1" applyAlignment="1">
      <alignment shrinkToFit="1"/>
    </xf>
    <xf numFmtId="49" fontId="43" fillId="0" borderId="100" xfId="6" applyNumberFormat="1" applyFont="1" applyFill="1" applyBorder="1" applyAlignment="1">
      <alignment shrinkToFit="1"/>
    </xf>
    <xf numFmtId="49" fontId="43" fillId="0" borderId="97" xfId="6" applyNumberFormat="1" applyFont="1" applyFill="1" applyBorder="1" applyAlignment="1">
      <alignment shrinkToFit="1"/>
    </xf>
    <xf numFmtId="38" fontId="40" fillId="0" borderId="98" xfId="6" applyFont="1" applyFill="1" applyBorder="1" applyAlignment="1">
      <alignment shrinkToFit="1"/>
    </xf>
    <xf numFmtId="0" fontId="40" fillId="0" borderId="98" xfId="6" applyNumberFormat="1" applyFont="1" applyFill="1" applyBorder="1" applyAlignment="1">
      <alignment shrinkToFit="1"/>
    </xf>
    <xf numFmtId="38" fontId="40" fillId="0" borderId="98" xfId="6" applyFont="1" applyFill="1" applyBorder="1" applyAlignment="1">
      <alignment horizontal="center" shrinkToFit="1"/>
    </xf>
    <xf numFmtId="49" fontId="43" fillId="0" borderId="97" xfId="6" applyNumberFormat="1" applyFont="1" applyBorder="1" applyAlignment="1">
      <alignment shrinkToFit="1"/>
    </xf>
    <xf numFmtId="38" fontId="40" fillId="0" borderId="97" xfId="6" applyFont="1" applyBorder="1" applyAlignment="1">
      <alignment shrinkToFit="1"/>
    </xf>
    <xf numFmtId="38" fontId="37" fillId="0" borderId="99" xfId="6" applyFont="1" applyBorder="1" applyAlignment="1">
      <alignment shrinkToFit="1"/>
    </xf>
    <xf numFmtId="49" fontId="17" fillId="0" borderId="101" xfId="6" applyNumberFormat="1" applyFont="1" applyBorder="1" applyAlignment="1">
      <alignment shrinkToFit="1"/>
    </xf>
    <xf numFmtId="0" fontId="8" fillId="4" borderId="63" xfId="10" applyFill="1" applyBorder="1" applyAlignment="1">
      <alignment horizontal="center"/>
    </xf>
    <xf numFmtId="0" fontId="8" fillId="4" borderId="2" xfId="10" applyFill="1" applyBorder="1" applyAlignment="1">
      <alignment horizontal="center"/>
    </xf>
    <xf numFmtId="0" fontId="8" fillId="4" borderId="64" xfId="10" applyFill="1" applyBorder="1" applyAlignment="1">
      <alignment horizontal="center"/>
    </xf>
    <xf numFmtId="0" fontId="8" fillId="0" borderId="70" xfId="10" applyBorder="1" applyAlignment="1">
      <alignment horizontal="center"/>
    </xf>
    <xf numFmtId="0" fontId="8" fillId="0" borderId="1" xfId="10" applyBorder="1" applyAlignment="1">
      <alignment horizontal="center"/>
    </xf>
    <xf numFmtId="0" fontId="8" fillId="0" borderId="79" xfId="10" applyBorder="1" applyAlignment="1">
      <alignment horizontal="center"/>
    </xf>
    <xf numFmtId="3" fontId="8" fillId="7" borderId="70" xfId="10" applyNumberFormat="1" applyFill="1" applyBorder="1" applyAlignment="1">
      <alignment horizontal="center" shrinkToFit="1"/>
    </xf>
    <xf numFmtId="3" fontId="8" fillId="7" borderId="1" xfId="10" applyNumberFormat="1" applyFill="1" applyBorder="1" applyAlignment="1">
      <alignment horizontal="center" shrinkToFit="1"/>
    </xf>
    <xf numFmtId="3" fontId="8" fillId="7" borderId="26" xfId="10" applyNumberFormat="1" applyFill="1" applyBorder="1" applyAlignment="1">
      <alignment horizontal="center" shrinkToFit="1"/>
    </xf>
    <xf numFmtId="0" fontId="0" fillId="6" borderId="1" xfId="10" applyFont="1" applyFill="1" applyBorder="1" applyAlignment="1">
      <alignment horizontal="center"/>
    </xf>
    <xf numFmtId="0" fontId="8" fillId="6" borderId="1" xfId="10" applyFill="1" applyBorder="1" applyAlignment="1">
      <alignment horizontal="center"/>
    </xf>
    <xf numFmtId="10" fontId="32" fillId="0" borderId="70" xfId="10" applyNumberFormat="1" applyFont="1" applyBorder="1" applyAlignment="1" applyProtection="1">
      <alignment horizontal="right" shrinkToFit="1"/>
      <protection locked="0"/>
    </xf>
    <xf numFmtId="10" fontId="32" fillId="0" borderId="1" xfId="10" applyNumberFormat="1" applyFont="1" applyBorder="1" applyAlignment="1" applyProtection="1">
      <alignment horizontal="right" shrinkToFit="1"/>
      <protection locked="0"/>
    </xf>
    <xf numFmtId="10" fontId="32" fillId="0" borderId="79" xfId="10" applyNumberFormat="1" applyFont="1" applyBorder="1" applyAlignment="1" applyProtection="1">
      <alignment horizontal="right" shrinkToFit="1"/>
      <protection locked="0"/>
    </xf>
    <xf numFmtId="0" fontId="0" fillId="4" borderId="62" xfId="10" applyFont="1" applyFill="1" applyBorder="1" applyAlignment="1">
      <alignment horizontal="center"/>
    </xf>
    <xf numFmtId="178" fontId="8" fillId="6" borderId="70" xfId="10" applyNumberFormat="1" applyFill="1" applyBorder="1" applyAlignment="1" applyProtection="1">
      <alignment horizontal="center" shrinkToFit="1"/>
      <protection locked="0"/>
    </xf>
    <xf numFmtId="178" fontId="8" fillId="6" borderId="1" xfId="10" applyNumberFormat="1" applyFill="1" applyBorder="1" applyAlignment="1" applyProtection="1">
      <alignment horizontal="center" shrinkToFit="1"/>
      <protection locked="0"/>
    </xf>
    <xf numFmtId="178" fontId="8" fillId="6" borderId="79" xfId="10" applyNumberFormat="1" applyFill="1" applyBorder="1" applyAlignment="1" applyProtection="1">
      <alignment horizontal="center" shrinkToFit="1"/>
      <protection locked="0"/>
    </xf>
    <xf numFmtId="176" fontId="8" fillId="0" borderId="70" xfId="10" applyNumberFormat="1" applyBorder="1" applyAlignment="1" applyProtection="1">
      <alignment horizontal="center" shrinkToFit="1"/>
      <protection locked="0"/>
    </xf>
    <xf numFmtId="176" fontId="8" fillId="0" borderId="1" xfId="10" applyNumberFormat="1" applyBorder="1" applyAlignment="1" applyProtection="1">
      <alignment horizontal="center" shrinkToFit="1"/>
      <protection locked="0"/>
    </xf>
    <xf numFmtId="176" fontId="8" fillId="0" borderId="79" xfId="10" applyNumberFormat="1" applyBorder="1" applyAlignment="1" applyProtection="1">
      <alignment horizontal="center" shrinkToFit="1"/>
      <protection locked="0"/>
    </xf>
    <xf numFmtId="176" fontId="8" fillId="7" borderId="70" xfId="10" applyNumberFormat="1" applyFill="1" applyBorder="1" applyAlignment="1">
      <alignment horizontal="center" shrinkToFit="1"/>
    </xf>
    <xf numFmtId="176" fontId="8" fillId="7" borderId="1" xfId="10" applyNumberFormat="1" applyFill="1" applyBorder="1" applyAlignment="1">
      <alignment horizontal="center" shrinkToFit="1"/>
    </xf>
    <xf numFmtId="176" fontId="8" fillId="7" borderId="79" xfId="10" applyNumberFormat="1" applyFill="1" applyBorder="1" applyAlignment="1">
      <alignment horizontal="center" shrinkToFit="1"/>
    </xf>
    <xf numFmtId="0" fontId="8" fillId="0" borderId="70" xfId="10" applyBorder="1" applyAlignment="1">
      <alignment horizontal="center" shrinkToFit="1"/>
    </xf>
    <xf numFmtId="0" fontId="8" fillId="0" borderId="1" xfId="10" applyBorder="1" applyAlignment="1">
      <alignment horizontal="center" shrinkToFit="1"/>
    </xf>
    <xf numFmtId="0" fontId="8" fillId="0" borderId="79" xfId="10" applyBorder="1" applyAlignment="1">
      <alignment horizontal="center" shrinkToFit="1"/>
    </xf>
    <xf numFmtId="49" fontId="0" fillId="6" borderId="70" xfId="10" applyNumberFormat="1" applyFont="1" applyFill="1" applyBorder="1" applyAlignment="1" applyProtection="1">
      <alignment horizontal="center" shrinkToFit="1"/>
      <protection locked="0"/>
    </xf>
    <xf numFmtId="49" fontId="0" fillId="6" borderId="1" xfId="10" applyNumberFormat="1" applyFont="1" applyFill="1" applyBorder="1" applyAlignment="1" applyProtection="1">
      <alignment horizontal="center" shrinkToFit="1"/>
      <protection locked="0"/>
    </xf>
    <xf numFmtId="49" fontId="0" fillId="6" borderId="79" xfId="10" applyNumberFormat="1" applyFont="1" applyFill="1" applyBorder="1" applyAlignment="1" applyProtection="1">
      <alignment horizontal="center" shrinkToFit="1"/>
      <protection locked="0"/>
    </xf>
    <xf numFmtId="179" fontId="8" fillId="3" borderId="0" xfId="10" applyNumberFormat="1" applyFill="1" applyAlignment="1" applyProtection="1">
      <alignment horizontal="right" shrinkToFit="1"/>
      <protection locked="0"/>
    </xf>
    <xf numFmtId="179" fontId="8" fillId="3" borderId="0" xfId="10" applyNumberFormat="1" applyFill="1" applyAlignment="1" applyProtection="1">
      <alignment shrinkToFit="1"/>
      <protection locked="0"/>
    </xf>
    <xf numFmtId="0" fontId="8" fillId="3" borderId="0" xfId="10" applyFill="1" applyAlignment="1" applyProtection="1">
      <alignment shrinkToFit="1"/>
      <protection locked="0"/>
    </xf>
    <xf numFmtId="0" fontId="8" fillId="3" borderId="0" xfId="10" applyFill="1" applyAlignment="1">
      <alignment horizontal="center"/>
    </xf>
    <xf numFmtId="0" fontId="0" fillId="0" borderId="70" xfId="10" applyFont="1" applyBorder="1" applyAlignment="1">
      <alignment horizontal="center"/>
    </xf>
    <xf numFmtId="179" fontId="0" fillId="6" borderId="70" xfId="10" applyNumberFormat="1" applyFont="1" applyFill="1" applyBorder="1" applyAlignment="1" applyProtection="1">
      <alignment horizontal="center" shrinkToFit="1"/>
      <protection locked="0"/>
    </xf>
    <xf numFmtId="179" fontId="8" fillId="6" borderId="1" xfId="10" applyNumberFormat="1" applyFill="1" applyBorder="1" applyAlignment="1" applyProtection="1">
      <alignment horizontal="center" shrinkToFit="1"/>
      <protection locked="0"/>
    </xf>
    <xf numFmtId="0" fontId="8" fillId="6" borderId="79" xfId="10" applyFill="1" applyBorder="1" applyAlignment="1" applyProtection="1">
      <alignment horizontal="center" shrinkToFit="1"/>
      <protection locked="0"/>
    </xf>
    <xf numFmtId="0" fontId="8" fillId="7" borderId="70" xfId="10" applyFill="1" applyBorder="1" applyAlignment="1">
      <alignment horizontal="center" shrinkToFit="1"/>
    </xf>
    <xf numFmtId="0" fontId="8" fillId="7" borderId="1" xfId="10" applyFill="1" applyBorder="1" applyAlignment="1">
      <alignment horizontal="center" shrinkToFit="1"/>
    </xf>
    <xf numFmtId="0" fontId="8" fillId="7" borderId="79" xfId="10" applyFill="1" applyBorder="1" applyAlignment="1">
      <alignment horizontal="center" shrinkToFit="1"/>
    </xf>
    <xf numFmtId="0" fontId="0" fillId="7" borderId="1" xfId="10" applyFont="1" applyFill="1" applyBorder="1" applyAlignment="1">
      <alignment horizontal="center" shrinkToFit="1"/>
    </xf>
    <xf numFmtId="0" fontId="0" fillId="7" borderId="79" xfId="10" applyFont="1" applyFill="1" applyBorder="1" applyAlignment="1">
      <alignment horizontal="center" shrinkToFit="1"/>
    </xf>
    <xf numFmtId="0" fontId="8" fillId="0" borderId="70" xfId="10" applyBorder="1" applyAlignment="1">
      <alignment horizontal="right"/>
    </xf>
    <xf numFmtId="0" fontId="8" fillId="0" borderId="1" xfId="10" applyBorder="1" applyAlignment="1">
      <alignment horizontal="right"/>
    </xf>
    <xf numFmtId="0" fontId="19" fillId="4" borderId="40" xfId="10" applyFont="1" applyFill="1" applyBorder="1"/>
    <xf numFmtId="3" fontId="8" fillId="3" borderId="0" xfId="10" applyNumberFormat="1" applyFill="1" applyAlignment="1">
      <alignment shrinkToFit="1"/>
    </xf>
    <xf numFmtId="0" fontId="19" fillId="4" borderId="2" xfId="10" applyFont="1" applyFill="1" applyBorder="1"/>
    <xf numFmtId="3" fontId="32" fillId="0" borderId="70" xfId="10" applyNumberFormat="1" applyFont="1" applyBorder="1" applyAlignment="1" applyProtection="1">
      <alignment horizontal="right" shrinkToFit="1"/>
      <protection locked="0"/>
    </xf>
    <xf numFmtId="0" fontId="32" fillId="0" borderId="1" xfId="10" applyFont="1" applyBorder="1" applyAlignment="1" applyProtection="1">
      <alignment horizontal="right" shrinkToFit="1"/>
      <protection locked="0"/>
    </xf>
    <xf numFmtId="0" fontId="32" fillId="0" borderId="79" xfId="10" applyFont="1" applyBorder="1" applyAlignment="1" applyProtection="1">
      <alignment horizontal="right" shrinkToFit="1"/>
      <protection locked="0"/>
    </xf>
    <xf numFmtId="3" fontId="31" fillId="3" borderId="0" xfId="10" applyNumberFormat="1" applyFont="1" applyFill="1" applyAlignment="1" applyProtection="1">
      <alignment horizontal="right" shrinkToFit="1"/>
      <protection locked="0"/>
    </xf>
    <xf numFmtId="0" fontId="31" fillId="3" borderId="0" xfId="10" applyFont="1" applyFill="1" applyAlignment="1" applyProtection="1">
      <alignment horizontal="right" shrinkToFit="1"/>
      <protection locked="0"/>
    </xf>
    <xf numFmtId="0" fontId="28" fillId="4" borderId="38" xfId="10" applyFont="1" applyFill="1" applyBorder="1" applyAlignment="1">
      <alignment horizontal="center" vertical="center"/>
    </xf>
    <xf numFmtId="0" fontId="28" fillId="4" borderId="40" xfId="10" applyFont="1" applyFill="1" applyBorder="1" applyAlignment="1">
      <alignment horizontal="center" vertical="center"/>
    </xf>
    <xf numFmtId="0" fontId="28" fillId="4" borderId="42" xfId="10" applyFont="1" applyFill="1" applyBorder="1" applyAlignment="1">
      <alignment horizontal="center" vertical="center"/>
    </xf>
    <xf numFmtId="0" fontId="28" fillId="4" borderId="77" xfId="10" applyFont="1" applyFill="1" applyBorder="1" applyAlignment="1">
      <alignment horizontal="center" vertical="center"/>
    </xf>
    <xf numFmtId="0" fontId="28" fillId="4" borderId="82" xfId="10" applyFont="1" applyFill="1" applyBorder="1" applyAlignment="1">
      <alignment horizontal="center" vertical="center"/>
    </xf>
    <xf numFmtId="0" fontId="28" fillId="4" borderId="83" xfId="10" applyFont="1" applyFill="1" applyBorder="1" applyAlignment="1">
      <alignment horizontal="center" vertical="center"/>
    </xf>
    <xf numFmtId="0" fontId="0" fillId="4" borderId="38" xfId="10" applyFont="1" applyFill="1" applyBorder="1" applyAlignment="1">
      <alignment horizontal="center" vertical="center"/>
    </xf>
    <xf numFmtId="0" fontId="0" fillId="4" borderId="40" xfId="10" applyFont="1" applyFill="1" applyBorder="1" applyAlignment="1">
      <alignment horizontal="center" vertical="center"/>
    </xf>
    <xf numFmtId="0" fontId="0" fillId="4" borderId="42" xfId="10" applyFont="1" applyFill="1" applyBorder="1" applyAlignment="1">
      <alignment horizontal="center" vertical="center"/>
    </xf>
    <xf numFmtId="0" fontId="0" fillId="4" borderId="28" xfId="10" applyFont="1" applyFill="1" applyBorder="1" applyAlignment="1">
      <alignment horizontal="center" vertical="center"/>
    </xf>
    <xf numFmtId="0" fontId="0" fillId="4" borderId="0" xfId="10" applyFont="1" applyFill="1" applyAlignment="1">
      <alignment horizontal="center" vertical="center"/>
    </xf>
    <xf numFmtId="0" fontId="0" fillId="4" borderId="84" xfId="10" applyFont="1" applyFill="1" applyBorder="1" applyAlignment="1">
      <alignment horizontal="center" vertical="center"/>
    </xf>
    <xf numFmtId="0" fontId="0" fillId="4" borderId="77" xfId="10" applyFont="1" applyFill="1" applyBorder="1" applyAlignment="1">
      <alignment horizontal="center" vertical="center"/>
    </xf>
    <xf numFmtId="0" fontId="0" fillId="4" borderId="82" xfId="10" applyFont="1" applyFill="1" applyBorder="1" applyAlignment="1">
      <alignment horizontal="center" vertical="center"/>
    </xf>
    <xf numFmtId="0" fontId="0" fillId="4" borderId="83" xfId="10" applyFont="1" applyFill="1" applyBorder="1" applyAlignment="1">
      <alignment horizontal="center" vertical="center"/>
    </xf>
    <xf numFmtId="0" fontId="28" fillId="4" borderId="63" xfId="10" applyFont="1" applyFill="1" applyBorder="1" applyAlignment="1">
      <alignment horizontal="center" vertical="center"/>
    </xf>
    <xf numFmtId="0" fontId="28" fillId="4" borderId="2" xfId="10" applyFont="1" applyFill="1" applyBorder="1" applyAlignment="1">
      <alignment horizontal="center" vertical="center"/>
    </xf>
    <xf numFmtId="0" fontId="28" fillId="4" borderId="64" xfId="10" applyFont="1" applyFill="1" applyBorder="1" applyAlignment="1">
      <alignment horizontal="center" vertical="center"/>
    </xf>
    <xf numFmtId="178" fontId="14" fillId="0" borderId="69" xfId="8" applyNumberFormat="1" applyFont="1" applyBorder="1" applyAlignment="1">
      <alignment horizontal="center" vertical="center" shrinkToFit="1"/>
    </xf>
    <xf numFmtId="178" fontId="14" fillId="0" borderId="43" xfId="8" applyNumberFormat="1" applyFont="1" applyBorder="1" applyAlignment="1">
      <alignment horizontal="center" vertical="center" shrinkToFit="1"/>
    </xf>
    <xf numFmtId="178" fontId="14" fillId="0" borderId="10" xfId="8" applyNumberFormat="1" applyFont="1" applyBorder="1" applyAlignment="1">
      <alignment horizontal="center" vertical="center" shrinkToFit="1"/>
    </xf>
    <xf numFmtId="178" fontId="14" fillId="0" borderId="9" xfId="8" applyNumberFormat="1" applyFont="1" applyBorder="1" applyAlignment="1">
      <alignment horizontal="center" vertical="center" shrinkToFit="1"/>
    </xf>
    <xf numFmtId="176" fontId="14" fillId="0" borderId="69" xfId="8" applyNumberFormat="1" applyFont="1" applyBorder="1" applyAlignment="1">
      <alignment horizontal="center" vertical="center"/>
    </xf>
    <xf numFmtId="176" fontId="14" fillId="0" borderId="43" xfId="8" applyNumberFormat="1" applyFont="1" applyBorder="1" applyAlignment="1">
      <alignment horizontal="center" vertical="center"/>
    </xf>
    <xf numFmtId="176" fontId="14" fillId="0" borderId="10" xfId="8" applyNumberFormat="1" applyFont="1" applyBorder="1" applyAlignment="1">
      <alignment horizontal="center" vertical="center"/>
    </xf>
    <xf numFmtId="176" fontId="14" fillId="0" borderId="9" xfId="8" applyNumberFormat="1" applyFont="1" applyBorder="1" applyAlignment="1">
      <alignment horizontal="center" vertical="center"/>
    </xf>
    <xf numFmtId="38" fontId="19" fillId="0" borderId="0" xfId="6" applyFont="1" applyAlignment="1">
      <alignment horizontal="center" shrinkToFit="1"/>
    </xf>
    <xf numFmtId="38" fontId="25" fillId="0" borderId="69" xfId="6" applyFont="1" applyBorder="1" applyAlignment="1">
      <alignment horizontal="center" vertical="center" shrinkToFit="1"/>
    </xf>
    <xf numFmtId="38" fontId="25" fillId="0" borderId="40" xfId="6" applyFont="1" applyBorder="1" applyAlignment="1">
      <alignment horizontal="center" vertical="center" shrinkToFit="1"/>
    </xf>
    <xf numFmtId="38" fontId="25" fillId="0" borderId="43" xfId="6" applyFont="1" applyBorder="1" applyAlignment="1">
      <alignment horizontal="center" vertical="center" shrinkToFit="1"/>
    </xf>
    <xf numFmtId="38" fontId="25" fillId="0" borderId="10" xfId="6" applyFont="1" applyBorder="1" applyAlignment="1">
      <alignment horizontal="center" vertical="center" shrinkToFit="1"/>
    </xf>
    <xf numFmtId="38" fontId="25" fillId="0" borderId="11" xfId="6" applyFont="1" applyBorder="1" applyAlignment="1">
      <alignment horizontal="center" vertical="center" shrinkToFit="1"/>
    </xf>
    <xf numFmtId="38" fontId="25" fillId="0" borderId="9" xfId="6" applyFont="1" applyBorder="1" applyAlignment="1">
      <alignment horizontal="center" vertical="center" shrinkToFit="1"/>
    </xf>
    <xf numFmtId="182" fontId="0" fillId="0" borderId="0" xfId="8" applyNumberFormat="1" applyFont="1" applyAlignment="1">
      <alignment horizontal="right"/>
    </xf>
    <xf numFmtId="0" fontId="0" fillId="0" borderId="0" xfId="8" applyFont="1" applyAlignment="1">
      <alignment horizontal="left"/>
    </xf>
    <xf numFmtId="0" fontId="14" fillId="0" borderId="69" xfId="8" applyFont="1" applyBorder="1" applyAlignment="1">
      <alignment horizontal="center" vertical="center" shrinkToFit="1"/>
    </xf>
    <xf numFmtId="0" fontId="14" fillId="0" borderId="40" xfId="8" applyFont="1" applyBorder="1" applyAlignment="1">
      <alignment horizontal="center" vertical="center" shrinkToFit="1"/>
    </xf>
    <xf numFmtId="0" fontId="14" fillId="0" borderId="10" xfId="8" applyFont="1" applyBorder="1" applyAlignment="1">
      <alignment horizontal="center" vertical="center" shrinkToFit="1"/>
    </xf>
    <xf numFmtId="0" fontId="14" fillId="0" borderId="11" xfId="8" applyFont="1" applyBorder="1" applyAlignment="1">
      <alignment horizontal="center" vertical="center" shrinkToFit="1"/>
    </xf>
    <xf numFmtId="0" fontId="14" fillId="0" borderId="69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182" fontId="0" fillId="0" borderId="0" xfId="6" applyNumberFormat="1" applyFont="1" applyAlignment="1">
      <alignment horizontal="right"/>
    </xf>
  </cellXfs>
  <cellStyles count="19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ハイパーリンク" xfId="11" builtinId="8"/>
    <cellStyle name="桁区切り" xfId="6" builtinId="6"/>
    <cellStyle name="桁区切り 2" xfId="15" xr:uid="{00000000-0005-0000-0000-000007000000}"/>
    <cellStyle name="桁区切り 2 2" xfId="13" xr:uid="{00000000-0005-0000-0000-000008000000}"/>
    <cellStyle name="通貨 2" xfId="16" xr:uid="{00000000-0005-0000-0000-000009000000}"/>
    <cellStyle name="通貨 2 2" xfId="18" xr:uid="{00000000-0005-0000-0000-00000A000000}"/>
    <cellStyle name="標準" xfId="0" builtinId="0"/>
    <cellStyle name="標準 2" xfId="17" xr:uid="{00000000-0005-0000-0000-00000C000000}"/>
    <cellStyle name="標準 3" xfId="14" xr:uid="{00000000-0005-0000-0000-00000D000000}"/>
    <cellStyle name="標準_1.東 京 都 内部数表" xfId="10" xr:uid="{00000000-0005-0000-0000-00000E000000}"/>
    <cellStyle name="標準_宮崎新" xfId="7" xr:uid="{00000000-0005-0000-0000-00000F000000}"/>
    <cellStyle name="標準_大分新" xfId="12" xr:uid="{00000000-0005-0000-0000-000010000000}"/>
    <cellStyle name="標準_福岡" xfId="8" xr:uid="{00000000-0005-0000-0000-000011000000}"/>
    <cellStyle name="標準_福岡県" xfId="9" xr:uid="{00000000-0005-0000-0000-000012000000}"/>
  </cellStyles>
  <dxfs count="1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66FFFF"/>
      <color rgb="FFFFC7CE"/>
      <color rgb="FFFF99CC"/>
      <color rgb="FFF2F2F2"/>
      <color rgb="FF003366"/>
      <color rgb="FF008080"/>
      <color rgb="FFCC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H103"/>
  <sheetViews>
    <sheetView showGridLines="0" showZeros="0" tabSelected="1" zoomScaleNormal="100" workbookViewId="0">
      <selection activeCell="BE18" sqref="BE18"/>
    </sheetView>
  </sheetViews>
  <sheetFormatPr defaultColWidth="3.25" defaultRowHeight="18" customHeight="1"/>
  <cols>
    <col min="1" max="49" width="3.25" style="1"/>
    <col min="50" max="50" width="3.125" style="1" customWidth="1"/>
    <col min="51" max="51" width="3.25" style="1"/>
    <col min="52" max="52" width="3.125" style="2" customWidth="1"/>
    <col min="53" max="53" width="3.125" style="3" hidden="1" customWidth="1"/>
    <col min="54" max="54" width="8.375" style="181" hidden="1" customWidth="1"/>
    <col min="55" max="55" width="3.125" style="3" hidden="1" customWidth="1"/>
    <col min="56" max="56" width="9.875" style="3" hidden="1" customWidth="1"/>
    <col min="57" max="57" width="11.625" style="3" hidden="1" customWidth="1"/>
    <col min="58" max="61" width="3.125" style="3" hidden="1" customWidth="1"/>
    <col min="62" max="62" width="4.375" style="2" hidden="1" customWidth="1"/>
    <col min="63" max="69" width="3.125" style="2" customWidth="1"/>
    <col min="70" max="372" width="3.25" style="2"/>
    <col min="373" max="16384" width="3.25" style="1"/>
  </cols>
  <sheetData>
    <row r="1" spans="1:62" ht="18" customHeight="1" thickBot="1">
      <c r="A1" s="2"/>
      <c r="B1" s="3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62" ht="18" customHeight="1" thickBot="1">
      <c r="A2" s="2"/>
      <c r="B2" s="417" t="s">
        <v>1</v>
      </c>
      <c r="C2" s="418"/>
      <c r="D2" s="418"/>
      <c r="E2" s="419"/>
      <c r="F2" s="429"/>
      <c r="G2" s="430"/>
      <c r="H2" s="430"/>
      <c r="I2" s="430"/>
      <c r="J2" s="431"/>
      <c r="K2" s="432" t="s">
        <v>2</v>
      </c>
      <c r="L2" s="433"/>
      <c r="M2" s="434"/>
      <c r="N2" s="435" t="str">
        <f>IF(ISBLANK(F2),"",F2)</f>
        <v/>
      </c>
      <c r="O2" s="436"/>
      <c r="P2" s="436"/>
      <c r="Q2" s="436"/>
      <c r="R2" s="436"/>
      <c r="S2" s="437"/>
      <c r="T2" s="2"/>
      <c r="U2" s="148"/>
      <c r="V2" s="3" t="s">
        <v>3</v>
      </c>
      <c r="W2" s="2"/>
      <c r="X2" s="2"/>
      <c r="Y2" s="2"/>
      <c r="Z2" s="3" t="s">
        <v>4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BA2" s="184" t="s">
        <v>5</v>
      </c>
      <c r="BB2" s="181" t="s">
        <v>6</v>
      </c>
      <c r="BC2" s="211"/>
      <c r="BD2" s="184" t="s">
        <v>7</v>
      </c>
      <c r="BE2" s="3" t="s">
        <v>8</v>
      </c>
      <c r="BF2" s="211"/>
      <c r="BG2" s="211"/>
      <c r="BH2" s="211"/>
      <c r="BI2" s="211"/>
    </row>
    <row r="3" spans="1:62" ht="18" customHeight="1" thickBot="1">
      <c r="A3" s="2"/>
      <c r="B3" s="438" t="s">
        <v>9</v>
      </c>
      <c r="C3" s="439"/>
      <c r="D3" s="439"/>
      <c r="E3" s="440"/>
      <c r="F3" s="441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13" t="s">
        <v>10</v>
      </c>
      <c r="T3" s="2"/>
      <c r="U3" s="2"/>
      <c r="V3" s="2"/>
      <c r="W3" s="2"/>
      <c r="X3" s="2"/>
      <c r="Y3" s="2"/>
      <c r="Z3" s="3" t="s">
        <v>11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BB3" s="247"/>
      <c r="BC3" s="211"/>
      <c r="BE3" s="247"/>
      <c r="BF3" s="211"/>
      <c r="BG3" s="211"/>
      <c r="BH3" s="211"/>
      <c r="BI3" s="211"/>
    </row>
    <row r="4" spans="1:62" ht="18" customHeight="1" thickBot="1">
      <c r="A4" s="2"/>
      <c r="B4" s="438" t="s">
        <v>12</v>
      </c>
      <c r="C4" s="439"/>
      <c r="D4" s="439"/>
      <c r="E4" s="440"/>
      <c r="F4" s="441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3"/>
      <c r="T4" s="2"/>
      <c r="U4" s="149"/>
      <c r="V4" s="3" t="s">
        <v>13</v>
      </c>
      <c r="W4" s="2"/>
      <c r="X4" s="2"/>
      <c r="Y4" s="2"/>
      <c r="Z4" s="3" t="s">
        <v>14</v>
      </c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BA4" s="3">
        <v>9</v>
      </c>
      <c r="BB4" s="181" t="s">
        <v>15</v>
      </c>
      <c r="BC4" s="248">
        <f>IF($F$5=BB4,BA4,0)</f>
        <v>0</v>
      </c>
      <c r="BD4" s="3">
        <v>21</v>
      </c>
      <c r="BE4" s="3" t="s">
        <v>16</v>
      </c>
      <c r="BF4" s="248">
        <f>IF($N$5=BE4,BD4,0)</f>
        <v>0</v>
      </c>
      <c r="BG4" s="211"/>
      <c r="BH4" s="211"/>
      <c r="BI4" s="2"/>
      <c r="BJ4" s="2">
        <v>10</v>
      </c>
    </row>
    <row r="5" spans="1:62" ht="18" customHeight="1" thickBot="1">
      <c r="A5" s="2"/>
      <c r="B5" s="448" t="s">
        <v>17</v>
      </c>
      <c r="C5" s="418"/>
      <c r="D5" s="418"/>
      <c r="E5" s="245">
        <f>SUM(BC4:BC104)</f>
        <v>0</v>
      </c>
      <c r="F5" s="455"/>
      <c r="G5" s="455"/>
      <c r="H5" s="455"/>
      <c r="I5" s="455"/>
      <c r="J5" s="456"/>
      <c r="K5" s="457" t="s">
        <v>18</v>
      </c>
      <c r="L5" s="458"/>
      <c r="M5" s="246">
        <f>SUM(BF4:BF37)</f>
        <v>0</v>
      </c>
      <c r="N5" s="452"/>
      <c r="O5" s="453"/>
      <c r="P5" s="453"/>
      <c r="Q5" s="453"/>
      <c r="R5" s="453"/>
      <c r="S5" s="454"/>
      <c r="T5" s="2"/>
      <c r="U5" s="2"/>
      <c r="V5" s="2"/>
      <c r="W5" s="2"/>
      <c r="X5" s="2"/>
      <c r="Y5" s="2"/>
      <c r="Z5" s="3" t="s">
        <v>19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BA5" s="3">
        <v>4</v>
      </c>
      <c r="BB5" s="181" t="s">
        <v>20</v>
      </c>
      <c r="BC5" s="248">
        <f t="shared" ref="BC5:BC50" si="0">IF($F$5=BB5,BA5,0)</f>
        <v>0</v>
      </c>
      <c r="BD5" s="3">
        <v>22</v>
      </c>
      <c r="BE5" s="3" t="s">
        <v>21</v>
      </c>
      <c r="BF5" s="248">
        <f t="shared" ref="BF5:BF37" si="1">IF($N$5=BE5,BD5,0)</f>
        <v>0</v>
      </c>
      <c r="BG5" s="211"/>
      <c r="BH5" s="211"/>
      <c r="BI5" s="2"/>
      <c r="BJ5" s="2">
        <v>50</v>
      </c>
    </row>
    <row r="6" spans="1:62" ht="18" customHeight="1" thickBot="1">
      <c r="A6" s="2"/>
      <c r="B6" s="417" t="s">
        <v>22</v>
      </c>
      <c r="C6" s="418"/>
      <c r="D6" s="418"/>
      <c r="E6" s="419"/>
      <c r="F6" s="420">
        <f>+集計表!C30</f>
        <v>0</v>
      </c>
      <c r="G6" s="421"/>
      <c r="H6" s="421"/>
      <c r="I6" s="421"/>
      <c r="J6" s="422"/>
      <c r="K6" s="237" t="s">
        <v>23</v>
      </c>
      <c r="L6" s="215"/>
      <c r="M6" s="423"/>
      <c r="N6" s="424"/>
      <c r="O6" s="424"/>
      <c r="P6" s="424"/>
      <c r="Q6" s="424"/>
      <c r="R6" s="424"/>
      <c r="S6" s="216" t="s">
        <v>10</v>
      </c>
      <c r="T6" s="2"/>
      <c r="U6" s="2"/>
      <c r="V6" s="2"/>
      <c r="W6" s="2"/>
      <c r="X6" s="2"/>
      <c r="Y6" s="2"/>
      <c r="Z6" s="3" t="s">
        <v>24</v>
      </c>
      <c r="AA6" s="2"/>
      <c r="AB6" s="3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BA6" s="3">
        <v>8</v>
      </c>
      <c r="BB6" s="181" t="s">
        <v>25</v>
      </c>
      <c r="BC6" s="248">
        <f t="shared" si="0"/>
        <v>0</v>
      </c>
      <c r="BD6" s="3">
        <v>23</v>
      </c>
      <c r="BE6" s="3" t="s">
        <v>26</v>
      </c>
      <c r="BF6" s="248">
        <f t="shared" si="1"/>
        <v>0</v>
      </c>
      <c r="BG6" s="211"/>
      <c r="BH6" s="211"/>
      <c r="BI6" s="2"/>
      <c r="BJ6" s="2">
        <v>100</v>
      </c>
    </row>
    <row r="7" spans="1:62" ht="18" customHeight="1" thickBot="1">
      <c r="A7" s="2"/>
      <c r="B7" s="2"/>
      <c r="C7" s="2"/>
      <c r="D7" s="2"/>
      <c r="E7" s="2"/>
      <c r="F7" s="2"/>
      <c r="G7" s="2"/>
      <c r="H7" s="2"/>
      <c r="I7" s="2"/>
      <c r="J7" s="448" t="s">
        <v>27</v>
      </c>
      <c r="K7" s="418"/>
      <c r="L7" s="418"/>
      <c r="M7" s="419"/>
      <c r="N7" s="449"/>
      <c r="O7" s="450"/>
      <c r="P7" s="450"/>
      <c r="Q7" s="450"/>
      <c r="R7" s="450"/>
      <c r="S7" s="451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BA7" s="3">
        <v>10</v>
      </c>
      <c r="BB7" s="181" t="s">
        <v>28</v>
      </c>
      <c r="BC7" s="248">
        <f t="shared" si="0"/>
        <v>0</v>
      </c>
      <c r="BD7" s="3">
        <v>24</v>
      </c>
      <c r="BE7" s="3" t="s">
        <v>29</v>
      </c>
      <c r="BF7" s="248">
        <f t="shared" si="1"/>
        <v>0</v>
      </c>
      <c r="BG7" s="211"/>
      <c r="BH7" s="211"/>
      <c r="BI7" s="211"/>
    </row>
    <row r="8" spans="1:62" ht="18" customHeight="1">
      <c r="A8" s="2"/>
      <c r="B8" s="2"/>
      <c r="C8" s="2"/>
      <c r="D8" s="2"/>
      <c r="E8" s="2"/>
      <c r="F8" s="2"/>
      <c r="G8" s="2"/>
      <c r="H8" s="2"/>
      <c r="I8" s="2"/>
      <c r="J8" s="447"/>
      <c r="K8" s="447"/>
      <c r="L8" s="447"/>
      <c r="M8" s="447"/>
      <c r="N8" s="444"/>
      <c r="O8" s="445"/>
      <c r="P8" s="445"/>
      <c r="Q8" s="445"/>
      <c r="R8" s="445"/>
      <c r="S8" s="446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BA8" s="3">
        <v>3</v>
      </c>
      <c r="BB8" s="181" t="s">
        <v>30</v>
      </c>
      <c r="BC8" s="248">
        <f t="shared" si="0"/>
        <v>0</v>
      </c>
      <c r="BD8" s="3">
        <v>25</v>
      </c>
      <c r="BE8" s="3" t="s">
        <v>31</v>
      </c>
      <c r="BF8" s="248">
        <f t="shared" si="1"/>
        <v>0</v>
      </c>
      <c r="BG8" s="211"/>
      <c r="BH8" s="211"/>
      <c r="BI8" s="211"/>
    </row>
    <row r="9" spans="1:62" ht="18" customHeight="1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38"/>
      <c r="V9" s="138"/>
      <c r="W9" s="138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BA9" s="3">
        <v>7</v>
      </c>
      <c r="BB9" s="181" t="s">
        <v>32</v>
      </c>
      <c r="BC9" s="248">
        <f t="shared" si="0"/>
        <v>0</v>
      </c>
      <c r="BD9" s="3">
        <v>26</v>
      </c>
      <c r="BE9" s="3" t="s">
        <v>33</v>
      </c>
      <c r="BF9" s="248">
        <f t="shared" si="1"/>
        <v>0</v>
      </c>
      <c r="BG9" s="211"/>
      <c r="BH9" s="211"/>
      <c r="BI9" s="211"/>
    </row>
    <row r="10" spans="1:62" ht="18" customHeight="1" thickBot="1">
      <c r="A10" s="2"/>
      <c r="B10" s="212" t="s">
        <v>34</v>
      </c>
      <c r="C10" s="213"/>
      <c r="D10" s="213"/>
      <c r="E10" s="214"/>
      <c r="F10" s="425">
        <v>1</v>
      </c>
      <c r="G10" s="426"/>
      <c r="H10" s="426"/>
      <c r="I10" s="427"/>
      <c r="J10" s="2"/>
      <c r="K10" s="2"/>
      <c r="L10" s="2"/>
      <c r="M10" s="2"/>
      <c r="N10" s="3" t="s">
        <v>35</v>
      </c>
      <c r="O10" s="2"/>
      <c r="P10" s="2"/>
      <c r="Q10" s="2"/>
      <c r="R10" s="2"/>
      <c r="S10" s="2"/>
      <c r="T10" s="2"/>
      <c r="U10" s="137"/>
      <c r="V10" s="137"/>
      <c r="W10" s="137"/>
      <c r="X10" s="2"/>
      <c r="Y10" s="2"/>
      <c r="Z10" s="2"/>
      <c r="AA10" s="2"/>
      <c r="AB10" s="2"/>
      <c r="AC10" s="2"/>
      <c r="AD10" s="2"/>
      <c r="AE10" s="3"/>
      <c r="AF10" s="2"/>
      <c r="AG10" s="2"/>
      <c r="AH10" s="2"/>
      <c r="AI10" s="2"/>
      <c r="AJ10" s="2"/>
      <c r="AK10" s="2"/>
      <c r="AL10" s="3"/>
      <c r="AM10" s="3"/>
      <c r="AN10" s="3"/>
      <c r="AO10" s="3"/>
      <c r="AP10" s="3"/>
      <c r="AQ10" s="3"/>
      <c r="AR10" s="2"/>
      <c r="AS10" s="2"/>
      <c r="AT10" s="2"/>
      <c r="AU10" s="2"/>
      <c r="AV10" s="2"/>
      <c r="AW10" s="2"/>
      <c r="AX10" s="2"/>
      <c r="AY10" s="2"/>
      <c r="BA10" s="3">
        <v>15</v>
      </c>
      <c r="BB10" s="181" t="s">
        <v>36</v>
      </c>
      <c r="BC10" s="248">
        <f t="shared" si="0"/>
        <v>0</v>
      </c>
      <c r="BD10" s="3">
        <v>27</v>
      </c>
      <c r="BE10" s="3" t="s">
        <v>37</v>
      </c>
      <c r="BF10" s="248">
        <f t="shared" si="1"/>
        <v>0</v>
      </c>
      <c r="BG10" s="211"/>
      <c r="BH10" s="211"/>
      <c r="BI10" s="211"/>
    </row>
    <row r="11" spans="1:62" ht="18" customHeight="1" thickBot="1">
      <c r="A11" s="2"/>
      <c r="B11" s="212" t="s">
        <v>38</v>
      </c>
      <c r="C11" s="213"/>
      <c r="D11" s="213"/>
      <c r="E11" s="214"/>
      <c r="F11" s="462">
        <v>50</v>
      </c>
      <c r="G11" s="463"/>
      <c r="H11" s="463"/>
      <c r="I11" s="464"/>
      <c r="J11" s="2"/>
      <c r="K11" s="2"/>
      <c r="L11" s="2"/>
      <c r="M11" s="2"/>
      <c r="N11" s="428" t="s">
        <v>39</v>
      </c>
      <c r="O11" s="428"/>
      <c r="P11" s="428"/>
      <c r="Q11" s="414" t="s">
        <v>40</v>
      </c>
      <c r="R11" s="415"/>
      <c r="S11" s="415"/>
      <c r="T11" s="415"/>
      <c r="U11" s="415"/>
      <c r="V11" s="415"/>
      <c r="W11" s="416"/>
      <c r="X11" s="414" t="s">
        <v>41</v>
      </c>
      <c r="Y11" s="415"/>
      <c r="Z11" s="415"/>
      <c r="AA11" s="415"/>
      <c r="AB11" s="415"/>
      <c r="AC11" s="415"/>
      <c r="AD11" s="416"/>
      <c r="AE11" s="3" t="s">
        <v>42</v>
      </c>
      <c r="AF11" s="3"/>
      <c r="AG11" s="2"/>
      <c r="AH11" s="2"/>
      <c r="AI11" s="2"/>
      <c r="AJ11" s="2"/>
      <c r="AK11" s="2"/>
      <c r="AL11" s="3"/>
      <c r="AM11" s="3"/>
      <c r="AN11" s="3"/>
      <c r="AO11" s="3"/>
      <c r="AP11" s="3"/>
      <c r="AQ11" s="3"/>
      <c r="AR11" s="2"/>
      <c r="AS11" s="2"/>
      <c r="AT11" s="2"/>
      <c r="AU11" s="2"/>
      <c r="AV11" s="2"/>
      <c r="AW11" s="2"/>
      <c r="AX11" s="2"/>
      <c r="AY11" s="2"/>
      <c r="BA11" s="3">
        <v>12</v>
      </c>
      <c r="BB11" s="181" t="s">
        <v>43</v>
      </c>
      <c r="BC11" s="248">
        <f t="shared" si="0"/>
        <v>0</v>
      </c>
      <c r="BD11" s="3">
        <v>28</v>
      </c>
      <c r="BE11" s="3" t="s">
        <v>44</v>
      </c>
      <c r="BF11" s="248">
        <f t="shared" si="1"/>
        <v>0</v>
      </c>
      <c r="BG11" s="211"/>
      <c r="BH11" s="211"/>
      <c r="BI11" s="211"/>
    </row>
    <row r="12" spans="1:62" ht="18" customHeight="1">
      <c r="A12" s="2"/>
      <c r="B12" s="211">
        <v>3.3</v>
      </c>
      <c r="C12" s="211"/>
      <c r="D12" s="211"/>
      <c r="E12" s="211"/>
      <c r="F12" s="465">
        <v>3</v>
      </c>
      <c r="G12" s="466"/>
      <c r="H12" s="466"/>
      <c r="I12" s="466"/>
      <c r="J12" s="2"/>
      <c r="K12" s="2"/>
      <c r="L12" s="2"/>
      <c r="M12" s="2"/>
      <c r="N12" s="135" t="s">
        <v>45</v>
      </c>
      <c r="O12" s="135"/>
      <c r="P12" s="135"/>
      <c r="Q12" s="134" t="s">
        <v>46</v>
      </c>
      <c r="R12" s="134"/>
      <c r="S12" s="134"/>
      <c r="T12" s="134"/>
      <c r="U12" s="134"/>
      <c r="V12" s="134"/>
      <c r="W12" s="134"/>
      <c r="X12" s="134" t="s">
        <v>47</v>
      </c>
      <c r="Y12" s="134"/>
      <c r="Z12" s="134"/>
      <c r="AA12" s="134"/>
      <c r="AB12" s="134"/>
      <c r="AC12" s="134"/>
      <c r="AD12" s="134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BA12" s="3">
        <v>1</v>
      </c>
      <c r="BB12" s="181" t="s">
        <v>48</v>
      </c>
      <c r="BC12" s="248">
        <f t="shared" si="0"/>
        <v>0</v>
      </c>
      <c r="BD12" s="3">
        <v>29</v>
      </c>
      <c r="BE12" s="3" t="s">
        <v>49</v>
      </c>
      <c r="BF12" s="248">
        <f t="shared" si="1"/>
        <v>0</v>
      </c>
      <c r="BG12" s="211"/>
      <c r="BH12" s="211"/>
      <c r="BI12" s="211"/>
    </row>
    <row r="13" spans="1:62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35" t="s">
        <v>50</v>
      </c>
      <c r="O13" s="135"/>
      <c r="P13" s="135"/>
      <c r="Q13" s="134" t="s">
        <v>51</v>
      </c>
      <c r="R13" s="134"/>
      <c r="S13" s="134"/>
      <c r="T13" s="134"/>
      <c r="U13" s="134"/>
      <c r="V13" s="134"/>
      <c r="W13" s="134"/>
      <c r="X13" s="134" t="s">
        <v>52</v>
      </c>
      <c r="Y13" s="134"/>
      <c r="Z13" s="134"/>
      <c r="AA13" s="134"/>
      <c r="AB13" s="134"/>
      <c r="AC13" s="134"/>
      <c r="AD13" s="134"/>
      <c r="AE13" s="3" t="s">
        <v>53</v>
      </c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BA13" s="3">
        <v>2</v>
      </c>
      <c r="BB13" s="181" t="s">
        <v>54</v>
      </c>
      <c r="BC13" s="248">
        <f t="shared" si="0"/>
        <v>0</v>
      </c>
      <c r="BD13" s="3">
        <v>30</v>
      </c>
      <c r="BE13" s="3" t="s">
        <v>55</v>
      </c>
      <c r="BF13" s="248">
        <f t="shared" si="1"/>
        <v>0</v>
      </c>
      <c r="BG13" s="211"/>
      <c r="BH13" s="211"/>
      <c r="BI13" s="211"/>
    </row>
    <row r="14" spans="1:62" ht="18" customHeight="1">
      <c r="A14" s="2"/>
      <c r="B14" s="3" t="s">
        <v>56</v>
      </c>
      <c r="C14" s="3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BA14" s="3">
        <v>5</v>
      </c>
      <c r="BB14" s="181" t="s">
        <v>57</v>
      </c>
      <c r="BC14" s="248">
        <f t="shared" si="0"/>
        <v>0</v>
      </c>
      <c r="BD14" s="3">
        <v>31</v>
      </c>
      <c r="BE14" s="3" t="s">
        <v>58</v>
      </c>
      <c r="BF14" s="248">
        <f t="shared" si="1"/>
        <v>0</v>
      </c>
      <c r="BG14" s="211"/>
      <c r="BH14" s="211"/>
      <c r="BI14" s="211"/>
    </row>
    <row r="15" spans="1:62" ht="18" customHeight="1">
      <c r="A15" s="2"/>
      <c r="B15" s="10" t="s">
        <v>59</v>
      </c>
      <c r="C15" s="8"/>
      <c r="D15" s="8"/>
      <c r="E15" s="9"/>
      <c r="F15" s="8"/>
      <c r="G15" s="8"/>
      <c r="H15" s="8"/>
      <c r="I15" s="8"/>
      <c r="J15" s="8"/>
      <c r="K15" s="9"/>
      <c r="L15" s="10" t="s">
        <v>60</v>
      </c>
      <c r="M15" s="9"/>
      <c r="N15" s="8"/>
      <c r="O15" s="9"/>
      <c r="P15" s="11" t="s">
        <v>61</v>
      </c>
      <c r="Q15" s="12"/>
      <c r="R15" s="11" t="s">
        <v>62</v>
      </c>
      <c r="S15" s="12"/>
      <c r="T15" s="11" t="s">
        <v>63</v>
      </c>
      <c r="U15" s="12"/>
      <c r="V15" s="11" t="s">
        <v>64</v>
      </c>
      <c r="W15" s="12"/>
      <c r="X15" s="11" t="s">
        <v>65</v>
      </c>
      <c r="Y15" s="12"/>
      <c r="Z15" s="11" t="s">
        <v>66</v>
      </c>
      <c r="AA15" s="12"/>
      <c r="AB15" s="11" t="s">
        <v>67</v>
      </c>
      <c r="AC15" s="12"/>
      <c r="AD15" s="10" t="s">
        <v>68</v>
      </c>
      <c r="AE15" s="4"/>
      <c r="AF15" s="4"/>
      <c r="AG15" s="4"/>
      <c r="AH15" s="4"/>
      <c r="AI15" s="4"/>
      <c r="AJ15" s="4"/>
      <c r="AK15" s="4"/>
      <c r="AL15" s="5"/>
      <c r="AM15" s="5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BA15" s="3">
        <v>6</v>
      </c>
      <c r="BB15" s="181" t="s">
        <v>69</v>
      </c>
      <c r="BC15" s="248">
        <f t="shared" si="0"/>
        <v>0</v>
      </c>
      <c r="BD15" s="3">
        <v>32</v>
      </c>
      <c r="BE15" s="3" t="s">
        <v>70</v>
      </c>
      <c r="BF15" s="248">
        <f t="shared" si="1"/>
        <v>0</v>
      </c>
      <c r="BG15" s="211"/>
      <c r="BH15" s="211"/>
      <c r="BI15" s="211"/>
    </row>
    <row r="16" spans="1:62" ht="18" customHeight="1">
      <c r="A16" s="2"/>
      <c r="B16" s="473" t="s">
        <v>71</v>
      </c>
      <c r="C16" s="474"/>
      <c r="D16" s="474"/>
      <c r="E16" s="475"/>
      <c r="F16" s="129" t="s">
        <v>72</v>
      </c>
      <c r="G16" s="130"/>
      <c r="H16" s="130"/>
      <c r="I16" s="130"/>
      <c r="J16" s="130"/>
      <c r="K16" s="131"/>
      <c r="L16" s="129" t="s">
        <v>73</v>
      </c>
      <c r="M16" s="130"/>
      <c r="N16" s="130"/>
      <c r="O16" s="131"/>
      <c r="P16" s="14">
        <v>3.3</v>
      </c>
      <c r="Q16" s="9"/>
      <c r="R16" s="14">
        <v>5</v>
      </c>
      <c r="S16" s="15"/>
      <c r="T16" s="14">
        <v>10</v>
      </c>
      <c r="U16" s="15"/>
      <c r="V16" s="14">
        <v>15</v>
      </c>
      <c r="W16" s="15"/>
      <c r="X16" s="14">
        <v>3.8</v>
      </c>
      <c r="Y16" s="15"/>
      <c r="Z16" s="14">
        <v>5.5</v>
      </c>
      <c r="AA16" s="15"/>
      <c r="AB16" s="14">
        <v>5.5</v>
      </c>
      <c r="AC16" s="15"/>
      <c r="AD16" s="133" t="s">
        <v>74</v>
      </c>
      <c r="AE16" s="6"/>
      <c r="AF16" s="6"/>
      <c r="AG16" s="6"/>
      <c r="AH16" s="6"/>
      <c r="AI16" s="6"/>
      <c r="AJ16" s="6"/>
      <c r="AK16" s="6"/>
      <c r="AL16" s="6"/>
      <c r="AM16" s="7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BA16" s="3">
        <v>29</v>
      </c>
      <c r="BB16" s="181" t="s">
        <v>75</v>
      </c>
      <c r="BC16" s="248">
        <f t="shared" si="0"/>
        <v>0</v>
      </c>
      <c r="BD16" s="3">
        <v>33</v>
      </c>
      <c r="BE16" s="3" t="s">
        <v>76</v>
      </c>
      <c r="BF16" s="248">
        <f t="shared" si="1"/>
        <v>0</v>
      </c>
      <c r="BG16" s="211"/>
      <c r="BH16" s="211"/>
      <c r="BI16" s="211"/>
    </row>
    <row r="17" spans="1:61" ht="18" customHeight="1">
      <c r="A17" s="2"/>
      <c r="B17" s="476"/>
      <c r="C17" s="477"/>
      <c r="D17" s="477"/>
      <c r="E17" s="478"/>
      <c r="F17" s="129" t="s">
        <v>77</v>
      </c>
      <c r="G17" s="130"/>
      <c r="H17" s="130"/>
      <c r="I17" s="130"/>
      <c r="J17" s="130"/>
      <c r="K17" s="131"/>
      <c r="L17" s="129" t="s">
        <v>73</v>
      </c>
      <c r="M17" s="130"/>
      <c r="N17" s="130"/>
      <c r="O17" s="131"/>
      <c r="P17" s="14">
        <v>3.3</v>
      </c>
      <c r="Q17" s="9"/>
      <c r="R17" s="14">
        <v>4.5999999999999996</v>
      </c>
      <c r="S17" s="15"/>
      <c r="T17" s="14">
        <v>7.6</v>
      </c>
      <c r="U17" s="15"/>
      <c r="V17" s="14">
        <v>13.6</v>
      </c>
      <c r="W17" s="15"/>
      <c r="X17" s="14">
        <v>3.8</v>
      </c>
      <c r="Y17" s="15"/>
      <c r="Z17" s="14">
        <v>5.0999999999999996</v>
      </c>
      <c r="AA17" s="15"/>
      <c r="AB17" s="14">
        <v>5.0999999999999996</v>
      </c>
      <c r="AC17" s="15"/>
      <c r="AD17" s="132" t="s">
        <v>78</v>
      </c>
      <c r="AE17" s="6"/>
      <c r="AF17" s="6"/>
      <c r="AG17" s="6"/>
      <c r="AH17" s="6"/>
      <c r="AI17" s="6"/>
      <c r="AJ17" s="6"/>
      <c r="AK17" s="6"/>
      <c r="AL17" s="6"/>
      <c r="AM17" s="7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BA17" s="3">
        <v>11</v>
      </c>
      <c r="BB17" s="181" t="s">
        <v>79</v>
      </c>
      <c r="BC17" s="248">
        <f t="shared" si="0"/>
        <v>0</v>
      </c>
      <c r="BD17" s="3">
        <v>34</v>
      </c>
      <c r="BE17" s="3" t="s">
        <v>80</v>
      </c>
      <c r="BF17" s="248">
        <f t="shared" si="1"/>
        <v>0</v>
      </c>
      <c r="BG17" s="211"/>
      <c r="BH17" s="211"/>
      <c r="BI17" s="211"/>
    </row>
    <row r="18" spans="1:61" ht="18" customHeight="1">
      <c r="A18" s="2"/>
      <c r="B18" s="476"/>
      <c r="C18" s="477"/>
      <c r="D18" s="477"/>
      <c r="E18" s="478"/>
      <c r="F18" s="129" t="s">
        <v>81</v>
      </c>
      <c r="G18" s="130"/>
      <c r="H18" s="130"/>
      <c r="I18" s="130"/>
      <c r="J18" s="130"/>
      <c r="K18" s="131"/>
      <c r="L18" s="129" t="s">
        <v>82</v>
      </c>
      <c r="M18" s="130"/>
      <c r="N18" s="130"/>
      <c r="O18" s="131"/>
      <c r="P18" s="14">
        <v>3.3</v>
      </c>
      <c r="Q18" s="9"/>
      <c r="R18" s="14">
        <v>4.5999999999999996</v>
      </c>
      <c r="S18" s="15"/>
      <c r="T18" s="14">
        <v>7.6</v>
      </c>
      <c r="U18" s="15"/>
      <c r="V18" s="14">
        <v>13.6</v>
      </c>
      <c r="W18" s="15"/>
      <c r="X18" s="14">
        <v>3.8</v>
      </c>
      <c r="Y18" s="15"/>
      <c r="Z18" s="14">
        <v>5.0999999999999996</v>
      </c>
      <c r="AA18" s="15"/>
      <c r="AB18" s="14">
        <v>5.0999999999999996</v>
      </c>
      <c r="AC18" s="15"/>
      <c r="AD18" s="132" t="s">
        <v>83</v>
      </c>
      <c r="AE18" s="6"/>
      <c r="AF18" s="6"/>
      <c r="AG18" s="6"/>
      <c r="AH18" s="6"/>
      <c r="AI18" s="6"/>
      <c r="AJ18" s="6"/>
      <c r="AK18" s="6"/>
      <c r="AL18" s="6"/>
      <c r="AM18" s="7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BA18" s="3">
        <v>13</v>
      </c>
      <c r="BB18" s="181" t="s">
        <v>84</v>
      </c>
      <c r="BC18" s="248">
        <f t="shared" si="0"/>
        <v>0</v>
      </c>
      <c r="BD18" s="3">
        <v>35</v>
      </c>
      <c r="BE18" s="3" t="s">
        <v>85</v>
      </c>
      <c r="BF18" s="248">
        <f t="shared" si="1"/>
        <v>0</v>
      </c>
      <c r="BG18" s="211"/>
      <c r="BH18" s="211"/>
      <c r="BI18" s="211"/>
    </row>
    <row r="19" spans="1:61" ht="18" customHeight="1">
      <c r="A19" s="2"/>
      <c r="B19" s="476"/>
      <c r="C19" s="477"/>
      <c r="D19" s="477"/>
      <c r="E19" s="478"/>
      <c r="F19" s="467" t="s">
        <v>86</v>
      </c>
      <c r="G19" s="468"/>
      <c r="H19" s="468"/>
      <c r="I19" s="468"/>
      <c r="J19" s="468"/>
      <c r="K19" s="469"/>
      <c r="L19" s="129" t="s">
        <v>73</v>
      </c>
      <c r="M19" s="130"/>
      <c r="N19" s="130"/>
      <c r="O19" s="131"/>
      <c r="P19" s="14">
        <v>3.3</v>
      </c>
      <c r="Q19" s="9"/>
      <c r="R19" s="14">
        <v>4.5999999999999996</v>
      </c>
      <c r="S19" s="15"/>
      <c r="T19" s="14">
        <v>7.6</v>
      </c>
      <c r="U19" s="15"/>
      <c r="V19" s="14">
        <v>13.6</v>
      </c>
      <c r="W19" s="15"/>
      <c r="X19" s="14">
        <v>3.8</v>
      </c>
      <c r="Y19" s="15"/>
      <c r="Z19" s="14">
        <v>5.0999999999999996</v>
      </c>
      <c r="AA19" s="15"/>
      <c r="AB19" s="14">
        <v>5.0999999999999996</v>
      </c>
      <c r="AC19" s="15"/>
      <c r="AD19" s="132" t="s">
        <v>78</v>
      </c>
      <c r="AE19" s="6"/>
      <c r="AF19" s="6"/>
      <c r="AG19" s="6"/>
      <c r="AH19" s="6"/>
      <c r="AI19" s="6"/>
      <c r="AJ19" s="6"/>
      <c r="AK19" s="6"/>
      <c r="AL19" s="6"/>
      <c r="AM19" s="7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BA19" s="3">
        <v>14</v>
      </c>
      <c r="BB19" s="181" t="s">
        <v>87</v>
      </c>
      <c r="BC19" s="248">
        <f t="shared" si="0"/>
        <v>0</v>
      </c>
      <c r="BD19" s="3">
        <v>36</v>
      </c>
      <c r="BE19" s="3" t="s">
        <v>88</v>
      </c>
      <c r="BF19" s="248">
        <f t="shared" si="1"/>
        <v>0</v>
      </c>
      <c r="BG19" s="211"/>
      <c r="BH19" s="211"/>
      <c r="BI19" s="211"/>
    </row>
    <row r="20" spans="1:61" ht="18" customHeight="1">
      <c r="A20" s="2"/>
      <c r="B20" s="476"/>
      <c r="C20" s="477"/>
      <c r="D20" s="477"/>
      <c r="E20" s="478"/>
      <c r="F20" s="470"/>
      <c r="G20" s="471"/>
      <c r="H20" s="471"/>
      <c r="I20" s="471"/>
      <c r="J20" s="471"/>
      <c r="K20" s="472"/>
      <c r="L20" s="129" t="s">
        <v>89</v>
      </c>
      <c r="M20" s="130"/>
      <c r="N20" s="130"/>
      <c r="O20" s="131"/>
      <c r="P20" s="14">
        <v>3.3</v>
      </c>
      <c r="Q20" s="9"/>
      <c r="R20" s="14">
        <v>4.5999999999999996</v>
      </c>
      <c r="S20" s="15"/>
      <c r="T20" s="14">
        <v>7.6</v>
      </c>
      <c r="U20" s="15"/>
      <c r="V20" s="14">
        <v>13.6</v>
      </c>
      <c r="W20" s="15"/>
      <c r="X20" s="14">
        <v>3.8</v>
      </c>
      <c r="Y20" s="15"/>
      <c r="Z20" s="14">
        <v>5.0999999999999996</v>
      </c>
      <c r="AA20" s="15"/>
      <c r="AB20" s="14">
        <v>5.0999999999999996</v>
      </c>
      <c r="AC20" s="15"/>
      <c r="AD20" s="132" t="s">
        <v>78</v>
      </c>
      <c r="AE20" s="6"/>
      <c r="AF20" s="6"/>
      <c r="AG20" s="6"/>
      <c r="AH20" s="6"/>
      <c r="AI20" s="6"/>
      <c r="AJ20" s="6"/>
      <c r="AK20" s="6"/>
      <c r="AL20" s="6"/>
      <c r="AM20" s="7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BA20" s="3">
        <v>16</v>
      </c>
      <c r="BB20" s="181" t="s">
        <v>90</v>
      </c>
      <c r="BC20" s="248">
        <f t="shared" si="0"/>
        <v>0</v>
      </c>
      <c r="BD20" s="3">
        <v>37</v>
      </c>
      <c r="BE20" s="3" t="s">
        <v>91</v>
      </c>
      <c r="BF20" s="248">
        <f t="shared" si="1"/>
        <v>0</v>
      </c>
      <c r="BG20" s="211"/>
      <c r="BH20" s="211"/>
      <c r="BI20" s="211"/>
    </row>
    <row r="21" spans="1:61" ht="18" customHeight="1">
      <c r="A21" s="2"/>
      <c r="B21" s="476"/>
      <c r="C21" s="477"/>
      <c r="D21" s="477"/>
      <c r="E21" s="478"/>
      <c r="F21" s="129" t="s">
        <v>92</v>
      </c>
      <c r="G21" s="130"/>
      <c r="H21" s="130"/>
      <c r="I21" s="130"/>
      <c r="J21" s="130"/>
      <c r="K21" s="131"/>
      <c r="L21" s="129" t="s">
        <v>93</v>
      </c>
      <c r="M21" s="130"/>
      <c r="N21" s="130"/>
      <c r="O21" s="131"/>
      <c r="P21" s="14">
        <v>3.3</v>
      </c>
      <c r="Q21" s="9"/>
      <c r="R21" s="14">
        <v>4.5999999999999996</v>
      </c>
      <c r="S21" s="15"/>
      <c r="T21" s="14">
        <v>7.6</v>
      </c>
      <c r="U21" s="15"/>
      <c r="V21" s="14">
        <v>13.6</v>
      </c>
      <c r="W21" s="15"/>
      <c r="X21" s="14">
        <v>3.8</v>
      </c>
      <c r="Y21" s="15"/>
      <c r="Z21" s="14">
        <v>5.0999999999999996</v>
      </c>
      <c r="AA21" s="15"/>
      <c r="AB21" s="14">
        <v>5.0999999999999996</v>
      </c>
      <c r="AC21" s="15"/>
      <c r="AD21" s="132" t="s">
        <v>78</v>
      </c>
      <c r="AE21" s="6"/>
      <c r="AF21" s="6"/>
      <c r="AG21" s="6"/>
      <c r="AH21" s="6"/>
      <c r="AI21" s="6"/>
      <c r="AJ21" s="6"/>
      <c r="AK21" s="6"/>
      <c r="AL21" s="6"/>
      <c r="AM21" s="7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BA21" s="3">
        <v>35</v>
      </c>
      <c r="BB21" s="181" t="s">
        <v>94</v>
      </c>
      <c r="BC21" s="248">
        <f t="shared" si="0"/>
        <v>0</v>
      </c>
      <c r="BD21" s="3">
        <v>38</v>
      </c>
      <c r="BE21" s="3" t="s">
        <v>95</v>
      </c>
      <c r="BF21" s="248">
        <f t="shared" si="1"/>
        <v>0</v>
      </c>
      <c r="BG21" s="211"/>
      <c r="BH21" s="211"/>
      <c r="BI21" s="211"/>
    </row>
    <row r="22" spans="1:61" ht="18" customHeight="1">
      <c r="A22" s="2"/>
      <c r="B22" s="476"/>
      <c r="C22" s="477"/>
      <c r="D22" s="477"/>
      <c r="E22" s="478"/>
      <c r="F22" s="482" t="s">
        <v>96</v>
      </c>
      <c r="G22" s="483"/>
      <c r="H22" s="483"/>
      <c r="I22" s="483"/>
      <c r="J22" s="483"/>
      <c r="K22" s="484"/>
      <c r="L22" s="129" t="s">
        <v>93</v>
      </c>
      <c r="M22" s="130"/>
      <c r="N22" s="130"/>
      <c r="O22" s="131"/>
      <c r="P22" s="14">
        <v>3.3</v>
      </c>
      <c r="Q22" s="9"/>
      <c r="R22" s="14">
        <v>4.5999999999999996</v>
      </c>
      <c r="S22" s="15"/>
      <c r="T22" s="14">
        <v>7.6</v>
      </c>
      <c r="U22" s="15"/>
      <c r="V22" s="14">
        <v>13.6</v>
      </c>
      <c r="W22" s="15"/>
      <c r="X22" s="14">
        <v>3.8</v>
      </c>
      <c r="Y22" s="15"/>
      <c r="Z22" s="14">
        <v>5.0999999999999996</v>
      </c>
      <c r="AA22" s="15"/>
      <c r="AB22" s="14">
        <v>5.0999999999999996</v>
      </c>
      <c r="AC22" s="15"/>
      <c r="AD22" s="359" t="s">
        <v>97</v>
      </c>
      <c r="AE22" s="360"/>
      <c r="AF22" s="360"/>
      <c r="AG22" s="360"/>
      <c r="AH22" s="360"/>
      <c r="AI22" s="360"/>
      <c r="AJ22" s="360"/>
      <c r="AK22" s="360"/>
      <c r="AL22" s="360"/>
      <c r="AM22" s="361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BA22" s="3">
        <v>32</v>
      </c>
      <c r="BB22" s="181" t="s">
        <v>98</v>
      </c>
      <c r="BC22" s="248">
        <f t="shared" si="0"/>
        <v>0</v>
      </c>
      <c r="BD22" s="3">
        <v>39</v>
      </c>
      <c r="BE22" s="3" t="s">
        <v>99</v>
      </c>
      <c r="BF22" s="248">
        <f t="shared" si="1"/>
        <v>0</v>
      </c>
      <c r="BG22" s="211"/>
      <c r="BH22" s="211"/>
      <c r="BI22" s="211"/>
    </row>
    <row r="23" spans="1:61" ht="18" customHeight="1">
      <c r="A23" s="2"/>
      <c r="B23" s="479"/>
      <c r="C23" s="480"/>
      <c r="D23" s="480"/>
      <c r="E23" s="481"/>
      <c r="F23" s="482" t="s">
        <v>100</v>
      </c>
      <c r="G23" s="483"/>
      <c r="H23" s="483"/>
      <c r="I23" s="483"/>
      <c r="J23" s="483"/>
      <c r="K23" s="484"/>
      <c r="L23" s="129" t="s">
        <v>93</v>
      </c>
      <c r="M23" s="130"/>
      <c r="N23" s="130"/>
      <c r="O23" s="131"/>
      <c r="P23" s="14">
        <v>3.3</v>
      </c>
      <c r="Q23" s="9"/>
      <c r="R23" s="14">
        <v>4.5999999999999996</v>
      </c>
      <c r="S23" s="15"/>
      <c r="T23" s="14">
        <v>7.6</v>
      </c>
      <c r="U23" s="15"/>
      <c r="V23" s="14">
        <v>13.6</v>
      </c>
      <c r="W23" s="15"/>
      <c r="X23" s="14">
        <v>3.8</v>
      </c>
      <c r="Y23" s="15"/>
      <c r="Z23" s="14">
        <v>5.0999999999999996</v>
      </c>
      <c r="AA23" s="15"/>
      <c r="AB23" s="14">
        <v>5.0999999999999996</v>
      </c>
      <c r="AC23" s="15"/>
      <c r="AD23" s="132" t="s">
        <v>78</v>
      </c>
      <c r="AE23" s="6"/>
      <c r="AF23" s="6"/>
      <c r="AG23" s="6"/>
      <c r="AH23" s="6"/>
      <c r="AI23" s="6"/>
      <c r="AJ23" s="6"/>
      <c r="AK23" s="6"/>
      <c r="AL23" s="6"/>
      <c r="AM23" s="7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BA23" s="3">
        <v>17</v>
      </c>
      <c r="BB23" s="181" t="s">
        <v>101</v>
      </c>
      <c r="BC23" s="248">
        <f t="shared" si="0"/>
        <v>0</v>
      </c>
      <c r="BD23" s="3">
        <v>40</v>
      </c>
      <c r="BE23" s="3" t="s">
        <v>102</v>
      </c>
      <c r="BF23" s="248">
        <f t="shared" si="1"/>
        <v>0</v>
      </c>
      <c r="BG23" s="211"/>
      <c r="BH23" s="211"/>
      <c r="BI23" s="211"/>
    </row>
    <row r="24" spans="1:61" ht="18" customHeight="1">
      <c r="A24" s="2"/>
      <c r="B24" s="3" t="s">
        <v>103</v>
      </c>
      <c r="C24" s="2"/>
      <c r="D24" s="2"/>
      <c r="E24" s="136"/>
      <c r="F24" s="136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BA24" s="3">
        <v>18</v>
      </c>
      <c r="BB24" s="181" t="s">
        <v>104</v>
      </c>
      <c r="BC24" s="248">
        <f t="shared" si="0"/>
        <v>0</v>
      </c>
      <c r="BD24" s="3">
        <v>41</v>
      </c>
      <c r="BE24" s="3" t="s">
        <v>105</v>
      </c>
      <c r="BF24" s="248">
        <f t="shared" si="1"/>
        <v>0</v>
      </c>
      <c r="BG24" s="211"/>
      <c r="BH24" s="211"/>
      <c r="BI24" s="211"/>
    </row>
    <row r="25" spans="1:61" ht="18" customHeight="1">
      <c r="A25" s="2"/>
      <c r="B25" s="3" t="s">
        <v>106</v>
      </c>
      <c r="C25" s="2"/>
      <c r="D25" s="2"/>
      <c r="E25" s="128"/>
      <c r="F25" s="128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BA25" s="3">
        <v>19</v>
      </c>
      <c r="BB25" s="181" t="s">
        <v>107</v>
      </c>
      <c r="BC25" s="248">
        <f t="shared" si="0"/>
        <v>0</v>
      </c>
      <c r="BD25" s="3">
        <v>42</v>
      </c>
      <c r="BE25" s="3" t="s">
        <v>108</v>
      </c>
      <c r="BF25" s="248">
        <f t="shared" si="1"/>
        <v>0</v>
      </c>
      <c r="BG25" s="211"/>
      <c r="BH25" s="211"/>
      <c r="BI25" s="211"/>
    </row>
    <row r="26" spans="1:61" ht="18" customHeight="1">
      <c r="A26" s="2"/>
      <c r="B26" s="2"/>
      <c r="C26" s="2"/>
      <c r="D26" s="2"/>
      <c r="E26" s="460"/>
      <c r="F26" s="460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BA26" s="3">
        <v>20</v>
      </c>
      <c r="BB26" s="181" t="s">
        <v>109</v>
      </c>
      <c r="BC26" s="248">
        <f t="shared" si="0"/>
        <v>0</v>
      </c>
      <c r="BD26" s="3">
        <v>43</v>
      </c>
      <c r="BE26" s="3" t="s">
        <v>110</v>
      </c>
      <c r="BF26" s="248">
        <f t="shared" si="1"/>
        <v>0</v>
      </c>
      <c r="BG26" s="211"/>
      <c r="BH26" s="211"/>
      <c r="BI26" s="211"/>
    </row>
    <row r="27" spans="1:61" ht="18" customHeight="1">
      <c r="A27" s="2"/>
      <c r="B27" s="3"/>
      <c r="C27" s="2"/>
      <c r="D27" s="2"/>
      <c r="E27" s="460"/>
      <c r="F27" s="460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BA27" s="3">
        <v>21</v>
      </c>
      <c r="BB27" s="181" t="s">
        <v>111</v>
      </c>
      <c r="BC27" s="248">
        <f t="shared" si="0"/>
        <v>0</v>
      </c>
      <c r="BD27" s="3">
        <v>44</v>
      </c>
      <c r="BE27" s="3" t="s">
        <v>112</v>
      </c>
      <c r="BF27" s="248">
        <f t="shared" si="1"/>
        <v>0</v>
      </c>
      <c r="BG27" s="211"/>
      <c r="BH27" s="211"/>
      <c r="BI27" s="211"/>
    </row>
    <row r="28" spans="1:61" ht="18" customHeight="1">
      <c r="A28" s="2"/>
      <c r="B28" s="3"/>
      <c r="C28" s="2"/>
      <c r="D28" s="2"/>
      <c r="E28" s="460"/>
      <c r="F28" s="46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38"/>
      <c r="S28" s="138"/>
      <c r="T28" s="138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BA28" s="3">
        <v>22</v>
      </c>
      <c r="BB28" s="181" t="s">
        <v>113</v>
      </c>
      <c r="BC28" s="248">
        <f t="shared" si="0"/>
        <v>0</v>
      </c>
      <c r="BD28" s="3">
        <v>45</v>
      </c>
      <c r="BE28" s="3" t="s">
        <v>114</v>
      </c>
      <c r="BF28" s="248">
        <f t="shared" si="1"/>
        <v>0</v>
      </c>
      <c r="BG28" s="211"/>
      <c r="BH28" s="211"/>
      <c r="BI28" s="211"/>
    </row>
    <row r="29" spans="1:61" ht="18" customHeight="1">
      <c r="A29" s="2"/>
      <c r="B29" s="3"/>
      <c r="C29" s="2"/>
      <c r="D29" s="2"/>
      <c r="E29" s="460"/>
      <c r="F29" s="460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37"/>
      <c r="S29" s="137"/>
      <c r="T29" s="137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BA29" s="3">
        <v>23</v>
      </c>
      <c r="BB29" s="181" t="s">
        <v>115</v>
      </c>
      <c r="BC29" s="248">
        <f t="shared" si="0"/>
        <v>0</v>
      </c>
      <c r="BD29" s="3">
        <v>46</v>
      </c>
      <c r="BE29" s="3" t="s">
        <v>116</v>
      </c>
      <c r="BF29" s="248">
        <f t="shared" si="1"/>
        <v>0</v>
      </c>
      <c r="BG29" s="211"/>
      <c r="BH29" s="211"/>
      <c r="BI29" s="211"/>
    </row>
    <row r="30" spans="1:61" ht="18" customHeight="1">
      <c r="A30" s="2"/>
      <c r="B30" s="3"/>
      <c r="C30" s="2"/>
      <c r="D30" s="2"/>
      <c r="E30" s="460"/>
      <c r="F30" s="460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37"/>
      <c r="S30" s="137"/>
      <c r="T30" s="137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BA30" s="3">
        <v>24</v>
      </c>
      <c r="BB30" s="181" t="s">
        <v>117</v>
      </c>
      <c r="BC30" s="248">
        <f t="shared" si="0"/>
        <v>0</v>
      </c>
      <c r="BD30" s="3">
        <v>47</v>
      </c>
      <c r="BE30" s="3" t="s">
        <v>118</v>
      </c>
      <c r="BF30" s="248">
        <f t="shared" si="1"/>
        <v>0</v>
      </c>
      <c r="BG30" s="211"/>
      <c r="BH30" s="211"/>
      <c r="BI30" s="211"/>
    </row>
    <row r="31" spans="1:61" ht="18" customHeight="1">
      <c r="A31" s="2"/>
      <c r="B31" s="3" t="s">
        <v>119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BA31" s="3">
        <v>25</v>
      </c>
      <c r="BB31" s="181" t="s">
        <v>120</v>
      </c>
      <c r="BC31" s="248">
        <f t="shared" si="0"/>
        <v>0</v>
      </c>
      <c r="BD31" s="3">
        <v>48</v>
      </c>
      <c r="BE31" s="3" t="s">
        <v>121</v>
      </c>
      <c r="BF31" s="248">
        <f t="shared" si="1"/>
        <v>0</v>
      </c>
      <c r="BG31" s="211"/>
      <c r="BH31" s="211"/>
      <c r="BI31" s="211"/>
    </row>
    <row r="32" spans="1:61" ht="18" customHeight="1">
      <c r="A32" s="2"/>
      <c r="B32" s="461"/>
      <c r="C32" s="461"/>
      <c r="D32" s="461"/>
      <c r="E32" s="461"/>
      <c r="F32" s="461"/>
      <c r="G32" s="461"/>
      <c r="H32" s="461"/>
      <c r="I32" s="461"/>
      <c r="J32" s="461"/>
      <c r="K32" s="461"/>
      <c r="L32" s="461"/>
      <c r="M32" s="461"/>
      <c r="N32" s="461"/>
      <c r="O32" s="461"/>
      <c r="P32" s="461"/>
      <c r="Q32" s="461"/>
      <c r="R32" s="461"/>
      <c r="S32" s="461"/>
      <c r="T32" s="461"/>
      <c r="U32" s="461"/>
      <c r="V32" s="461"/>
      <c r="W32" s="461"/>
      <c r="X32" s="461"/>
      <c r="Y32" s="461"/>
      <c r="Z32" s="461"/>
      <c r="AA32" s="461"/>
      <c r="AB32" s="461"/>
      <c r="AC32" s="461"/>
      <c r="AD32" s="461"/>
      <c r="AE32" s="461"/>
      <c r="AF32" s="461"/>
      <c r="AG32" s="461"/>
      <c r="AH32" s="461"/>
      <c r="AI32" s="461"/>
      <c r="AJ32" s="461"/>
      <c r="AK32" s="461"/>
      <c r="AL32" s="461"/>
      <c r="AM32" s="461"/>
      <c r="AN32" s="461"/>
      <c r="AO32" s="461"/>
      <c r="AP32" s="461"/>
      <c r="AQ32" s="461"/>
      <c r="AR32" s="461"/>
      <c r="AS32" s="461"/>
      <c r="AT32" s="461"/>
      <c r="AU32" s="461"/>
      <c r="AV32" s="461"/>
      <c r="AW32" s="461"/>
      <c r="AX32" s="461"/>
      <c r="AY32" s="2"/>
      <c r="BA32" s="3">
        <v>26</v>
      </c>
      <c r="BB32" s="181" t="s">
        <v>122</v>
      </c>
      <c r="BC32" s="248">
        <f t="shared" si="0"/>
        <v>0</v>
      </c>
      <c r="BD32" s="3">
        <v>49</v>
      </c>
      <c r="BE32" s="3" t="s">
        <v>123</v>
      </c>
      <c r="BF32" s="248">
        <f t="shared" si="1"/>
        <v>0</v>
      </c>
      <c r="BG32" s="211"/>
      <c r="BH32" s="211"/>
      <c r="BI32" s="211"/>
    </row>
    <row r="33" spans="1:61" ht="18" customHeight="1">
      <c r="A33" s="2"/>
      <c r="B33" s="461"/>
      <c r="C33" s="461"/>
      <c r="D33" s="461"/>
      <c r="E33" s="461"/>
      <c r="F33" s="461"/>
      <c r="G33" s="461"/>
      <c r="H33" s="461"/>
      <c r="I33" s="461"/>
      <c r="J33" s="461"/>
      <c r="K33" s="461"/>
      <c r="L33" s="461"/>
      <c r="M33" s="461"/>
      <c r="N33" s="461"/>
      <c r="O33" s="461"/>
      <c r="P33" s="461"/>
      <c r="Q33" s="461"/>
      <c r="R33" s="461"/>
      <c r="S33" s="461"/>
      <c r="T33" s="461"/>
      <c r="U33" s="461"/>
      <c r="V33" s="461"/>
      <c r="W33" s="461"/>
      <c r="X33" s="461"/>
      <c r="Y33" s="461"/>
      <c r="Z33" s="461"/>
      <c r="AA33" s="461"/>
      <c r="AB33" s="461"/>
      <c r="AC33" s="461"/>
      <c r="AD33" s="461"/>
      <c r="AE33" s="461"/>
      <c r="AF33" s="461"/>
      <c r="AG33" s="461"/>
      <c r="AH33" s="461"/>
      <c r="AI33" s="461"/>
      <c r="AJ33" s="461"/>
      <c r="AK33" s="461"/>
      <c r="AL33" s="461"/>
      <c r="AM33" s="461"/>
      <c r="AN33" s="461"/>
      <c r="AO33" s="461"/>
      <c r="AP33" s="461"/>
      <c r="AQ33" s="461"/>
      <c r="AR33" s="461"/>
      <c r="AS33" s="461"/>
      <c r="AT33" s="461"/>
      <c r="AU33" s="461"/>
      <c r="AV33" s="461"/>
      <c r="AW33" s="461"/>
      <c r="AX33" s="461"/>
      <c r="AY33" s="2"/>
      <c r="BA33" s="3">
        <v>27</v>
      </c>
      <c r="BB33" s="181" t="s">
        <v>124</v>
      </c>
      <c r="BC33" s="248">
        <f t="shared" si="0"/>
        <v>0</v>
      </c>
      <c r="BD33" s="3">
        <v>50</v>
      </c>
      <c r="BE33" s="3" t="s">
        <v>125</v>
      </c>
      <c r="BF33" s="248">
        <f t="shared" si="1"/>
        <v>0</v>
      </c>
      <c r="BG33" s="211"/>
      <c r="BH33" s="211"/>
      <c r="BI33" s="211"/>
    </row>
    <row r="34" spans="1:61" ht="18" customHeight="1">
      <c r="A34" s="2"/>
      <c r="B34" s="461"/>
      <c r="C34" s="461"/>
      <c r="D34" s="461"/>
      <c r="E34" s="461"/>
      <c r="F34" s="461"/>
      <c r="G34" s="461"/>
      <c r="H34" s="461"/>
      <c r="I34" s="461"/>
      <c r="J34" s="461"/>
      <c r="K34" s="461"/>
      <c r="L34" s="461"/>
      <c r="M34" s="461"/>
      <c r="N34" s="461"/>
      <c r="O34" s="461"/>
      <c r="P34" s="461"/>
      <c r="Q34" s="461"/>
      <c r="R34" s="461"/>
      <c r="S34" s="461"/>
      <c r="T34" s="461"/>
      <c r="U34" s="461"/>
      <c r="V34" s="461"/>
      <c r="W34" s="461"/>
      <c r="X34" s="461"/>
      <c r="Y34" s="461"/>
      <c r="Z34" s="461"/>
      <c r="AA34" s="461"/>
      <c r="AB34" s="461"/>
      <c r="AC34" s="461"/>
      <c r="AD34" s="461"/>
      <c r="AE34" s="461"/>
      <c r="AF34" s="461"/>
      <c r="AG34" s="461"/>
      <c r="AH34" s="461"/>
      <c r="AI34" s="461"/>
      <c r="AJ34" s="461"/>
      <c r="AK34" s="461"/>
      <c r="AL34" s="461"/>
      <c r="AM34" s="461"/>
      <c r="AN34" s="461"/>
      <c r="AO34" s="461"/>
      <c r="AP34" s="461"/>
      <c r="AQ34" s="461"/>
      <c r="AR34" s="461"/>
      <c r="AS34" s="461"/>
      <c r="AT34" s="461"/>
      <c r="AU34" s="461"/>
      <c r="AV34" s="461"/>
      <c r="AW34" s="461"/>
      <c r="AX34" s="461"/>
      <c r="AY34" s="2"/>
      <c r="BA34" s="3">
        <v>28</v>
      </c>
      <c r="BB34" s="181" t="s">
        <v>126</v>
      </c>
      <c r="BC34" s="248">
        <f t="shared" si="0"/>
        <v>0</v>
      </c>
      <c r="BD34" s="3">
        <v>51</v>
      </c>
      <c r="BE34" s="3" t="s">
        <v>127</v>
      </c>
      <c r="BF34" s="248">
        <f t="shared" si="1"/>
        <v>0</v>
      </c>
      <c r="BG34" s="211"/>
      <c r="BH34" s="211"/>
      <c r="BI34" s="211"/>
    </row>
    <row r="35" spans="1:61" ht="18" customHeight="1">
      <c r="A35" s="2"/>
      <c r="B35" s="461"/>
      <c r="C35" s="461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61"/>
      <c r="Q35" s="461"/>
      <c r="R35" s="461"/>
      <c r="S35" s="461"/>
      <c r="T35" s="461"/>
      <c r="U35" s="461"/>
      <c r="V35" s="461"/>
      <c r="W35" s="461"/>
      <c r="X35" s="461"/>
      <c r="Y35" s="461"/>
      <c r="Z35" s="461"/>
      <c r="AA35" s="461"/>
      <c r="AB35" s="461"/>
      <c r="AC35" s="461"/>
      <c r="AD35" s="461"/>
      <c r="AE35" s="461"/>
      <c r="AF35" s="461"/>
      <c r="AG35" s="461"/>
      <c r="AH35" s="461"/>
      <c r="AI35" s="461"/>
      <c r="AJ35" s="461"/>
      <c r="AK35" s="461"/>
      <c r="AL35" s="461"/>
      <c r="AM35" s="461"/>
      <c r="AN35" s="461"/>
      <c r="AO35" s="461"/>
      <c r="AP35" s="461"/>
      <c r="AQ35" s="461"/>
      <c r="AR35" s="461"/>
      <c r="AS35" s="461"/>
      <c r="AT35" s="461"/>
      <c r="AU35" s="461"/>
      <c r="AV35" s="461"/>
      <c r="AW35" s="461"/>
      <c r="AX35" s="461"/>
      <c r="AY35" s="2"/>
      <c r="BA35" s="3">
        <v>30</v>
      </c>
      <c r="BB35" s="181" t="s">
        <v>128</v>
      </c>
      <c r="BC35" s="248">
        <f t="shared" si="0"/>
        <v>0</v>
      </c>
      <c r="BD35" s="3">
        <v>52</v>
      </c>
      <c r="BE35" s="3" t="s">
        <v>129</v>
      </c>
      <c r="BF35" s="248">
        <f t="shared" si="1"/>
        <v>0</v>
      </c>
      <c r="BG35" s="211"/>
      <c r="BH35" s="211"/>
      <c r="BI35" s="211"/>
    </row>
    <row r="36" spans="1:61" ht="18" customHeight="1">
      <c r="A36" s="2"/>
      <c r="B36" s="459"/>
      <c r="C36" s="459"/>
      <c r="D36" s="459"/>
      <c r="E36" s="459"/>
      <c r="F36" s="459"/>
      <c r="G36" s="459"/>
      <c r="H36" s="459"/>
      <c r="I36" s="459"/>
      <c r="J36" s="459"/>
      <c r="K36" s="459"/>
      <c r="L36" s="459"/>
      <c r="M36" s="459"/>
      <c r="N36" s="459"/>
      <c r="O36" s="459"/>
      <c r="P36" s="459"/>
      <c r="Q36" s="459"/>
      <c r="R36" s="459"/>
      <c r="S36" s="459"/>
      <c r="T36" s="459"/>
      <c r="U36" s="459"/>
      <c r="V36" s="459"/>
      <c r="W36" s="459"/>
      <c r="X36" s="459"/>
      <c r="Y36" s="459"/>
      <c r="Z36" s="459"/>
      <c r="AA36" s="459"/>
      <c r="AB36" s="459"/>
      <c r="AC36" s="459"/>
      <c r="AD36" s="459"/>
      <c r="AE36" s="459"/>
      <c r="AF36" s="459"/>
      <c r="AG36" s="459"/>
      <c r="AH36" s="459"/>
      <c r="AI36" s="459"/>
      <c r="AJ36" s="459"/>
      <c r="AK36" s="459"/>
      <c r="AL36" s="459"/>
      <c r="AM36" s="459"/>
      <c r="AN36" s="459"/>
      <c r="AO36" s="459"/>
      <c r="AP36" s="459"/>
      <c r="AQ36" s="459"/>
      <c r="AR36" s="459"/>
      <c r="AS36" s="459"/>
      <c r="AT36" s="459"/>
      <c r="AU36" s="459"/>
      <c r="AV36" s="459"/>
      <c r="AW36" s="459"/>
      <c r="AX36" s="459"/>
      <c r="AY36" s="2"/>
      <c r="BA36" s="3">
        <v>31</v>
      </c>
      <c r="BB36" s="181" t="s">
        <v>130</v>
      </c>
      <c r="BC36" s="248">
        <f t="shared" si="0"/>
        <v>0</v>
      </c>
      <c r="BD36" s="3">
        <v>53</v>
      </c>
      <c r="BE36" s="3" t="s">
        <v>131</v>
      </c>
      <c r="BF36" s="248">
        <f t="shared" si="1"/>
        <v>0</v>
      </c>
      <c r="BG36" s="211"/>
      <c r="BH36" s="211"/>
      <c r="BI36" s="211"/>
    </row>
    <row r="37" spans="1:61" ht="18" customHeight="1">
      <c r="A37" s="2"/>
      <c r="B37" s="459"/>
      <c r="C37" s="459"/>
      <c r="D37" s="459"/>
      <c r="E37" s="459"/>
      <c r="F37" s="459"/>
      <c r="G37" s="459"/>
      <c r="H37" s="459"/>
      <c r="I37" s="459"/>
      <c r="J37" s="459"/>
      <c r="K37" s="459"/>
      <c r="L37" s="459"/>
      <c r="M37" s="459"/>
      <c r="N37" s="459"/>
      <c r="O37" s="459"/>
      <c r="P37" s="459"/>
      <c r="Q37" s="459"/>
      <c r="R37" s="459"/>
      <c r="S37" s="459"/>
      <c r="T37" s="459"/>
      <c r="U37" s="459"/>
      <c r="V37" s="459"/>
      <c r="W37" s="459"/>
      <c r="X37" s="459"/>
      <c r="Y37" s="459"/>
      <c r="Z37" s="459"/>
      <c r="AA37" s="459"/>
      <c r="AB37" s="459"/>
      <c r="AC37" s="459"/>
      <c r="AD37" s="459"/>
      <c r="AE37" s="459"/>
      <c r="AF37" s="459"/>
      <c r="AG37" s="459"/>
      <c r="AH37" s="459"/>
      <c r="AI37" s="459"/>
      <c r="AJ37" s="459"/>
      <c r="AK37" s="459"/>
      <c r="AL37" s="459"/>
      <c r="AM37" s="459"/>
      <c r="AN37" s="459"/>
      <c r="AO37" s="459"/>
      <c r="AP37" s="459"/>
      <c r="AQ37" s="459"/>
      <c r="AR37" s="459"/>
      <c r="AS37" s="459"/>
      <c r="AT37" s="459"/>
      <c r="AU37" s="459"/>
      <c r="AV37" s="459"/>
      <c r="AW37" s="459"/>
      <c r="AX37" s="459"/>
      <c r="AY37" s="2"/>
      <c r="BA37" s="3">
        <v>33</v>
      </c>
      <c r="BB37" s="181" t="s">
        <v>132</v>
      </c>
      <c r="BC37" s="248">
        <f t="shared" si="0"/>
        <v>0</v>
      </c>
      <c r="BD37" s="3">
        <v>60</v>
      </c>
      <c r="BE37" s="3" t="s">
        <v>133</v>
      </c>
      <c r="BF37" s="248">
        <f t="shared" si="1"/>
        <v>0</v>
      </c>
      <c r="BG37" s="211"/>
      <c r="BH37" s="211"/>
      <c r="BI37" s="211"/>
    </row>
    <row r="38" spans="1:61" s="2" customFormat="1" ht="18" customHeight="1">
      <c r="BA38" s="3">
        <v>34</v>
      </c>
      <c r="BB38" s="181" t="s">
        <v>134</v>
      </c>
      <c r="BC38" s="248">
        <f t="shared" si="0"/>
        <v>0</v>
      </c>
      <c r="BD38" s="3"/>
      <c r="BE38" s="3"/>
      <c r="BF38" s="249"/>
      <c r="BG38" s="211"/>
      <c r="BH38" s="211"/>
      <c r="BI38" s="211"/>
    </row>
    <row r="39" spans="1:61" s="2" customFormat="1" ht="18" customHeight="1">
      <c r="AZ39" s="51"/>
      <c r="BA39" s="184">
        <v>36</v>
      </c>
      <c r="BB39" s="181" t="s">
        <v>135</v>
      </c>
      <c r="BC39" s="248">
        <f t="shared" si="0"/>
        <v>0</v>
      </c>
      <c r="BD39" s="3"/>
      <c r="BE39" s="3"/>
      <c r="BF39" s="249"/>
      <c r="BG39" s="211"/>
      <c r="BH39" s="211"/>
      <c r="BI39" s="211"/>
    </row>
    <row r="40" spans="1:61" s="2" customFormat="1" ht="18" customHeight="1">
      <c r="AZ40" s="51"/>
      <c r="BA40" s="250">
        <v>37</v>
      </c>
      <c r="BB40" s="182" t="s">
        <v>136</v>
      </c>
      <c r="BC40" s="248">
        <f t="shared" si="0"/>
        <v>0</v>
      </c>
      <c r="BD40" s="183"/>
      <c r="BE40" s="3"/>
      <c r="BF40" s="249"/>
      <c r="BG40" s="211"/>
      <c r="BH40" s="211"/>
      <c r="BI40" s="211"/>
    </row>
    <row r="41" spans="1:61" s="2" customFormat="1" ht="18" customHeight="1">
      <c r="AZ41" s="51"/>
      <c r="BA41" s="250">
        <v>38</v>
      </c>
      <c r="BB41" s="182" t="s">
        <v>137</v>
      </c>
      <c r="BC41" s="248">
        <f t="shared" si="0"/>
        <v>0</v>
      </c>
      <c r="BD41" s="183"/>
      <c r="BE41" s="3"/>
      <c r="BF41" s="249"/>
      <c r="BG41" s="211"/>
      <c r="BH41" s="211"/>
      <c r="BI41" s="211"/>
    </row>
    <row r="42" spans="1:61" s="2" customFormat="1" ht="18" customHeight="1">
      <c r="AZ42" s="51"/>
      <c r="BA42" s="250">
        <v>39</v>
      </c>
      <c r="BB42" s="182" t="s">
        <v>138</v>
      </c>
      <c r="BC42" s="248">
        <f t="shared" si="0"/>
        <v>0</v>
      </c>
      <c r="BD42" s="183"/>
      <c r="BE42" s="3"/>
      <c r="BF42" s="249"/>
      <c r="BG42" s="211"/>
      <c r="BH42" s="211"/>
      <c r="BI42" s="211"/>
    </row>
    <row r="43" spans="1:61" s="2" customFormat="1" ht="18" customHeight="1">
      <c r="AZ43" s="51"/>
      <c r="BA43" s="250">
        <v>40</v>
      </c>
      <c r="BB43" s="182" t="s">
        <v>139</v>
      </c>
      <c r="BC43" s="248">
        <f t="shared" si="0"/>
        <v>0</v>
      </c>
      <c r="BD43" s="183"/>
      <c r="BE43" s="3"/>
      <c r="BF43" s="249"/>
      <c r="BG43" s="211"/>
      <c r="BH43" s="211"/>
      <c r="BI43" s="211"/>
    </row>
    <row r="44" spans="1:61" s="2" customFormat="1" ht="18" customHeight="1">
      <c r="AZ44" s="51"/>
      <c r="BA44" s="250">
        <v>41</v>
      </c>
      <c r="BB44" s="182" t="s">
        <v>140</v>
      </c>
      <c r="BC44" s="248">
        <f t="shared" si="0"/>
        <v>0</v>
      </c>
      <c r="BD44" s="183"/>
      <c r="BE44" s="3"/>
      <c r="BF44" s="249"/>
      <c r="BG44" s="211"/>
      <c r="BH44" s="211"/>
      <c r="BI44" s="211"/>
    </row>
    <row r="45" spans="1:61" s="2" customFormat="1" ht="18" customHeight="1">
      <c r="BA45" s="250">
        <v>42</v>
      </c>
      <c r="BB45" s="182" t="s">
        <v>141</v>
      </c>
      <c r="BC45" s="248">
        <f t="shared" si="0"/>
        <v>0</v>
      </c>
      <c r="BD45" s="183"/>
      <c r="BE45" s="3"/>
      <c r="BF45" s="249"/>
      <c r="BG45" s="211"/>
      <c r="BH45" s="211"/>
      <c r="BI45" s="211"/>
    </row>
    <row r="46" spans="1:61" s="2" customFormat="1" ht="18" customHeight="1">
      <c r="BA46" s="184">
        <v>43</v>
      </c>
      <c r="BB46" s="181" t="s">
        <v>142</v>
      </c>
      <c r="BC46" s="248">
        <f t="shared" si="0"/>
        <v>0</v>
      </c>
      <c r="BD46" s="3"/>
      <c r="BE46" s="3"/>
      <c r="BF46" s="249"/>
      <c r="BG46" s="211"/>
      <c r="BH46" s="211"/>
      <c r="BI46" s="211"/>
    </row>
    <row r="47" spans="1:61" s="2" customFormat="1" ht="18" customHeight="1">
      <c r="BA47" s="184">
        <v>44</v>
      </c>
      <c r="BB47" s="181" t="s">
        <v>143</v>
      </c>
      <c r="BC47" s="248">
        <f t="shared" si="0"/>
        <v>0</v>
      </c>
      <c r="BD47" s="3"/>
      <c r="BE47" s="3"/>
      <c r="BF47" s="249"/>
      <c r="BG47" s="211"/>
      <c r="BH47" s="211"/>
      <c r="BI47" s="211"/>
    </row>
    <row r="48" spans="1:61" s="2" customFormat="1" ht="18" customHeight="1">
      <c r="BA48" s="184">
        <v>45</v>
      </c>
      <c r="BB48" s="181" t="s">
        <v>144</v>
      </c>
      <c r="BC48" s="248">
        <f t="shared" si="0"/>
        <v>0</v>
      </c>
      <c r="BD48" s="3"/>
      <c r="BE48" s="3"/>
      <c r="BF48" s="249"/>
      <c r="BG48" s="211"/>
      <c r="BH48" s="211"/>
      <c r="BI48" s="211"/>
    </row>
    <row r="49" spans="53:61" s="2" customFormat="1" ht="18" customHeight="1">
      <c r="BA49" s="184">
        <v>99</v>
      </c>
      <c r="BB49" s="181" t="s">
        <v>145</v>
      </c>
      <c r="BC49" s="248">
        <f t="shared" si="0"/>
        <v>0</v>
      </c>
      <c r="BD49" s="3"/>
      <c r="BE49" s="3"/>
      <c r="BF49" s="249"/>
      <c r="BG49" s="211"/>
      <c r="BH49" s="211"/>
      <c r="BI49" s="211"/>
    </row>
    <row r="50" spans="53:61" s="2" customFormat="1" ht="18" customHeight="1">
      <c r="BA50" s="184"/>
      <c r="BB50" s="181" t="s">
        <v>146</v>
      </c>
      <c r="BC50" s="248">
        <f t="shared" si="0"/>
        <v>0</v>
      </c>
      <c r="BD50" s="3"/>
      <c r="BE50" s="3"/>
      <c r="BF50" s="249"/>
      <c r="BG50" s="211"/>
      <c r="BH50" s="211"/>
      <c r="BI50" s="211"/>
    </row>
    <row r="51" spans="53:61" s="2" customFormat="1" ht="18" customHeight="1">
      <c r="BA51" s="184">
        <v>46</v>
      </c>
      <c r="BB51" s="181"/>
      <c r="BC51" s="249"/>
      <c r="BD51" s="3"/>
      <c r="BE51" s="3"/>
      <c r="BF51" s="249"/>
      <c r="BG51" s="211"/>
      <c r="BH51" s="211"/>
      <c r="BI51" s="211"/>
    </row>
    <row r="52" spans="53:61" s="2" customFormat="1" ht="18" customHeight="1">
      <c r="BA52" s="184">
        <v>47</v>
      </c>
      <c r="BB52" s="181"/>
      <c r="BC52" s="249"/>
      <c r="BD52" s="3"/>
      <c r="BE52" s="3"/>
      <c r="BF52" s="249"/>
      <c r="BG52" s="211"/>
      <c r="BH52" s="211"/>
      <c r="BI52" s="211"/>
    </row>
    <row r="53" spans="53:61" s="2" customFormat="1" ht="18" customHeight="1">
      <c r="BA53" s="184">
        <v>48</v>
      </c>
      <c r="BB53" s="181"/>
      <c r="BC53" s="249"/>
      <c r="BD53" s="3"/>
      <c r="BE53" s="3"/>
      <c r="BF53" s="249"/>
      <c r="BG53" s="211"/>
      <c r="BH53" s="211"/>
      <c r="BI53" s="211"/>
    </row>
    <row r="54" spans="53:61" s="2" customFormat="1" ht="18" customHeight="1">
      <c r="BA54" s="184">
        <v>49</v>
      </c>
      <c r="BB54" s="181"/>
      <c r="BC54" s="249"/>
      <c r="BD54" s="3"/>
      <c r="BE54" s="3"/>
      <c r="BF54" s="249"/>
      <c r="BG54" s="211"/>
      <c r="BH54" s="211"/>
      <c r="BI54" s="211"/>
    </row>
    <row r="55" spans="53:61" s="2" customFormat="1" ht="18" customHeight="1">
      <c r="BA55" s="184">
        <v>50</v>
      </c>
      <c r="BB55" s="181"/>
      <c r="BC55" s="249"/>
      <c r="BD55" s="3"/>
      <c r="BE55" s="3"/>
      <c r="BF55" s="249"/>
      <c r="BG55" s="211"/>
      <c r="BH55" s="211"/>
      <c r="BI55" s="211"/>
    </row>
    <row r="56" spans="53:61" s="2" customFormat="1" ht="18" customHeight="1">
      <c r="BA56" s="184">
        <v>51</v>
      </c>
      <c r="BB56" s="181"/>
      <c r="BC56" s="249"/>
      <c r="BD56" s="3"/>
      <c r="BE56" s="3"/>
      <c r="BF56" s="249"/>
      <c r="BG56" s="211"/>
      <c r="BH56" s="211"/>
      <c r="BI56" s="211"/>
    </row>
    <row r="57" spans="53:61" s="2" customFormat="1" ht="18" customHeight="1">
      <c r="BA57" s="184">
        <v>52</v>
      </c>
      <c r="BB57" s="181"/>
      <c r="BC57" s="249"/>
      <c r="BD57" s="3"/>
      <c r="BE57" s="3"/>
      <c r="BF57" s="249"/>
      <c r="BG57" s="211"/>
      <c r="BH57" s="211"/>
      <c r="BI57" s="211"/>
    </row>
    <row r="58" spans="53:61" s="2" customFormat="1" ht="18" customHeight="1">
      <c r="BA58" s="184">
        <v>53</v>
      </c>
      <c r="BB58" s="181"/>
      <c r="BC58" s="249"/>
      <c r="BD58" s="3"/>
      <c r="BE58" s="3"/>
      <c r="BF58" s="249"/>
      <c r="BG58" s="211"/>
      <c r="BH58" s="211"/>
      <c r="BI58" s="211"/>
    </row>
    <row r="59" spans="53:61" s="2" customFormat="1" ht="18" customHeight="1">
      <c r="BA59" s="184">
        <v>54</v>
      </c>
      <c r="BB59" s="181"/>
      <c r="BC59" s="249"/>
      <c r="BD59" s="3"/>
      <c r="BE59" s="3"/>
      <c r="BF59" s="249"/>
      <c r="BG59" s="211"/>
      <c r="BH59" s="211"/>
      <c r="BI59" s="211"/>
    </row>
    <row r="60" spans="53:61" s="2" customFormat="1" ht="18" customHeight="1">
      <c r="BA60" s="184">
        <v>55</v>
      </c>
      <c r="BB60" s="181"/>
      <c r="BC60" s="249"/>
      <c r="BD60" s="3"/>
      <c r="BE60" s="3"/>
      <c r="BF60" s="249"/>
      <c r="BG60" s="211"/>
      <c r="BH60" s="211"/>
      <c r="BI60" s="211"/>
    </row>
    <row r="61" spans="53:61" s="2" customFormat="1" ht="18" customHeight="1">
      <c r="BA61" s="184">
        <v>56</v>
      </c>
      <c r="BB61" s="181"/>
      <c r="BC61" s="249"/>
      <c r="BD61" s="3"/>
      <c r="BE61" s="3"/>
      <c r="BF61" s="249"/>
      <c r="BG61" s="211"/>
      <c r="BH61" s="211"/>
      <c r="BI61" s="211"/>
    </row>
    <row r="62" spans="53:61" s="2" customFormat="1" ht="18" customHeight="1">
      <c r="BA62" s="184">
        <v>57</v>
      </c>
      <c r="BB62" s="181"/>
      <c r="BC62" s="249"/>
      <c r="BD62" s="3"/>
      <c r="BE62" s="3"/>
      <c r="BF62" s="249"/>
      <c r="BG62" s="211"/>
      <c r="BH62" s="211"/>
      <c r="BI62" s="211"/>
    </row>
    <row r="63" spans="53:61" s="2" customFormat="1" ht="18" customHeight="1">
      <c r="BA63" s="184">
        <v>58</v>
      </c>
      <c r="BB63" s="181"/>
      <c r="BC63" s="249"/>
      <c r="BD63" s="3"/>
      <c r="BE63" s="3"/>
      <c r="BF63" s="249"/>
      <c r="BG63" s="211"/>
      <c r="BH63" s="211"/>
      <c r="BI63" s="211"/>
    </row>
    <row r="64" spans="53:61" s="2" customFormat="1" ht="18" customHeight="1">
      <c r="BA64" s="184">
        <v>59</v>
      </c>
      <c r="BB64" s="181"/>
      <c r="BC64" s="249"/>
      <c r="BD64" s="3"/>
      <c r="BE64" s="3"/>
      <c r="BF64" s="249"/>
      <c r="BG64" s="211"/>
      <c r="BH64" s="211"/>
      <c r="BI64" s="211"/>
    </row>
    <row r="65" spans="53:61" s="2" customFormat="1" ht="18" customHeight="1">
      <c r="BA65" s="184">
        <v>60</v>
      </c>
      <c r="BB65" s="181"/>
      <c r="BC65" s="249"/>
      <c r="BD65" s="3"/>
      <c r="BE65" s="3"/>
      <c r="BF65" s="249"/>
      <c r="BG65" s="211"/>
      <c r="BH65" s="211"/>
      <c r="BI65" s="211"/>
    </row>
    <row r="66" spans="53:61" s="2" customFormat="1" ht="18" customHeight="1">
      <c r="BA66" s="184">
        <v>61</v>
      </c>
      <c r="BB66" s="181"/>
      <c r="BC66" s="249"/>
      <c r="BD66" s="3"/>
      <c r="BE66" s="3"/>
      <c r="BF66" s="249"/>
      <c r="BG66" s="211"/>
      <c r="BH66" s="211"/>
      <c r="BI66" s="211"/>
    </row>
    <row r="67" spans="53:61" s="2" customFormat="1" ht="18" customHeight="1">
      <c r="BA67" s="184">
        <v>62</v>
      </c>
      <c r="BB67" s="181"/>
      <c r="BC67" s="249"/>
      <c r="BD67" s="3"/>
      <c r="BE67" s="3"/>
      <c r="BF67" s="249"/>
      <c r="BG67" s="211"/>
      <c r="BH67" s="211"/>
      <c r="BI67" s="211"/>
    </row>
    <row r="68" spans="53:61" s="2" customFormat="1" ht="18" customHeight="1">
      <c r="BA68" s="184">
        <v>63</v>
      </c>
      <c r="BB68" s="181"/>
      <c r="BC68" s="249"/>
      <c r="BD68" s="3"/>
      <c r="BE68" s="3"/>
      <c r="BF68" s="249"/>
      <c r="BG68" s="211"/>
      <c r="BH68" s="211"/>
      <c r="BI68" s="211"/>
    </row>
    <row r="69" spans="53:61" s="2" customFormat="1" ht="18" customHeight="1">
      <c r="BA69" s="184">
        <v>64</v>
      </c>
      <c r="BB69" s="181"/>
      <c r="BC69" s="249"/>
      <c r="BD69" s="3"/>
      <c r="BE69" s="3"/>
      <c r="BF69" s="249"/>
      <c r="BG69" s="211"/>
      <c r="BH69" s="211"/>
      <c r="BI69" s="211"/>
    </row>
    <row r="70" spans="53:61" s="2" customFormat="1" ht="18" customHeight="1">
      <c r="BA70" s="184">
        <v>65</v>
      </c>
      <c r="BB70" s="181"/>
      <c r="BC70" s="249"/>
      <c r="BD70" s="3"/>
      <c r="BE70" s="3"/>
      <c r="BF70" s="249"/>
      <c r="BG70" s="211"/>
      <c r="BH70" s="211"/>
      <c r="BI70" s="211"/>
    </row>
    <row r="71" spans="53:61" s="2" customFormat="1" ht="18" customHeight="1">
      <c r="BA71" s="184">
        <v>66</v>
      </c>
      <c r="BB71" s="181"/>
      <c r="BC71" s="249"/>
      <c r="BD71" s="3"/>
      <c r="BE71" s="3"/>
      <c r="BF71" s="249"/>
      <c r="BG71" s="211"/>
      <c r="BH71" s="211"/>
      <c r="BI71" s="211"/>
    </row>
    <row r="72" spans="53:61" s="2" customFormat="1" ht="18" customHeight="1">
      <c r="BA72" s="184">
        <v>67</v>
      </c>
      <c r="BB72" s="181"/>
      <c r="BC72" s="249"/>
      <c r="BD72" s="3"/>
      <c r="BE72" s="3"/>
      <c r="BF72" s="249"/>
      <c r="BG72" s="211"/>
      <c r="BH72" s="211"/>
      <c r="BI72" s="211"/>
    </row>
    <row r="73" spans="53:61" s="2" customFormat="1" ht="18" customHeight="1">
      <c r="BA73" s="184">
        <v>68</v>
      </c>
      <c r="BB73" s="181"/>
      <c r="BC73" s="249"/>
      <c r="BD73" s="3"/>
      <c r="BE73" s="3"/>
      <c r="BF73" s="249"/>
      <c r="BG73" s="211"/>
      <c r="BH73" s="211"/>
      <c r="BI73" s="211"/>
    </row>
    <row r="74" spans="53:61" s="2" customFormat="1" ht="18" customHeight="1">
      <c r="BA74" s="184">
        <v>69</v>
      </c>
      <c r="BB74" s="181"/>
      <c r="BC74" s="249"/>
      <c r="BD74" s="3"/>
      <c r="BE74" s="3"/>
      <c r="BF74" s="249"/>
      <c r="BG74" s="211"/>
      <c r="BH74" s="211"/>
      <c r="BI74" s="211"/>
    </row>
    <row r="75" spans="53:61" s="2" customFormat="1" ht="18" customHeight="1">
      <c r="BA75" s="184">
        <v>70</v>
      </c>
      <c r="BB75" s="181"/>
      <c r="BC75" s="249"/>
      <c r="BD75" s="3"/>
      <c r="BE75" s="3"/>
      <c r="BF75" s="249"/>
      <c r="BG75" s="211"/>
      <c r="BH75" s="211"/>
      <c r="BI75" s="211"/>
    </row>
    <row r="76" spans="53:61" ht="18" customHeight="1">
      <c r="BA76" s="184">
        <v>71</v>
      </c>
      <c r="BC76" s="249"/>
      <c r="BF76" s="249"/>
      <c r="BG76" s="211"/>
      <c r="BH76" s="211"/>
      <c r="BI76" s="211"/>
    </row>
    <row r="77" spans="53:61" ht="18" customHeight="1">
      <c r="BA77" s="184">
        <v>72</v>
      </c>
      <c r="BC77" s="249"/>
      <c r="BF77" s="249"/>
      <c r="BG77" s="211"/>
      <c r="BH77" s="211"/>
      <c r="BI77" s="211"/>
    </row>
    <row r="78" spans="53:61" ht="18" customHeight="1">
      <c r="BA78" s="184">
        <v>73</v>
      </c>
      <c r="BC78" s="249"/>
      <c r="BF78" s="249"/>
      <c r="BG78" s="211"/>
      <c r="BH78" s="211"/>
      <c r="BI78" s="211"/>
    </row>
    <row r="79" spans="53:61" ht="18" customHeight="1">
      <c r="BA79" s="184">
        <v>74</v>
      </c>
      <c r="BC79" s="249"/>
      <c r="BF79" s="249"/>
      <c r="BG79" s="211"/>
      <c r="BH79" s="211"/>
      <c r="BI79" s="211"/>
    </row>
    <row r="80" spans="53:61" ht="18" customHeight="1">
      <c r="BA80" s="184">
        <v>75</v>
      </c>
      <c r="BC80" s="249"/>
      <c r="BF80" s="249"/>
      <c r="BG80" s="211"/>
      <c r="BH80" s="211"/>
      <c r="BI80" s="211"/>
    </row>
    <row r="81" spans="53:61" ht="18" customHeight="1">
      <c r="BA81" s="184">
        <v>76</v>
      </c>
      <c r="BC81" s="249"/>
      <c r="BF81" s="249"/>
      <c r="BG81" s="211"/>
      <c r="BH81" s="211"/>
      <c r="BI81" s="211"/>
    </row>
    <row r="82" spans="53:61" ht="18" customHeight="1">
      <c r="BA82" s="184">
        <v>77</v>
      </c>
      <c r="BC82" s="249"/>
      <c r="BF82" s="249"/>
      <c r="BG82" s="211"/>
      <c r="BH82" s="211"/>
      <c r="BI82" s="211"/>
    </row>
    <row r="83" spans="53:61" ht="18" customHeight="1">
      <c r="BA83" s="184">
        <v>78</v>
      </c>
      <c r="BC83" s="249"/>
      <c r="BF83" s="249"/>
      <c r="BG83" s="211"/>
      <c r="BH83" s="211"/>
      <c r="BI83" s="211"/>
    </row>
    <row r="84" spans="53:61" ht="18" customHeight="1">
      <c r="BA84" s="184">
        <v>79</v>
      </c>
      <c r="BC84" s="249"/>
      <c r="BF84" s="249"/>
      <c r="BG84" s="211"/>
      <c r="BH84" s="211"/>
      <c r="BI84" s="211"/>
    </row>
    <row r="85" spans="53:61" ht="18" customHeight="1">
      <c r="BA85" s="184">
        <v>80</v>
      </c>
      <c r="BC85" s="249"/>
      <c r="BF85" s="249"/>
      <c r="BG85" s="211"/>
      <c r="BH85" s="211"/>
      <c r="BI85" s="211"/>
    </row>
    <row r="86" spans="53:61" ht="18" customHeight="1">
      <c r="BA86" s="184">
        <v>81</v>
      </c>
      <c r="BC86" s="249"/>
      <c r="BF86" s="249"/>
      <c r="BG86" s="211"/>
      <c r="BH86" s="211"/>
      <c r="BI86" s="211"/>
    </row>
    <row r="87" spans="53:61" ht="18" customHeight="1">
      <c r="BA87" s="184">
        <v>82</v>
      </c>
      <c r="BC87" s="249"/>
      <c r="BF87" s="249"/>
      <c r="BG87" s="211"/>
      <c r="BH87" s="211"/>
      <c r="BI87" s="211"/>
    </row>
    <row r="88" spans="53:61" ht="18" customHeight="1">
      <c r="BA88" s="184">
        <v>83</v>
      </c>
      <c r="BC88" s="249"/>
      <c r="BF88" s="249"/>
      <c r="BG88" s="211"/>
      <c r="BH88" s="211"/>
      <c r="BI88" s="211"/>
    </row>
    <row r="89" spans="53:61" ht="18" customHeight="1">
      <c r="BA89" s="184">
        <v>84</v>
      </c>
      <c r="BC89" s="249"/>
      <c r="BF89" s="249"/>
      <c r="BG89" s="211"/>
      <c r="BH89" s="211"/>
      <c r="BI89" s="211"/>
    </row>
    <row r="90" spans="53:61" ht="18" customHeight="1">
      <c r="BA90" s="184">
        <v>85</v>
      </c>
      <c r="BC90" s="249"/>
      <c r="BF90" s="249"/>
      <c r="BG90" s="211"/>
      <c r="BH90" s="211"/>
      <c r="BI90" s="211"/>
    </row>
    <row r="91" spans="53:61" ht="18" customHeight="1">
      <c r="BA91" s="184">
        <v>86</v>
      </c>
      <c r="BC91" s="249"/>
      <c r="BF91" s="249"/>
      <c r="BG91" s="211"/>
      <c r="BH91" s="211"/>
      <c r="BI91" s="211"/>
    </row>
    <row r="92" spans="53:61" ht="18" customHeight="1">
      <c r="BA92" s="184">
        <v>87</v>
      </c>
      <c r="BC92" s="249"/>
      <c r="BF92" s="249"/>
      <c r="BG92" s="211"/>
      <c r="BH92" s="211"/>
      <c r="BI92" s="211"/>
    </row>
    <row r="93" spans="53:61" ht="18" customHeight="1">
      <c r="BA93" s="184">
        <v>88</v>
      </c>
      <c r="BC93" s="249"/>
      <c r="BF93" s="249"/>
      <c r="BG93" s="211"/>
      <c r="BH93" s="211"/>
      <c r="BI93" s="211"/>
    </row>
    <row r="94" spans="53:61" ht="18" customHeight="1">
      <c r="BA94" s="184">
        <v>89</v>
      </c>
      <c r="BC94" s="249"/>
      <c r="BF94" s="249"/>
      <c r="BG94" s="211"/>
      <c r="BH94" s="211"/>
      <c r="BI94" s="211"/>
    </row>
    <row r="95" spans="53:61" ht="18" customHeight="1">
      <c r="BA95" s="184">
        <v>90</v>
      </c>
      <c r="BC95" s="249"/>
      <c r="BF95" s="249"/>
      <c r="BG95" s="211"/>
      <c r="BH95" s="211"/>
      <c r="BI95" s="211"/>
    </row>
    <row r="96" spans="53:61" ht="18" customHeight="1">
      <c r="BA96" s="184">
        <v>91</v>
      </c>
      <c r="BC96" s="249"/>
      <c r="BF96" s="249"/>
      <c r="BG96" s="211"/>
      <c r="BH96" s="211"/>
      <c r="BI96" s="211"/>
    </row>
    <row r="97" spans="53:61" ht="18" customHeight="1">
      <c r="BA97" s="184">
        <v>92</v>
      </c>
      <c r="BC97" s="249"/>
      <c r="BF97" s="249"/>
      <c r="BG97" s="211"/>
      <c r="BH97" s="211"/>
      <c r="BI97" s="211"/>
    </row>
    <row r="98" spans="53:61" ht="18" customHeight="1">
      <c r="BA98" s="184">
        <v>93</v>
      </c>
      <c r="BC98" s="249"/>
      <c r="BF98" s="249"/>
      <c r="BG98" s="211"/>
      <c r="BH98" s="211"/>
      <c r="BI98" s="211"/>
    </row>
    <row r="99" spans="53:61" ht="18" customHeight="1">
      <c r="BA99" s="184">
        <v>94</v>
      </c>
      <c r="BC99" s="249"/>
      <c r="BF99" s="249"/>
      <c r="BG99" s="211"/>
      <c r="BH99" s="211"/>
      <c r="BI99" s="211"/>
    </row>
    <row r="100" spans="53:61" ht="18" customHeight="1">
      <c r="BA100" s="184">
        <v>95</v>
      </c>
      <c r="BC100" s="249"/>
      <c r="BF100" s="249"/>
      <c r="BG100" s="211"/>
      <c r="BH100" s="211"/>
      <c r="BI100" s="211"/>
    </row>
    <row r="101" spans="53:61" ht="18" customHeight="1">
      <c r="BA101" s="184">
        <v>96</v>
      </c>
      <c r="BC101" s="249"/>
      <c r="BF101" s="249"/>
      <c r="BG101" s="211"/>
      <c r="BH101" s="211"/>
      <c r="BI101" s="211"/>
    </row>
    <row r="102" spans="53:61" ht="18" customHeight="1">
      <c r="BA102" s="184">
        <v>97</v>
      </c>
      <c r="BC102" s="249"/>
      <c r="BF102" s="249"/>
      <c r="BG102" s="211"/>
      <c r="BH102" s="211"/>
      <c r="BI102" s="211"/>
    </row>
    <row r="103" spans="53:61" ht="18" customHeight="1">
      <c r="BA103" s="184">
        <v>98</v>
      </c>
      <c r="BC103" s="211"/>
      <c r="BF103" s="211"/>
      <c r="BG103" s="211"/>
      <c r="BH103" s="211"/>
      <c r="BI103" s="211"/>
    </row>
  </sheetData>
  <mergeCells count="40">
    <mergeCell ref="E26:F26"/>
    <mergeCell ref="E27:F27"/>
    <mergeCell ref="E29:F29"/>
    <mergeCell ref="E28:F28"/>
    <mergeCell ref="F11:I11"/>
    <mergeCell ref="F12:I12"/>
    <mergeCell ref="F19:K20"/>
    <mergeCell ref="B16:E23"/>
    <mergeCell ref="F22:K22"/>
    <mergeCell ref="F23:K23"/>
    <mergeCell ref="B37:AX37"/>
    <mergeCell ref="E30:F30"/>
    <mergeCell ref="B34:AX34"/>
    <mergeCell ref="B35:AX35"/>
    <mergeCell ref="B36:AX36"/>
    <mergeCell ref="B32:AX32"/>
    <mergeCell ref="B33:AX33"/>
    <mergeCell ref="B4:E4"/>
    <mergeCell ref="F4:S4"/>
    <mergeCell ref="N8:S8"/>
    <mergeCell ref="J8:M8"/>
    <mergeCell ref="J7:M7"/>
    <mergeCell ref="N7:S7"/>
    <mergeCell ref="N5:S5"/>
    <mergeCell ref="F5:J5"/>
    <mergeCell ref="B5:D5"/>
    <mergeCell ref="K5:L5"/>
    <mergeCell ref="B2:E2"/>
    <mergeCell ref="F2:J2"/>
    <mergeCell ref="K2:M2"/>
    <mergeCell ref="N2:S2"/>
    <mergeCell ref="B3:E3"/>
    <mergeCell ref="F3:R3"/>
    <mergeCell ref="X11:AD11"/>
    <mergeCell ref="B6:E6"/>
    <mergeCell ref="F6:J6"/>
    <mergeCell ref="M6:R6"/>
    <mergeCell ref="F10:I10"/>
    <mergeCell ref="N11:P11"/>
    <mergeCell ref="Q11:W11"/>
  </mergeCells>
  <phoneticPr fontId="1"/>
  <dataValidations count="3">
    <dataValidation type="list" allowBlank="1" showInputMessage="1" showErrorMessage="1" sqref="F11:I11" xr:uid="{00000000-0002-0000-0000-000000000000}">
      <formula1>$BJ$4:$BJ$6</formula1>
    </dataValidation>
    <dataValidation type="list" allowBlank="1" showInputMessage="1" showErrorMessage="1" sqref="N5" xr:uid="{00000000-0002-0000-0000-000001000000}">
      <formula1>$BE$3:$BE$37</formula1>
    </dataValidation>
    <dataValidation type="list" allowBlank="1" showInputMessage="1" sqref="F5" xr:uid="{00000000-0002-0000-0000-000002000000}">
      <formula1>$BB$3:$BB$50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33"/>
  <sheetViews>
    <sheetView showGridLines="0" showZeros="0" zoomScale="90" zoomScaleNormal="90" workbookViewId="0">
      <selection activeCell="A3" sqref="A3"/>
    </sheetView>
  </sheetViews>
  <sheetFormatPr defaultColWidth="8.875" defaultRowHeight="15.95" customHeight="1"/>
  <cols>
    <col min="1" max="1" width="20.75" style="153" customWidth="1"/>
    <col min="2" max="15" width="10.625" style="153" customWidth="1"/>
    <col min="16" max="258" width="8.875" style="153"/>
    <col min="259" max="259" width="20.75" style="153" customWidth="1"/>
    <col min="260" max="271" width="12.125" style="153" customWidth="1"/>
    <col min="272" max="514" width="8.875" style="153"/>
    <col min="515" max="515" width="20.75" style="153" customWidth="1"/>
    <col min="516" max="527" width="12.125" style="153" customWidth="1"/>
    <col min="528" max="770" width="8.875" style="153"/>
    <col min="771" max="771" width="20.75" style="153" customWidth="1"/>
    <col min="772" max="783" width="12.125" style="153" customWidth="1"/>
    <col min="784" max="1026" width="8.875" style="153"/>
    <col min="1027" max="1027" width="20.75" style="153" customWidth="1"/>
    <col min="1028" max="1039" width="12.125" style="153" customWidth="1"/>
    <col min="1040" max="1282" width="8.875" style="153"/>
    <col min="1283" max="1283" width="20.75" style="153" customWidth="1"/>
    <col min="1284" max="1295" width="12.125" style="153" customWidth="1"/>
    <col min="1296" max="1538" width="8.875" style="153"/>
    <col min="1539" max="1539" width="20.75" style="153" customWidth="1"/>
    <col min="1540" max="1551" width="12.125" style="153" customWidth="1"/>
    <col min="1552" max="1794" width="8.875" style="153"/>
    <col min="1795" max="1795" width="20.75" style="153" customWidth="1"/>
    <col min="1796" max="1807" width="12.125" style="153" customWidth="1"/>
    <col min="1808" max="2050" width="8.875" style="153"/>
    <col min="2051" max="2051" width="20.75" style="153" customWidth="1"/>
    <col min="2052" max="2063" width="12.125" style="153" customWidth="1"/>
    <col min="2064" max="2306" width="8.875" style="153"/>
    <col min="2307" max="2307" width="20.75" style="153" customWidth="1"/>
    <col min="2308" max="2319" width="12.125" style="153" customWidth="1"/>
    <col min="2320" max="2562" width="8.875" style="153"/>
    <col min="2563" max="2563" width="20.75" style="153" customWidth="1"/>
    <col min="2564" max="2575" width="12.125" style="153" customWidth="1"/>
    <col min="2576" max="2818" width="8.875" style="153"/>
    <col min="2819" max="2819" width="20.75" style="153" customWidth="1"/>
    <col min="2820" max="2831" width="12.125" style="153" customWidth="1"/>
    <col min="2832" max="3074" width="8.875" style="153"/>
    <col min="3075" max="3075" width="20.75" style="153" customWidth="1"/>
    <col min="3076" max="3087" width="12.125" style="153" customWidth="1"/>
    <col min="3088" max="3330" width="8.875" style="153"/>
    <col min="3331" max="3331" width="20.75" style="153" customWidth="1"/>
    <col min="3332" max="3343" width="12.125" style="153" customWidth="1"/>
    <col min="3344" max="3586" width="8.875" style="153"/>
    <col min="3587" max="3587" width="20.75" style="153" customWidth="1"/>
    <col min="3588" max="3599" width="12.125" style="153" customWidth="1"/>
    <col min="3600" max="3842" width="8.875" style="153"/>
    <col min="3843" max="3843" width="20.75" style="153" customWidth="1"/>
    <col min="3844" max="3855" width="12.125" style="153" customWidth="1"/>
    <col min="3856" max="4098" width="8.875" style="153"/>
    <col min="4099" max="4099" width="20.75" style="153" customWidth="1"/>
    <col min="4100" max="4111" width="12.125" style="153" customWidth="1"/>
    <col min="4112" max="4354" width="8.875" style="153"/>
    <col min="4355" max="4355" width="20.75" style="153" customWidth="1"/>
    <col min="4356" max="4367" width="12.125" style="153" customWidth="1"/>
    <col min="4368" max="4610" width="8.875" style="153"/>
    <col min="4611" max="4611" width="20.75" style="153" customWidth="1"/>
    <col min="4612" max="4623" width="12.125" style="153" customWidth="1"/>
    <col min="4624" max="4866" width="8.875" style="153"/>
    <col min="4867" max="4867" width="20.75" style="153" customWidth="1"/>
    <col min="4868" max="4879" width="12.125" style="153" customWidth="1"/>
    <col min="4880" max="5122" width="8.875" style="153"/>
    <col min="5123" max="5123" width="20.75" style="153" customWidth="1"/>
    <col min="5124" max="5135" width="12.125" style="153" customWidth="1"/>
    <col min="5136" max="5378" width="8.875" style="153"/>
    <col min="5379" max="5379" width="20.75" style="153" customWidth="1"/>
    <col min="5380" max="5391" width="12.125" style="153" customWidth="1"/>
    <col min="5392" max="5634" width="8.875" style="153"/>
    <col min="5635" max="5635" width="20.75" style="153" customWidth="1"/>
    <col min="5636" max="5647" width="12.125" style="153" customWidth="1"/>
    <col min="5648" max="5890" width="8.875" style="153"/>
    <col min="5891" max="5891" width="20.75" style="153" customWidth="1"/>
    <col min="5892" max="5903" width="12.125" style="153" customWidth="1"/>
    <col min="5904" max="6146" width="8.875" style="153"/>
    <col min="6147" max="6147" width="20.75" style="153" customWidth="1"/>
    <col min="6148" max="6159" width="12.125" style="153" customWidth="1"/>
    <col min="6160" max="6402" width="8.875" style="153"/>
    <col min="6403" max="6403" width="20.75" style="153" customWidth="1"/>
    <col min="6404" max="6415" width="12.125" style="153" customWidth="1"/>
    <col min="6416" max="6658" width="8.875" style="153"/>
    <col min="6659" max="6659" width="20.75" style="153" customWidth="1"/>
    <col min="6660" max="6671" width="12.125" style="153" customWidth="1"/>
    <col min="6672" max="6914" width="8.875" style="153"/>
    <col min="6915" max="6915" width="20.75" style="153" customWidth="1"/>
    <col min="6916" max="6927" width="12.125" style="153" customWidth="1"/>
    <col min="6928" max="7170" width="8.875" style="153"/>
    <col min="7171" max="7171" width="20.75" style="153" customWidth="1"/>
    <col min="7172" max="7183" width="12.125" style="153" customWidth="1"/>
    <col min="7184" max="7426" width="8.875" style="153"/>
    <col min="7427" max="7427" width="20.75" style="153" customWidth="1"/>
    <col min="7428" max="7439" width="12.125" style="153" customWidth="1"/>
    <col min="7440" max="7682" width="8.875" style="153"/>
    <col min="7683" max="7683" width="20.75" style="153" customWidth="1"/>
    <col min="7684" max="7695" width="12.125" style="153" customWidth="1"/>
    <col min="7696" max="7938" width="8.875" style="153"/>
    <col min="7939" max="7939" width="20.75" style="153" customWidth="1"/>
    <col min="7940" max="7951" width="12.125" style="153" customWidth="1"/>
    <col min="7952" max="8194" width="8.875" style="153"/>
    <col min="8195" max="8195" width="20.75" style="153" customWidth="1"/>
    <col min="8196" max="8207" width="12.125" style="153" customWidth="1"/>
    <col min="8208" max="8450" width="8.875" style="153"/>
    <col min="8451" max="8451" width="20.75" style="153" customWidth="1"/>
    <col min="8452" max="8463" width="12.125" style="153" customWidth="1"/>
    <col min="8464" max="8706" width="8.875" style="153"/>
    <col min="8707" max="8707" width="20.75" style="153" customWidth="1"/>
    <col min="8708" max="8719" width="12.125" style="153" customWidth="1"/>
    <col min="8720" max="8962" width="8.875" style="153"/>
    <col min="8963" max="8963" width="20.75" style="153" customWidth="1"/>
    <col min="8964" max="8975" width="12.125" style="153" customWidth="1"/>
    <col min="8976" max="9218" width="8.875" style="153"/>
    <col min="9219" max="9219" width="20.75" style="153" customWidth="1"/>
    <col min="9220" max="9231" width="12.125" style="153" customWidth="1"/>
    <col min="9232" max="9474" width="8.875" style="153"/>
    <col min="9475" max="9475" width="20.75" style="153" customWidth="1"/>
    <col min="9476" max="9487" width="12.125" style="153" customWidth="1"/>
    <col min="9488" max="9730" width="8.875" style="153"/>
    <col min="9731" max="9731" width="20.75" style="153" customWidth="1"/>
    <col min="9732" max="9743" width="12.125" style="153" customWidth="1"/>
    <col min="9744" max="9986" width="8.875" style="153"/>
    <col min="9987" max="9987" width="20.75" style="153" customWidth="1"/>
    <col min="9988" max="9999" width="12.125" style="153" customWidth="1"/>
    <col min="10000" max="10242" width="8.875" style="153"/>
    <col min="10243" max="10243" width="20.75" style="153" customWidth="1"/>
    <col min="10244" max="10255" width="12.125" style="153" customWidth="1"/>
    <col min="10256" max="10498" width="8.875" style="153"/>
    <col min="10499" max="10499" width="20.75" style="153" customWidth="1"/>
    <col min="10500" max="10511" width="12.125" style="153" customWidth="1"/>
    <col min="10512" max="10754" width="8.875" style="153"/>
    <col min="10755" max="10755" width="20.75" style="153" customWidth="1"/>
    <col min="10756" max="10767" width="12.125" style="153" customWidth="1"/>
    <col min="10768" max="11010" width="8.875" style="153"/>
    <col min="11011" max="11011" width="20.75" style="153" customWidth="1"/>
    <col min="11012" max="11023" width="12.125" style="153" customWidth="1"/>
    <col min="11024" max="11266" width="8.875" style="153"/>
    <col min="11267" max="11267" width="20.75" style="153" customWidth="1"/>
    <col min="11268" max="11279" width="12.125" style="153" customWidth="1"/>
    <col min="11280" max="11522" width="8.875" style="153"/>
    <col min="11523" max="11523" width="20.75" style="153" customWidth="1"/>
    <col min="11524" max="11535" width="12.125" style="153" customWidth="1"/>
    <col min="11536" max="11778" width="8.875" style="153"/>
    <col min="11779" max="11779" width="20.75" style="153" customWidth="1"/>
    <col min="11780" max="11791" width="12.125" style="153" customWidth="1"/>
    <col min="11792" max="12034" width="8.875" style="153"/>
    <col min="12035" max="12035" width="20.75" style="153" customWidth="1"/>
    <col min="12036" max="12047" width="12.125" style="153" customWidth="1"/>
    <col min="12048" max="12290" width="8.875" style="153"/>
    <col min="12291" max="12291" width="20.75" style="153" customWidth="1"/>
    <col min="12292" max="12303" width="12.125" style="153" customWidth="1"/>
    <col min="12304" max="12546" width="8.875" style="153"/>
    <col min="12547" max="12547" width="20.75" style="153" customWidth="1"/>
    <col min="12548" max="12559" width="12.125" style="153" customWidth="1"/>
    <col min="12560" max="12802" width="8.875" style="153"/>
    <col min="12803" max="12803" width="20.75" style="153" customWidth="1"/>
    <col min="12804" max="12815" width="12.125" style="153" customWidth="1"/>
    <col min="12816" max="13058" width="8.875" style="153"/>
    <col min="13059" max="13059" width="20.75" style="153" customWidth="1"/>
    <col min="13060" max="13071" width="12.125" style="153" customWidth="1"/>
    <col min="13072" max="13314" width="8.875" style="153"/>
    <col min="13315" max="13315" width="20.75" style="153" customWidth="1"/>
    <col min="13316" max="13327" width="12.125" style="153" customWidth="1"/>
    <col min="13328" max="13570" width="8.875" style="153"/>
    <col min="13571" max="13571" width="20.75" style="153" customWidth="1"/>
    <col min="13572" max="13583" width="12.125" style="153" customWidth="1"/>
    <col min="13584" max="13826" width="8.875" style="153"/>
    <col min="13827" max="13827" width="20.75" style="153" customWidth="1"/>
    <col min="13828" max="13839" width="12.125" style="153" customWidth="1"/>
    <col min="13840" max="14082" width="8.875" style="153"/>
    <col min="14083" max="14083" width="20.75" style="153" customWidth="1"/>
    <col min="14084" max="14095" width="12.125" style="153" customWidth="1"/>
    <col min="14096" max="14338" width="8.875" style="153"/>
    <col min="14339" max="14339" width="20.75" style="153" customWidth="1"/>
    <col min="14340" max="14351" width="12.125" style="153" customWidth="1"/>
    <col min="14352" max="14594" width="8.875" style="153"/>
    <col min="14595" max="14595" width="20.75" style="153" customWidth="1"/>
    <col min="14596" max="14607" width="12.125" style="153" customWidth="1"/>
    <col min="14608" max="14850" width="8.875" style="153"/>
    <col min="14851" max="14851" width="20.75" style="153" customWidth="1"/>
    <col min="14852" max="14863" width="12.125" style="153" customWidth="1"/>
    <col min="14864" max="15106" width="8.875" style="153"/>
    <col min="15107" max="15107" width="20.75" style="153" customWidth="1"/>
    <col min="15108" max="15119" width="12.125" style="153" customWidth="1"/>
    <col min="15120" max="15362" width="8.875" style="153"/>
    <col min="15363" max="15363" width="20.75" style="153" customWidth="1"/>
    <col min="15364" max="15375" width="12.125" style="153" customWidth="1"/>
    <col min="15376" max="15618" width="8.875" style="153"/>
    <col min="15619" max="15619" width="20.75" style="153" customWidth="1"/>
    <col min="15620" max="15631" width="12.125" style="153" customWidth="1"/>
    <col min="15632" max="15874" width="8.875" style="153"/>
    <col min="15875" max="15875" width="20.75" style="153" customWidth="1"/>
    <col min="15876" max="15887" width="12.125" style="153" customWidth="1"/>
    <col min="15888" max="16130" width="8.875" style="153"/>
    <col min="16131" max="16131" width="20.75" style="153" customWidth="1"/>
    <col min="16132" max="16143" width="12.125" style="153" customWidth="1"/>
    <col min="16144" max="16384" width="8.875" style="153"/>
  </cols>
  <sheetData>
    <row r="1" spans="1:19" s="152" customFormat="1" ht="24">
      <c r="A1" s="97" t="s">
        <v>147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8"/>
    </row>
    <row r="2" spans="1:19" ht="16.5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L2"/>
      <c r="M2" s="58"/>
      <c r="N2"/>
      <c r="P2" s="58" t="s">
        <v>148</v>
      </c>
    </row>
    <row r="3" spans="1:19" ht="20.25" customHeight="1">
      <c r="L3"/>
      <c r="M3" s="154"/>
      <c r="N3"/>
      <c r="P3" s="154" t="s">
        <v>149</v>
      </c>
    </row>
    <row r="4" spans="1:19" ht="15.75" customHeight="1">
      <c r="L4"/>
      <c r="M4" s="154"/>
      <c r="N4"/>
      <c r="P4" s="154" t="s">
        <v>150</v>
      </c>
      <c r="S4" s="193"/>
    </row>
    <row r="5" spans="1:19" ht="21" customHeight="1" thickBot="1">
      <c r="A5" s="100" t="s">
        <v>151</v>
      </c>
      <c r="L5"/>
      <c r="M5" s="154"/>
      <c r="N5"/>
      <c r="P5" s="154" t="s">
        <v>152</v>
      </c>
      <c r="S5" s="193"/>
    </row>
    <row r="6" spans="1:19" s="155" customFormat="1" ht="21" customHeight="1">
      <c r="A6" s="101" t="s">
        <v>153</v>
      </c>
      <c r="B6" s="102" t="s">
        <v>154</v>
      </c>
      <c r="C6" s="103"/>
      <c r="D6" s="102" t="s">
        <v>155</v>
      </c>
      <c r="E6" s="103"/>
      <c r="F6" s="102" t="s">
        <v>156</v>
      </c>
      <c r="G6" s="103"/>
      <c r="H6" s="104" t="s">
        <v>157</v>
      </c>
      <c r="I6" s="102"/>
      <c r="J6" s="104" t="s">
        <v>158</v>
      </c>
      <c r="K6" s="102"/>
      <c r="L6" s="104" t="s">
        <v>159</v>
      </c>
      <c r="M6" s="104"/>
      <c r="N6" s="230" t="s">
        <v>160</v>
      </c>
      <c r="O6" s="102"/>
      <c r="P6" s="105" t="s">
        <v>161</v>
      </c>
    </row>
    <row r="7" spans="1:19" s="110" customFormat="1" ht="19.5" customHeight="1" thickBot="1">
      <c r="A7" s="106"/>
      <c r="B7" s="107" t="s">
        <v>162</v>
      </c>
      <c r="C7" s="108" t="s">
        <v>163</v>
      </c>
      <c r="D7" s="107" t="s">
        <v>162</v>
      </c>
      <c r="E7" s="108" t="s">
        <v>163</v>
      </c>
      <c r="F7" s="107" t="s">
        <v>162</v>
      </c>
      <c r="G7" s="108" t="s">
        <v>163</v>
      </c>
      <c r="H7" s="107" t="s">
        <v>162</v>
      </c>
      <c r="I7" s="108" t="s">
        <v>163</v>
      </c>
      <c r="J7" s="107" t="s">
        <v>162</v>
      </c>
      <c r="K7" s="108" t="s">
        <v>163</v>
      </c>
      <c r="L7" s="107" t="s">
        <v>162</v>
      </c>
      <c r="M7" s="107" t="s">
        <v>163</v>
      </c>
      <c r="N7" s="231" t="s">
        <v>162</v>
      </c>
      <c r="O7" s="108" t="s">
        <v>163</v>
      </c>
      <c r="P7" s="109"/>
    </row>
    <row r="8" spans="1:19" s="114" customFormat="1" ht="15.6" customHeight="1">
      <c r="A8" s="244" t="s">
        <v>164</v>
      </c>
      <c r="B8" s="115">
        <f t="shared" ref="B8:C10" si="0">SUM(D8,F8,H8,J8,L8,N8)</f>
        <v>94310</v>
      </c>
      <c r="C8" s="116">
        <f t="shared" si="0"/>
        <v>0</v>
      </c>
      <c r="D8" s="111">
        <f>'大分市（西日本・全国紙）'!G57</f>
        <v>0</v>
      </c>
      <c r="E8" s="112">
        <f>'大分市（西日本・全国紙）'!H57</f>
        <v>0</v>
      </c>
      <c r="F8" s="111">
        <f>'大分市（西日本・全国紙）'!M57</f>
        <v>7050</v>
      </c>
      <c r="G8" s="112">
        <f>'大分市（西日本・全国紙）'!N57</f>
        <v>0</v>
      </c>
      <c r="H8" s="111">
        <f>'大分市（西日本・全国紙）'!S57</f>
        <v>3620</v>
      </c>
      <c r="I8" s="112">
        <f>'大分市（西日本・全国紙）'!T57</f>
        <v>0</v>
      </c>
      <c r="J8" s="111">
        <f>'大分市（西日本・全国紙）'!Y57</f>
        <v>12790</v>
      </c>
      <c r="K8" s="112">
        <f>'大分市（西日本・全国紙）'!Z57</f>
        <v>0</v>
      </c>
      <c r="L8" s="111">
        <f>'大分市（大分合同）'!C55</f>
        <v>70850</v>
      </c>
      <c r="M8" s="111">
        <f>'大分市（大分合同）'!C57</f>
        <v>0</v>
      </c>
      <c r="N8" s="232">
        <f>'大分市（西日本・全国紙）'!AE57</f>
        <v>0</v>
      </c>
      <c r="O8" s="112">
        <f>'大分市（西日本・全国紙）'!AF57</f>
        <v>0</v>
      </c>
      <c r="P8" s="113">
        <f>SUM('大分市（西日本・全国紙）'!AP55:AT55,'大分市（西日本・全国紙）'!AT57)</f>
        <v>0</v>
      </c>
    </row>
    <row r="9" spans="1:19" s="114" customFormat="1" ht="15.6" customHeight="1" thickBot="1">
      <c r="A9" s="156" t="s">
        <v>165</v>
      </c>
      <c r="B9" s="115">
        <f t="shared" si="0"/>
        <v>23360</v>
      </c>
      <c r="C9" s="116">
        <f t="shared" si="0"/>
        <v>0</v>
      </c>
      <c r="D9" s="115">
        <f>別府市・臼杵市・津久見市!G32</f>
        <v>0</v>
      </c>
      <c r="E9" s="116">
        <f>別府市・臼杵市・津久見市!H33</f>
        <v>0</v>
      </c>
      <c r="F9" s="115">
        <f>別府市・臼杵市・津久見市!M32</f>
        <v>1430</v>
      </c>
      <c r="G9" s="116">
        <f>別府市・臼杵市・津久見市!N33</f>
        <v>0</v>
      </c>
      <c r="H9" s="115">
        <f>別府市・臼杵市・津久見市!S32</f>
        <v>1560</v>
      </c>
      <c r="I9" s="116">
        <f>別府市・臼杵市・津久見市!T33</f>
        <v>0</v>
      </c>
      <c r="J9" s="115">
        <f>別府市・臼杵市・津久見市!Y32</f>
        <v>4870</v>
      </c>
      <c r="K9" s="116">
        <f>別府市・臼杵市・津久見市!Z33</f>
        <v>0</v>
      </c>
      <c r="L9" s="115">
        <f>別府市・臼杵市・津久見市!AE32</f>
        <v>15500</v>
      </c>
      <c r="M9" s="115">
        <f>別府市・臼杵市・津久見市!AF33</f>
        <v>0</v>
      </c>
      <c r="N9" s="233">
        <f>別府市・臼杵市・津久見市!AK32</f>
        <v>0</v>
      </c>
      <c r="O9" s="116">
        <f>別府市・臼杵市・津久見市!AL33</f>
        <v>0</v>
      </c>
      <c r="P9" s="117">
        <f>SUM(別府市・臼杵市・津久見市!AP32:AU32)</f>
        <v>0</v>
      </c>
    </row>
    <row r="10" spans="1:19" s="121" customFormat="1" ht="20.25" customHeight="1" thickBot="1">
      <c r="A10" s="118" t="s">
        <v>166</v>
      </c>
      <c r="B10" s="119">
        <f t="shared" si="0"/>
        <v>117670</v>
      </c>
      <c r="C10" s="120">
        <f t="shared" si="0"/>
        <v>0</v>
      </c>
      <c r="D10" s="119">
        <f t="shared" ref="D10:O10" si="1">SUBTOTAL(9,D8:D9)</f>
        <v>0</v>
      </c>
      <c r="E10" s="119">
        <f t="shared" si="1"/>
        <v>0</v>
      </c>
      <c r="F10" s="119">
        <f t="shared" si="1"/>
        <v>8480</v>
      </c>
      <c r="G10" s="119">
        <f t="shared" si="1"/>
        <v>0</v>
      </c>
      <c r="H10" s="119">
        <f t="shared" si="1"/>
        <v>5180</v>
      </c>
      <c r="I10" s="119">
        <f t="shared" si="1"/>
        <v>0</v>
      </c>
      <c r="J10" s="119">
        <f t="shared" si="1"/>
        <v>17660</v>
      </c>
      <c r="K10" s="119">
        <f t="shared" si="1"/>
        <v>0</v>
      </c>
      <c r="L10" s="119">
        <f t="shared" si="1"/>
        <v>86350</v>
      </c>
      <c r="M10" s="119">
        <f t="shared" si="1"/>
        <v>0</v>
      </c>
      <c r="N10" s="234">
        <f t="shared" si="1"/>
        <v>0</v>
      </c>
      <c r="O10" s="120">
        <f t="shared" si="1"/>
        <v>0</v>
      </c>
      <c r="P10" s="150">
        <f>SUBTOTAL(9,P8:P9)</f>
        <v>0</v>
      </c>
    </row>
    <row r="11" spans="1:19" s="114" customFormat="1" ht="15.6" customHeight="1">
      <c r="A11" s="156" t="s">
        <v>167</v>
      </c>
      <c r="B11" s="115">
        <f>SUM(D11,F11,H11,J11,L11,N11)</f>
        <v>7960</v>
      </c>
      <c r="C11" s="116">
        <f t="shared" ref="C11:C13" si="2">SUM(E11,G11,I11,K11,M11,O11)</f>
        <v>0</v>
      </c>
      <c r="D11" s="115">
        <f>別府市・臼杵市・津久見市!G44</f>
        <v>0</v>
      </c>
      <c r="E11" s="116">
        <f>別府市・臼杵市・津久見市!H45</f>
        <v>0</v>
      </c>
      <c r="F11" s="115">
        <f>別府市・臼杵市・津久見市!M44</f>
        <v>620</v>
      </c>
      <c r="G11" s="116">
        <f>別府市・臼杵市・津久見市!N45</f>
        <v>0</v>
      </c>
      <c r="H11" s="115">
        <f>別府市・臼杵市・津久見市!S44</f>
        <v>250</v>
      </c>
      <c r="I11" s="116">
        <f>別府市・臼杵市・津久見市!T45</f>
        <v>0</v>
      </c>
      <c r="J11" s="115">
        <f>別府市・臼杵市・津久見市!Y44</f>
        <v>770</v>
      </c>
      <c r="K11" s="116">
        <f>別府市・臼杵市・津久見市!Z45</f>
        <v>0</v>
      </c>
      <c r="L11" s="115">
        <f>別府市・臼杵市・津久見市!AE44</f>
        <v>6320</v>
      </c>
      <c r="M11" s="115">
        <f>別府市・臼杵市・津久見市!AF45</f>
        <v>0</v>
      </c>
      <c r="N11" s="233">
        <f>別府市・臼杵市・津久見市!AK44</f>
        <v>0</v>
      </c>
      <c r="O11" s="116">
        <f>別府市・臼杵市・津久見市!AL45</f>
        <v>0</v>
      </c>
      <c r="P11" s="117">
        <f>SUM(別府市・臼杵市・津久見市!AP44:AU44)</f>
        <v>0</v>
      </c>
    </row>
    <row r="12" spans="1:19" s="114" customFormat="1" ht="15.6" customHeight="1">
      <c r="A12" s="156" t="s">
        <v>168</v>
      </c>
      <c r="B12" s="115">
        <f>SUM(D12,F12,H12,J12,L12,N12)</f>
        <v>3450</v>
      </c>
      <c r="C12" s="116">
        <f t="shared" si="2"/>
        <v>0</v>
      </c>
      <c r="D12" s="115">
        <f>別府市・臼杵市・津久見市!G55</f>
        <v>0</v>
      </c>
      <c r="E12" s="116">
        <f>別府市・臼杵市・津久見市!H56</f>
        <v>0</v>
      </c>
      <c r="F12" s="115">
        <f>別府市・臼杵市・津久見市!M55</f>
        <v>390</v>
      </c>
      <c r="G12" s="116">
        <f>別府市・臼杵市・津久見市!N56</f>
        <v>0</v>
      </c>
      <c r="H12" s="115">
        <f>別府市・臼杵市・津久見市!S55</f>
        <v>160</v>
      </c>
      <c r="I12" s="116">
        <f>別府市・臼杵市・津久見市!T56</f>
        <v>0</v>
      </c>
      <c r="J12" s="115">
        <f>別府市・臼杵市・津久見市!Y55</f>
        <v>410</v>
      </c>
      <c r="K12" s="116">
        <f>別府市・臼杵市・津久見市!Z56</f>
        <v>0</v>
      </c>
      <c r="L12" s="115">
        <f>別府市・臼杵市・津久見市!AE55</f>
        <v>2490</v>
      </c>
      <c r="M12" s="115">
        <f>別府市・臼杵市・津久見市!AF56</f>
        <v>0</v>
      </c>
      <c r="N12" s="233">
        <f>別府市・臼杵市・津久見市!AK55</f>
        <v>0</v>
      </c>
      <c r="O12" s="116">
        <f>別府市・臼杵市・津久見市!AL56</f>
        <v>0</v>
      </c>
      <c r="P12" s="117">
        <f>SUM(別府市・臼杵市・津久見市!AP55:AU55)</f>
        <v>0</v>
      </c>
    </row>
    <row r="13" spans="1:19" s="114" customFormat="1" ht="15.6" customHeight="1" thickBot="1">
      <c r="A13" s="156" t="s">
        <v>169</v>
      </c>
      <c r="B13" s="115">
        <f t="shared" ref="B13" si="3">SUM(D13,F13,H13,J13,L13,N13)</f>
        <v>13400</v>
      </c>
      <c r="C13" s="116">
        <f t="shared" si="2"/>
        <v>0</v>
      </c>
      <c r="D13" s="115">
        <f>佐伯市・由布市・豊後大野市!G28</f>
        <v>0</v>
      </c>
      <c r="E13" s="115">
        <f>佐伯市・由布市・豊後大野市!H29</f>
        <v>0</v>
      </c>
      <c r="F13" s="115">
        <f>佐伯市・由布市・豊後大野市!M28</f>
        <v>180</v>
      </c>
      <c r="G13" s="116">
        <f>佐伯市・由布市・豊後大野市!N29</f>
        <v>0</v>
      </c>
      <c r="H13" s="115">
        <f>佐伯市・由布市・豊後大野市!S28</f>
        <v>800</v>
      </c>
      <c r="I13" s="116">
        <f>佐伯市・由布市・豊後大野市!T29</f>
        <v>0</v>
      </c>
      <c r="J13" s="115">
        <f>佐伯市・由布市・豊後大野市!Y28</f>
        <v>3180</v>
      </c>
      <c r="K13" s="116">
        <f>佐伯市・由布市・豊後大野市!Z29</f>
        <v>0</v>
      </c>
      <c r="L13" s="115">
        <f>佐伯市・由布市・豊後大野市!AE28</f>
        <v>9240</v>
      </c>
      <c r="M13" s="115">
        <f>佐伯市・由布市・豊後大野市!AF29</f>
        <v>0</v>
      </c>
      <c r="N13" s="233">
        <f>佐伯市・由布市・豊後大野市!AK28</f>
        <v>0</v>
      </c>
      <c r="O13" s="116">
        <f>佐伯市・由布市・豊後大野市!AL29</f>
        <v>0</v>
      </c>
      <c r="P13" s="117">
        <f>SUM(佐伯市・由布市・豊後大野市!AP28:AU28)</f>
        <v>0</v>
      </c>
    </row>
    <row r="14" spans="1:19" s="121" customFormat="1" ht="20.25" customHeight="1" thickBot="1">
      <c r="A14" s="118" t="s">
        <v>170</v>
      </c>
      <c r="B14" s="119">
        <f>SUM(D14,F14,H14,J14,L14,N14)</f>
        <v>24810</v>
      </c>
      <c r="C14" s="120">
        <f>SUM(E14,G14,I14,K14,M14,O14)</f>
        <v>0</v>
      </c>
      <c r="D14" s="119">
        <f t="shared" ref="D14:O14" si="4">SUBTOTAL(9,D11:D13)</f>
        <v>0</v>
      </c>
      <c r="E14" s="119">
        <f t="shared" si="4"/>
        <v>0</v>
      </c>
      <c r="F14" s="119">
        <f t="shared" si="4"/>
        <v>1190</v>
      </c>
      <c r="G14" s="119">
        <f t="shared" si="4"/>
        <v>0</v>
      </c>
      <c r="H14" s="119">
        <f t="shared" si="4"/>
        <v>1210</v>
      </c>
      <c r="I14" s="119">
        <f t="shared" si="4"/>
        <v>0</v>
      </c>
      <c r="J14" s="119">
        <f t="shared" si="4"/>
        <v>4360</v>
      </c>
      <c r="K14" s="119">
        <f t="shared" si="4"/>
        <v>0</v>
      </c>
      <c r="L14" s="119">
        <f t="shared" si="4"/>
        <v>18050</v>
      </c>
      <c r="M14" s="119">
        <f t="shared" si="4"/>
        <v>0</v>
      </c>
      <c r="N14" s="234">
        <f t="shared" si="4"/>
        <v>0</v>
      </c>
      <c r="O14" s="120">
        <f t="shared" si="4"/>
        <v>0</v>
      </c>
      <c r="P14" s="150">
        <f t="shared" ref="P14" si="5">SUBTOTAL(9,P11:P13)</f>
        <v>0</v>
      </c>
    </row>
    <row r="15" spans="1:19" s="114" customFormat="1" ht="15.6" customHeight="1">
      <c r="A15" s="156" t="s">
        <v>171</v>
      </c>
      <c r="B15" s="115">
        <f t="shared" ref="B15:B17" si="6">SUM(D15,F15,H15,J15,L15,N15)</f>
        <v>5190</v>
      </c>
      <c r="C15" s="116">
        <f t="shared" ref="C15:C17" si="7">SUM(E15,G15,I15,K15,M15,O15)</f>
        <v>0</v>
      </c>
      <c r="D15" s="115">
        <f>佐伯市・由布市・豊後大野市!G42</f>
        <v>0</v>
      </c>
      <c r="E15" s="116">
        <f>佐伯市・由布市・豊後大野市!H43</f>
        <v>0</v>
      </c>
      <c r="F15" s="115">
        <f>佐伯市・由布市・豊後大野市!M42</f>
        <v>250</v>
      </c>
      <c r="G15" s="116">
        <f>佐伯市・由布市・豊後大野市!N43</f>
        <v>0</v>
      </c>
      <c r="H15" s="115">
        <f>佐伯市・由布市・豊後大野市!S42</f>
        <v>0</v>
      </c>
      <c r="I15" s="116">
        <f>佐伯市・由布市・豊後大野市!T43</f>
        <v>0</v>
      </c>
      <c r="J15" s="115">
        <f>佐伯市・由布市・豊後大野市!Y42</f>
        <v>0</v>
      </c>
      <c r="K15" s="116">
        <f>佐伯市・由布市・豊後大野市!Z43</f>
        <v>0</v>
      </c>
      <c r="L15" s="115">
        <f>佐伯市・由布市・豊後大野市!AE42</f>
        <v>4940</v>
      </c>
      <c r="M15" s="115">
        <f>佐伯市・由布市・豊後大野市!AF43</f>
        <v>0</v>
      </c>
      <c r="N15" s="233">
        <f>佐伯市・由布市・豊後大野市!AK42</f>
        <v>0</v>
      </c>
      <c r="O15" s="116">
        <f>佐伯市・由布市・豊後大野市!AL43</f>
        <v>0</v>
      </c>
      <c r="P15" s="117">
        <f>SUM(佐伯市・由布市・豊後大野市!AP42:AU42)</f>
        <v>0</v>
      </c>
    </row>
    <row r="16" spans="1:19" s="114" customFormat="1" ht="15.6" customHeight="1">
      <c r="A16" s="156" t="s">
        <v>172</v>
      </c>
      <c r="B16" s="115">
        <f t="shared" si="6"/>
        <v>7690</v>
      </c>
      <c r="C16" s="116">
        <f t="shared" si="7"/>
        <v>0</v>
      </c>
      <c r="D16" s="115">
        <f>佐伯市・由布市・豊後大野市!G55</f>
        <v>0</v>
      </c>
      <c r="E16" s="116">
        <f>佐伯市・由布市・豊後大野市!H56</f>
        <v>0</v>
      </c>
      <c r="F16" s="115">
        <f>佐伯市・由布市・豊後大野市!M55</f>
        <v>0</v>
      </c>
      <c r="G16" s="116">
        <f>佐伯市・由布市・豊後大野市!N56</f>
        <v>0</v>
      </c>
      <c r="H16" s="115">
        <f>佐伯市・由布市・豊後大野市!S55</f>
        <v>0</v>
      </c>
      <c r="I16" s="116">
        <f>佐伯市・由布市・豊後大野市!T56</f>
        <v>0</v>
      </c>
      <c r="J16" s="115">
        <f>佐伯市・由布市・豊後大野市!Y55</f>
        <v>450</v>
      </c>
      <c r="K16" s="116">
        <f>佐伯市・由布市・豊後大野市!Z56</f>
        <v>0</v>
      </c>
      <c r="L16" s="115">
        <f>佐伯市・由布市・豊後大野市!AE55</f>
        <v>7240</v>
      </c>
      <c r="M16" s="115">
        <f>佐伯市・由布市・豊後大野市!AF56</f>
        <v>0</v>
      </c>
      <c r="N16" s="233">
        <f>佐伯市・由布市・豊後大野市!AK55</f>
        <v>0</v>
      </c>
      <c r="O16" s="116">
        <f>佐伯市・由布市・豊後大野市!AL56</f>
        <v>0</v>
      </c>
      <c r="P16" s="117">
        <f>SUM(佐伯市・由布市・豊後大野市!AP55:AU55)</f>
        <v>0</v>
      </c>
    </row>
    <row r="17" spans="1:16" s="114" customFormat="1" ht="15.6" customHeight="1" thickBot="1">
      <c r="A17" s="157" t="s">
        <v>173</v>
      </c>
      <c r="B17" s="115">
        <f t="shared" si="6"/>
        <v>5180</v>
      </c>
      <c r="C17" s="116">
        <f t="shared" si="7"/>
        <v>0</v>
      </c>
      <c r="D17" s="115">
        <f>竹田市・速見郡・杵築市・東国東郡・国東市!G18</f>
        <v>0</v>
      </c>
      <c r="E17" s="116">
        <f>竹田市・速見郡・杵築市・東国東郡・国東市!H19</f>
        <v>0</v>
      </c>
      <c r="F17" s="115">
        <f>竹田市・速見郡・杵築市・東国東郡・国東市!M18</f>
        <v>190</v>
      </c>
      <c r="G17" s="116">
        <f>竹田市・速見郡・杵築市・東国東郡・国東市!N19</f>
        <v>0</v>
      </c>
      <c r="H17" s="115">
        <f>竹田市・速見郡・杵築市・東国東郡・国東市!S18</f>
        <v>0</v>
      </c>
      <c r="I17" s="116">
        <f>竹田市・速見郡・杵築市・東国東郡・国東市!T19</f>
        <v>0</v>
      </c>
      <c r="J17" s="115">
        <f>竹田市・速見郡・杵築市・東国東郡・国東市!Y18</f>
        <v>320</v>
      </c>
      <c r="K17" s="116">
        <f>竹田市・速見郡・杵築市・東国東郡・国東市!Z19</f>
        <v>0</v>
      </c>
      <c r="L17" s="115">
        <f>竹田市・速見郡・杵築市・東国東郡・国東市!AE18</f>
        <v>4670</v>
      </c>
      <c r="M17" s="115">
        <f>竹田市・速見郡・杵築市・東国東郡・国東市!AF19</f>
        <v>0</v>
      </c>
      <c r="N17" s="233">
        <f>竹田市・速見郡・杵築市・東国東郡・国東市!AK18</f>
        <v>0</v>
      </c>
      <c r="O17" s="116">
        <f>竹田市・速見郡・杵築市・東国東郡・国東市!AL19</f>
        <v>0</v>
      </c>
      <c r="P17" s="117">
        <f>SUM(竹田市・速見郡・杵築市・東国東郡・国東市!AP18:AU18)</f>
        <v>0</v>
      </c>
    </row>
    <row r="18" spans="1:16" s="121" customFormat="1" ht="20.25" customHeight="1" thickBot="1">
      <c r="A18" s="118" t="s">
        <v>174</v>
      </c>
      <c r="B18" s="119">
        <f>SUM(D18,F18,H18,J18,L18,N18)</f>
        <v>18060</v>
      </c>
      <c r="C18" s="120">
        <f>SUM(E18,G18,I18,K18,M18,O18)</f>
        <v>0</v>
      </c>
      <c r="D18" s="119">
        <f t="shared" ref="D18:O18" si="8">SUBTOTAL(9,D15:D17)</f>
        <v>0</v>
      </c>
      <c r="E18" s="119">
        <f t="shared" si="8"/>
        <v>0</v>
      </c>
      <c r="F18" s="119">
        <f t="shared" si="8"/>
        <v>440</v>
      </c>
      <c r="G18" s="119">
        <f t="shared" si="8"/>
        <v>0</v>
      </c>
      <c r="H18" s="119">
        <f t="shared" si="8"/>
        <v>0</v>
      </c>
      <c r="I18" s="119">
        <f t="shared" si="8"/>
        <v>0</v>
      </c>
      <c r="J18" s="119">
        <f t="shared" si="8"/>
        <v>770</v>
      </c>
      <c r="K18" s="119">
        <f t="shared" si="8"/>
        <v>0</v>
      </c>
      <c r="L18" s="119">
        <f t="shared" si="8"/>
        <v>16850</v>
      </c>
      <c r="M18" s="119">
        <f t="shared" si="8"/>
        <v>0</v>
      </c>
      <c r="N18" s="234">
        <f t="shared" si="8"/>
        <v>0</v>
      </c>
      <c r="O18" s="120">
        <f t="shared" si="8"/>
        <v>0</v>
      </c>
      <c r="P18" s="150">
        <f t="shared" ref="P18" si="9">SUBTOTAL(9,P15:P17)</f>
        <v>0</v>
      </c>
    </row>
    <row r="19" spans="1:16" s="114" customFormat="1" ht="15.6" customHeight="1">
      <c r="A19" s="158" t="s">
        <v>175</v>
      </c>
      <c r="B19" s="115">
        <f>SUM(D19,F19,H19,J19,L19,N19)</f>
        <v>4680</v>
      </c>
      <c r="C19" s="116">
        <f t="shared" ref="C19:C25" si="10">SUM(E19,G19,I19,K19,M19,O19)</f>
        <v>0</v>
      </c>
      <c r="D19" s="111">
        <f>竹田市・速見郡・杵築市・東国東郡・国東市!G26</f>
        <v>0</v>
      </c>
      <c r="E19" s="111">
        <f>竹田市・速見郡・杵築市・東国東郡・国東市!H27</f>
        <v>0</v>
      </c>
      <c r="F19" s="111">
        <f>竹田市・速見郡・杵築市・東国東郡・国東市!M26</f>
        <v>0</v>
      </c>
      <c r="G19" s="111">
        <f>竹田市・速見郡・杵築市・東国東郡・国東市!N27</f>
        <v>0</v>
      </c>
      <c r="H19" s="111">
        <f>竹田市・速見郡・杵築市・東国東郡・国東市!S26</f>
        <v>0</v>
      </c>
      <c r="I19" s="111">
        <f>竹田市・速見郡・杵築市・東国東郡・国東市!T27</f>
        <v>0</v>
      </c>
      <c r="J19" s="111">
        <f>竹田市・速見郡・杵築市・東国東郡・国東市!Y26</f>
        <v>500</v>
      </c>
      <c r="K19" s="111">
        <f>竹田市・速見郡・杵築市・東国東郡・国東市!Z27</f>
        <v>0</v>
      </c>
      <c r="L19" s="111">
        <f>竹田市・速見郡・杵築市・東国東郡・国東市!AE26</f>
        <v>4180</v>
      </c>
      <c r="M19" s="236">
        <f>竹田市・速見郡・杵築市・東国東郡・国東市!AF27</f>
        <v>0</v>
      </c>
      <c r="N19" s="232">
        <f>竹田市・速見郡・杵築市・東国東郡・国東市!AK26</f>
        <v>0</v>
      </c>
      <c r="O19" s="228">
        <f>竹田市・速見郡・杵築市・東国東郡・国東市!AL27</f>
        <v>0</v>
      </c>
      <c r="P19" s="122">
        <f>SUM(竹田市・速見郡・杵築市・東国東郡・国東市!AP26:AU26)</f>
        <v>0</v>
      </c>
    </row>
    <row r="20" spans="1:16" s="114" customFormat="1" ht="15.6" customHeight="1">
      <c r="A20" s="156" t="s">
        <v>176</v>
      </c>
      <c r="B20" s="115">
        <f>SUM(D20,F20,H20,J20,L20,N20)</f>
        <v>5650</v>
      </c>
      <c r="C20" s="116">
        <f t="shared" si="10"/>
        <v>0</v>
      </c>
      <c r="D20" s="111">
        <f>竹田市・速見郡・杵築市・東国東郡・国東市!G35</f>
        <v>0</v>
      </c>
      <c r="E20" s="111">
        <f>竹田市・速見郡・杵築市・東国東郡・国東市!H36</f>
        <v>0</v>
      </c>
      <c r="F20" s="111">
        <f>竹田市・速見郡・杵築市・東国東郡・国東市!M35</f>
        <v>0</v>
      </c>
      <c r="G20" s="111">
        <f>竹田市・速見郡・杵築市・東国東郡・国東市!N36</f>
        <v>0</v>
      </c>
      <c r="H20" s="111">
        <f>竹田市・速見郡・杵築市・東国東郡・国東市!S35</f>
        <v>0</v>
      </c>
      <c r="I20" s="111">
        <f>竹田市・速見郡・杵築市・東国東郡・国東市!T36</f>
        <v>0</v>
      </c>
      <c r="J20" s="111">
        <f>竹田市・速見郡・杵築市・東国東郡・国東市!Y35</f>
        <v>480</v>
      </c>
      <c r="K20" s="111">
        <f>竹田市・速見郡・杵築市・東国東郡・国東市!Z36</f>
        <v>0</v>
      </c>
      <c r="L20" s="111">
        <f>竹田市・速見郡・杵築市・東国東郡・国東市!AE35</f>
        <v>5170</v>
      </c>
      <c r="M20" s="111">
        <f>竹田市・速見郡・杵築市・東国東郡・国東市!AF36</f>
        <v>0</v>
      </c>
      <c r="N20" s="232">
        <f>竹田市・速見郡・杵築市・東国東郡・国東市!AK35</f>
        <v>0</v>
      </c>
      <c r="O20" s="112">
        <f>竹田市・速見郡・杵築市・東国東郡・国東市!AL36</f>
        <v>0</v>
      </c>
      <c r="P20" s="113">
        <f>SUM(竹田市・速見郡・杵築市・東国東郡・国東市!AP35:AU35)</f>
        <v>0</v>
      </c>
    </row>
    <row r="21" spans="1:16" s="114" customFormat="1" ht="15.6" customHeight="1">
      <c r="A21" s="156" t="s">
        <v>177</v>
      </c>
      <c r="B21" s="115">
        <f t="shared" ref="B21:B25" si="11">SUM(D21,F21,H21,J21,L21,N21)</f>
        <v>270</v>
      </c>
      <c r="C21" s="116">
        <f t="shared" si="10"/>
        <v>0</v>
      </c>
      <c r="D21" s="111">
        <f>竹田市・速見郡・杵築市・東国東郡・国東市!G39</f>
        <v>0</v>
      </c>
      <c r="E21" s="111">
        <f>竹田市・速見郡・杵築市・東国東郡・国東市!H40</f>
        <v>0</v>
      </c>
      <c r="F21" s="111">
        <f>竹田市・速見郡・杵築市・東国東郡・国東市!M39</f>
        <v>0</v>
      </c>
      <c r="G21" s="111">
        <f>竹田市・速見郡・杵築市・東国東郡・国東市!N40</f>
        <v>0</v>
      </c>
      <c r="H21" s="111">
        <f>竹田市・速見郡・杵築市・東国東郡・国東市!S39</f>
        <v>0</v>
      </c>
      <c r="I21" s="111">
        <f>竹田市・速見郡・杵築市・東国東郡・国東市!T40</f>
        <v>0</v>
      </c>
      <c r="J21" s="111">
        <f>竹田市・速見郡・杵築市・東国東郡・国東市!Y39</f>
        <v>0</v>
      </c>
      <c r="K21" s="111">
        <f>竹田市・速見郡・杵築市・東国東郡・国東市!Z40</f>
        <v>0</v>
      </c>
      <c r="L21" s="111">
        <f>竹田市・速見郡・杵築市・東国東郡・国東市!AE39</f>
        <v>270</v>
      </c>
      <c r="M21" s="111">
        <f>竹田市・速見郡・杵築市・東国東郡・国東市!AF40</f>
        <v>0</v>
      </c>
      <c r="N21" s="232">
        <f>竹田市・速見郡・杵築市・東国東郡・国東市!AK39</f>
        <v>0</v>
      </c>
      <c r="O21" s="112">
        <f>竹田市・速見郡・杵築市・東国東郡・国東市!AL40</f>
        <v>0</v>
      </c>
      <c r="P21" s="113">
        <f>SUM(竹田市・速見郡・杵築市・東国東郡・国東市!AP39:AU39)</f>
        <v>0</v>
      </c>
    </row>
    <row r="22" spans="1:16" s="114" customFormat="1" ht="15.6" customHeight="1">
      <c r="A22" s="156" t="s">
        <v>178</v>
      </c>
      <c r="B22" s="115">
        <f t="shared" si="11"/>
        <v>6130</v>
      </c>
      <c r="C22" s="116">
        <f t="shared" si="10"/>
        <v>0</v>
      </c>
      <c r="D22" s="111">
        <f>竹田市・速見郡・杵築市・東国東郡・国東市!G55</f>
        <v>0</v>
      </c>
      <c r="E22" s="111">
        <f>竹田市・速見郡・杵築市・東国東郡・国東市!H56</f>
        <v>0</v>
      </c>
      <c r="F22" s="111">
        <f>竹田市・速見郡・杵築市・東国東郡・国東市!M55</f>
        <v>0</v>
      </c>
      <c r="G22" s="111">
        <f>竹田市・速見郡・杵築市・東国東郡・国東市!N56</f>
        <v>0</v>
      </c>
      <c r="H22" s="111">
        <f>竹田市・速見郡・杵築市・東国東郡・国東市!S55</f>
        <v>0</v>
      </c>
      <c r="I22" s="111">
        <f>竹田市・速見郡・杵築市・東国東郡・国東市!T56</f>
        <v>0</v>
      </c>
      <c r="J22" s="111">
        <f>竹田市・速見郡・杵築市・東国東郡・国東市!Y55</f>
        <v>0</v>
      </c>
      <c r="K22" s="111">
        <f>竹田市・速見郡・杵築市・東国東郡・国東市!Z56</f>
        <v>0</v>
      </c>
      <c r="L22" s="111">
        <f>竹田市・速見郡・杵築市・東国東郡・国東市!AE55</f>
        <v>6130</v>
      </c>
      <c r="M22" s="111">
        <f>竹田市・速見郡・杵築市・東国東郡・国東市!AF56</f>
        <v>0</v>
      </c>
      <c r="N22" s="232">
        <f>竹田市・速見郡・杵築市・東国東郡・国東市!AK55</f>
        <v>0</v>
      </c>
      <c r="O22" s="112">
        <f>竹田市・速見郡・杵築市・東国東郡・国東市!AL56</f>
        <v>0</v>
      </c>
      <c r="P22" s="113">
        <f>SUM(竹田市・速見郡・杵築市・東国東郡・国東市!AP55:AU55)</f>
        <v>0</v>
      </c>
    </row>
    <row r="23" spans="1:16" s="114" customFormat="1" ht="15.6" customHeight="1">
      <c r="A23" s="156" t="s">
        <v>179</v>
      </c>
      <c r="B23" s="115">
        <f>SUM(D23,F23,H23,J23,L23,N23)</f>
        <v>9770</v>
      </c>
      <c r="C23" s="116">
        <f>SUM(E23,G23,I23,K23,M23,O23)</f>
        <v>0</v>
      </c>
      <c r="D23" s="111">
        <f>宇佐市・豊後高田市・中津市!G20</f>
        <v>120</v>
      </c>
      <c r="E23" s="111">
        <f>宇佐市・豊後高田市・中津市!H21</f>
        <v>0</v>
      </c>
      <c r="F23" s="111">
        <f>宇佐市・豊後高田市・中津市!M20</f>
        <v>700</v>
      </c>
      <c r="G23" s="111">
        <f>宇佐市・豊後高田市・中津市!N21</f>
        <v>0</v>
      </c>
      <c r="H23" s="111">
        <f>宇佐市・豊後高田市・中津市!S20</f>
        <v>690</v>
      </c>
      <c r="I23" s="111">
        <f>宇佐市・豊後高田市・中津市!T21</f>
        <v>0</v>
      </c>
      <c r="J23" s="111">
        <f>宇佐市・豊後高田市・中津市!Y20</f>
        <v>2430</v>
      </c>
      <c r="K23" s="111">
        <f>宇佐市・豊後高田市・中津市!Z21</f>
        <v>0</v>
      </c>
      <c r="L23" s="111">
        <f>宇佐市・豊後高田市・中津市!AE20</f>
        <v>5830</v>
      </c>
      <c r="M23" s="115">
        <f>宇佐市・豊後高田市・中津市!AF21</f>
        <v>0</v>
      </c>
      <c r="N23" s="232">
        <f>宇佐市・豊後高田市・中津市!AK20</f>
        <v>0</v>
      </c>
      <c r="O23" s="116">
        <f>宇佐市・豊後高田市・中津市!AL21</f>
        <v>0</v>
      </c>
      <c r="P23" s="117">
        <f>SUM(宇佐市・豊後高田市・中津市!AP20:AU20)</f>
        <v>0</v>
      </c>
    </row>
    <row r="24" spans="1:16" s="114" customFormat="1" ht="15.6" customHeight="1">
      <c r="A24" s="156" t="s">
        <v>180</v>
      </c>
      <c r="B24" s="115">
        <f t="shared" si="11"/>
        <v>5710</v>
      </c>
      <c r="C24" s="116">
        <f t="shared" si="10"/>
        <v>0</v>
      </c>
      <c r="D24" s="111">
        <f>宇佐市・豊後高田市・中津市!G30</f>
        <v>90</v>
      </c>
      <c r="E24" s="111">
        <f>宇佐市・豊後高田市・中津市!H31</f>
        <v>0</v>
      </c>
      <c r="F24" s="111">
        <f>宇佐市・豊後高田市・中津市!M30</f>
        <v>200</v>
      </c>
      <c r="G24" s="111">
        <f>宇佐市・豊後高田市・中津市!N31</f>
        <v>0</v>
      </c>
      <c r="H24" s="111">
        <f>宇佐市・豊後高田市・中津市!S30</f>
        <v>70</v>
      </c>
      <c r="I24" s="111">
        <f>宇佐市・豊後高田市・中津市!T31</f>
        <v>0</v>
      </c>
      <c r="J24" s="111">
        <f>宇佐市・豊後高田市・中津市!Y30</f>
        <v>1800</v>
      </c>
      <c r="K24" s="111">
        <f>宇佐市・豊後高田市・中津市!Z31</f>
        <v>0</v>
      </c>
      <c r="L24" s="111">
        <f>宇佐市・豊後高田市・中津市!AE30</f>
        <v>3550</v>
      </c>
      <c r="M24" s="111">
        <f>宇佐市・豊後高田市・中津市!AF31</f>
        <v>0</v>
      </c>
      <c r="N24" s="232">
        <f>宇佐市・豊後高田市・中津市!AK30</f>
        <v>0</v>
      </c>
      <c r="O24" s="112">
        <f>宇佐市・豊後高田市・中津市!AL31</f>
        <v>0</v>
      </c>
      <c r="P24" s="113">
        <f>SUM(宇佐市・豊後高田市・中津市!AP30:AU30)</f>
        <v>0</v>
      </c>
    </row>
    <row r="25" spans="1:16" s="114" customFormat="1" ht="15.6" customHeight="1" thickBot="1">
      <c r="A25" s="156" t="s">
        <v>181</v>
      </c>
      <c r="B25" s="115">
        <f t="shared" si="11"/>
        <v>15490</v>
      </c>
      <c r="C25" s="116">
        <f t="shared" si="10"/>
        <v>0</v>
      </c>
      <c r="D25" s="115">
        <f>宇佐市・豊後高田市・中津市!G55</f>
        <v>160</v>
      </c>
      <c r="E25" s="115">
        <f>宇佐市・豊後高田市・中津市!H56</f>
        <v>0</v>
      </c>
      <c r="F25" s="115">
        <f>宇佐市・豊後高田市・中津市!M55</f>
        <v>3250</v>
      </c>
      <c r="G25" s="115">
        <f>宇佐市・豊後高田市・中津市!N56</f>
        <v>0</v>
      </c>
      <c r="H25" s="115">
        <f>宇佐市・豊後高田市・中津市!S55</f>
        <v>2210</v>
      </c>
      <c r="I25" s="115">
        <f>宇佐市・豊後高田市・中津市!T56</f>
        <v>0</v>
      </c>
      <c r="J25" s="115">
        <f>宇佐市・豊後高田市・中津市!Y55</f>
        <v>3740</v>
      </c>
      <c r="K25" s="115">
        <f>宇佐市・豊後高田市・中津市!Z56</f>
        <v>0</v>
      </c>
      <c r="L25" s="115">
        <f>宇佐市・豊後高田市・中津市!AE55</f>
        <v>6130</v>
      </c>
      <c r="M25" s="115">
        <f>宇佐市・豊後高田市・中津市!AF56</f>
        <v>0</v>
      </c>
      <c r="N25" s="233">
        <f>宇佐市・豊後高田市・中津市!AK55</f>
        <v>0</v>
      </c>
      <c r="O25" s="116">
        <f>宇佐市・豊後高田市・中津市!AL56</f>
        <v>0</v>
      </c>
      <c r="P25" s="117">
        <f>SUM(宇佐市・豊後高田市・中津市!AP55:AU55)</f>
        <v>0</v>
      </c>
    </row>
    <row r="26" spans="1:16" s="121" customFormat="1" ht="20.25" customHeight="1" thickBot="1">
      <c r="A26" s="118" t="s">
        <v>182</v>
      </c>
      <c r="B26" s="119">
        <f>SUM(D26,F26,H26,J26,L26,N26)</f>
        <v>47700</v>
      </c>
      <c r="C26" s="120">
        <f>SUM(E26,G26,I26,K26,M26,O26)</f>
        <v>0</v>
      </c>
      <c r="D26" s="119">
        <f t="shared" ref="D26:O26" si="12">SUBTOTAL(9,D19:D25)</f>
        <v>370</v>
      </c>
      <c r="E26" s="119">
        <f t="shared" si="12"/>
        <v>0</v>
      </c>
      <c r="F26" s="119">
        <f t="shared" si="12"/>
        <v>4150</v>
      </c>
      <c r="G26" s="119">
        <f t="shared" si="12"/>
        <v>0</v>
      </c>
      <c r="H26" s="119">
        <f t="shared" si="12"/>
        <v>2970</v>
      </c>
      <c r="I26" s="119">
        <f t="shared" si="12"/>
        <v>0</v>
      </c>
      <c r="J26" s="119">
        <f t="shared" si="12"/>
        <v>8950</v>
      </c>
      <c r="K26" s="119">
        <f t="shared" si="12"/>
        <v>0</v>
      </c>
      <c r="L26" s="119">
        <f t="shared" si="12"/>
        <v>31260</v>
      </c>
      <c r="M26" s="119">
        <f t="shared" si="12"/>
        <v>0</v>
      </c>
      <c r="N26" s="234">
        <f t="shared" si="12"/>
        <v>0</v>
      </c>
      <c r="O26" s="120">
        <f t="shared" si="12"/>
        <v>0</v>
      </c>
      <c r="P26" s="150">
        <f t="shared" ref="P26" si="13">SUBTOTAL(9,P19:P25)</f>
        <v>0</v>
      </c>
    </row>
    <row r="27" spans="1:16" s="114" customFormat="1" ht="15.6" customHeight="1">
      <c r="A27" s="156" t="s">
        <v>183</v>
      </c>
      <c r="B27" s="115">
        <f t="shared" ref="B27:B28" si="14">SUM(D27,F27,H27,J27,L27,N27)</f>
        <v>12720</v>
      </c>
      <c r="C27" s="116">
        <f t="shared" ref="C27:C28" si="15">SUM(E27,G27,I27,K27,M27,O27)</f>
        <v>0</v>
      </c>
      <c r="D27" s="111">
        <f>日田市・玖珠郡!G33</f>
        <v>7200</v>
      </c>
      <c r="E27" s="112">
        <f>日田市・玖珠郡!H34</f>
        <v>0</v>
      </c>
      <c r="F27" s="111">
        <f>日田市・玖珠郡!M33</f>
        <v>580</v>
      </c>
      <c r="G27" s="112">
        <f>日田市・玖珠郡!N34</f>
        <v>0</v>
      </c>
      <c r="H27" s="111">
        <f>日田市・玖珠郡!S33</f>
        <v>270</v>
      </c>
      <c r="I27" s="112">
        <f>日田市・玖珠郡!T34</f>
        <v>0</v>
      </c>
      <c r="J27" s="111">
        <f>日田市・玖珠郡!Y33</f>
        <v>3170</v>
      </c>
      <c r="K27" s="112">
        <f>日田市・玖珠郡!Z34</f>
        <v>0</v>
      </c>
      <c r="L27" s="111">
        <f>日田市・玖珠郡!AE33</f>
        <v>1500</v>
      </c>
      <c r="M27" s="111">
        <f>日田市・玖珠郡!AF34</f>
        <v>0</v>
      </c>
      <c r="N27" s="232">
        <f>日田市・玖珠郡!AK33</f>
        <v>0</v>
      </c>
      <c r="O27" s="112">
        <f>日田市・玖珠郡!AL34</f>
        <v>0</v>
      </c>
      <c r="P27" s="113">
        <f>SUM(日田市・玖珠郡!AP33:AU33)</f>
        <v>0</v>
      </c>
    </row>
    <row r="28" spans="1:16" s="114" customFormat="1" ht="15.6" customHeight="1" thickBot="1">
      <c r="A28" s="156" t="s">
        <v>184</v>
      </c>
      <c r="B28" s="115">
        <f t="shared" si="14"/>
        <v>5270</v>
      </c>
      <c r="C28" s="116">
        <f t="shared" si="15"/>
        <v>0</v>
      </c>
      <c r="D28" s="115">
        <f>日田市・玖珠郡!G55</f>
        <v>0</v>
      </c>
      <c r="E28" s="116">
        <f>日田市・玖珠郡!H56</f>
        <v>0</v>
      </c>
      <c r="F28" s="115">
        <f>日田市・玖珠郡!M55</f>
        <v>0</v>
      </c>
      <c r="G28" s="116">
        <f>日田市・玖珠郡!N56</f>
        <v>0</v>
      </c>
      <c r="H28" s="115">
        <f>日田市・玖珠郡!S55</f>
        <v>0</v>
      </c>
      <c r="I28" s="116">
        <f>日田市・玖珠郡!T56</f>
        <v>0</v>
      </c>
      <c r="J28" s="115">
        <f>日田市・玖珠郡!Y55</f>
        <v>0</v>
      </c>
      <c r="K28" s="116">
        <f>日田市・玖珠郡!Z56</f>
        <v>0</v>
      </c>
      <c r="L28" s="115">
        <f>日田市・玖珠郡!AE55</f>
        <v>5270</v>
      </c>
      <c r="M28" s="115">
        <f>日田市・玖珠郡!AF56</f>
        <v>0</v>
      </c>
      <c r="N28" s="233">
        <f>日田市・玖珠郡!AK55</f>
        <v>0</v>
      </c>
      <c r="O28" s="116">
        <f>日田市・玖珠郡!AL56</f>
        <v>0</v>
      </c>
      <c r="P28" s="117">
        <f>SUM(日田市・玖珠郡!AP55:AU55)</f>
        <v>0</v>
      </c>
    </row>
    <row r="29" spans="1:16" s="121" customFormat="1" ht="20.25" customHeight="1" thickBot="1">
      <c r="A29" s="118" t="s">
        <v>185</v>
      </c>
      <c r="B29" s="119">
        <f>SUM(D29,F29,H29,J29,L29,N29)</f>
        <v>17990</v>
      </c>
      <c r="C29" s="120">
        <f>SUM(E29,G29,I29,K29,M29,O29)</f>
        <v>0</v>
      </c>
      <c r="D29" s="119">
        <f t="shared" ref="D29:O29" si="16">SUBTOTAL(9,D27:D28)</f>
        <v>7200</v>
      </c>
      <c r="E29" s="120">
        <f t="shared" si="16"/>
        <v>0</v>
      </c>
      <c r="F29" s="119">
        <f t="shared" si="16"/>
        <v>580</v>
      </c>
      <c r="G29" s="120">
        <f t="shared" si="16"/>
        <v>0</v>
      </c>
      <c r="H29" s="119">
        <f t="shared" si="16"/>
        <v>270</v>
      </c>
      <c r="I29" s="120">
        <f t="shared" si="16"/>
        <v>0</v>
      </c>
      <c r="J29" s="119">
        <f t="shared" si="16"/>
        <v>3170</v>
      </c>
      <c r="K29" s="120">
        <f t="shared" si="16"/>
        <v>0</v>
      </c>
      <c r="L29" s="119">
        <f t="shared" si="16"/>
        <v>6770</v>
      </c>
      <c r="M29" s="119">
        <f t="shared" si="16"/>
        <v>0</v>
      </c>
      <c r="N29" s="234">
        <f t="shared" si="16"/>
        <v>0</v>
      </c>
      <c r="O29" s="120">
        <f t="shared" si="16"/>
        <v>0</v>
      </c>
      <c r="P29" s="150">
        <f t="shared" ref="P29" si="17">SUBTOTAL(9,P27:P28)</f>
        <v>0</v>
      </c>
    </row>
    <row r="30" spans="1:16" s="121" customFormat="1" ht="20.25" customHeight="1" thickBot="1">
      <c r="A30" s="123" t="s">
        <v>186</v>
      </c>
      <c r="B30" s="119">
        <f>SUM(D30,F30,H30,J30,L30,N30)</f>
        <v>226230</v>
      </c>
      <c r="C30" s="120">
        <f>SUM(E30,G30,I30,K30,M30,O30)</f>
        <v>0</v>
      </c>
      <c r="D30" s="124">
        <f t="shared" ref="D30:O30" si="18">SUM(D10,D14,D18,D26,D29)</f>
        <v>7570</v>
      </c>
      <c r="E30" s="124">
        <f t="shared" si="18"/>
        <v>0</v>
      </c>
      <c r="F30" s="124">
        <f t="shared" si="18"/>
        <v>14840</v>
      </c>
      <c r="G30" s="124">
        <f t="shared" si="18"/>
        <v>0</v>
      </c>
      <c r="H30" s="124">
        <f t="shared" si="18"/>
        <v>9630</v>
      </c>
      <c r="I30" s="124">
        <f t="shared" si="18"/>
        <v>0</v>
      </c>
      <c r="J30" s="124">
        <f t="shared" si="18"/>
        <v>34910</v>
      </c>
      <c r="K30" s="124">
        <f t="shared" si="18"/>
        <v>0</v>
      </c>
      <c r="L30" s="124">
        <f t="shared" si="18"/>
        <v>159280</v>
      </c>
      <c r="M30" s="124">
        <f t="shared" si="18"/>
        <v>0</v>
      </c>
      <c r="N30" s="235">
        <f t="shared" si="18"/>
        <v>0</v>
      </c>
      <c r="O30" s="229">
        <f t="shared" si="18"/>
        <v>0</v>
      </c>
      <c r="P30" s="151">
        <f t="shared" ref="P30" si="19">SUM(P10,P14,P18,P26,P29)</f>
        <v>0</v>
      </c>
    </row>
    <row r="31" spans="1:16" ht="13.5">
      <c r="L31" s="159"/>
      <c r="M31" s="127"/>
      <c r="N31" s="159"/>
      <c r="P31" s="127" t="s">
        <v>187</v>
      </c>
    </row>
    <row r="33" spans="15:15" ht="15.95" customHeight="1">
      <c r="O33" s="382">
        <v>45870</v>
      </c>
    </row>
  </sheetData>
  <phoneticPr fontId="3"/>
  <hyperlinks>
    <hyperlink ref="A8" location="'大分市（大分合同）'!A1" display="大分市" xr:uid="{00000000-0004-0000-0100-000000000000}"/>
    <hyperlink ref="A9" location="別府市・臼杵市・津久見市!A1" display="別府市" xr:uid="{00000000-0004-0000-0100-000001000000}"/>
    <hyperlink ref="A11" location="別府市・臼杵市・津久見市!A1" display="臼杵市" xr:uid="{00000000-0004-0000-0100-000002000000}"/>
    <hyperlink ref="A12" location="別府市・臼杵市・津久見市!A1" display="津久見市" xr:uid="{00000000-0004-0000-0100-000003000000}"/>
    <hyperlink ref="A17" location="竹田市・速見郡・杵築市・東国東郡・国東市!A1" display="竹田市" xr:uid="{00000000-0004-0000-0100-000004000000}"/>
    <hyperlink ref="A19" location="竹田市・速見郡・杵築市・東国東郡・国東市!A1" display="速見郡" xr:uid="{00000000-0004-0000-0100-000005000000}"/>
    <hyperlink ref="A20" location="竹田市・速見郡・杵築市・東国東郡・国東市!A1" display="杵築市" xr:uid="{00000000-0004-0000-0100-000006000000}"/>
    <hyperlink ref="A21" location="竹田市・速見郡・杵築市・東国東郡・国東市!A1" display="東国東郡" xr:uid="{00000000-0004-0000-0100-000007000000}"/>
    <hyperlink ref="A22" location="竹田市・速見郡・杵築市・東国東郡・国東市!A1" display="国東市" xr:uid="{00000000-0004-0000-0100-000008000000}"/>
    <hyperlink ref="A23" location="宇佐市・豊後高田市・中津市!A1" display="宇佐市" xr:uid="{00000000-0004-0000-0100-000009000000}"/>
    <hyperlink ref="A24" location="宇佐市・豊後高田市・中津市!A1" display="豊後高田市" xr:uid="{00000000-0004-0000-0100-00000A000000}"/>
    <hyperlink ref="A25" location="宇佐市・豊後高田市・中津市!A1" display="中津市" xr:uid="{00000000-0004-0000-0100-00000B000000}"/>
    <hyperlink ref="A27" location="日田市・玖珠郡!A1" display="日田市" xr:uid="{00000000-0004-0000-0100-00000C000000}"/>
    <hyperlink ref="A28" location="日田市・玖珠郡!A1" display="玖珠郡" xr:uid="{00000000-0004-0000-0100-00000D000000}"/>
    <hyperlink ref="A15" location="佐伯市・由布市・豊後大野市!A1" display="由布市" xr:uid="{00000000-0004-0000-0100-00000E000000}"/>
    <hyperlink ref="A16" location="佐伯市・由布市・豊後大野市!A1" display="豊後大野市" xr:uid="{00000000-0004-0000-0100-00000F000000}"/>
    <hyperlink ref="A13" location="佐伯市・由布市・豊後大野市!A1" display="佐伯市" xr:uid="{00000000-0004-0000-0100-000010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T515"/>
  <sheetViews>
    <sheetView showGridLines="0" showZeros="0" zoomScale="70" zoomScaleNormal="70" zoomScaleSheetLayoutView="70" workbookViewId="0">
      <pane ySplit="8" topLeftCell="A9" activePane="bottomLeft" state="frozen"/>
      <selection activeCell="S77" sqref="S77"/>
      <selection pane="bottomLeft" activeCell="H9" sqref="H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0.7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2.125" style="161" hidden="1" customWidth="1"/>
    <col min="13" max="14" width="9.125" style="161" customWidth="1"/>
    <col min="15" max="15" width="3.375" style="161" customWidth="1"/>
    <col min="16" max="16" width="3.875" style="25" customWidth="1"/>
    <col min="17" max="17" width="12.625" style="161" customWidth="1"/>
    <col min="18" max="18" width="8.875" style="161" hidden="1" customWidth="1"/>
    <col min="19" max="20" width="9.125" style="161" customWidth="1"/>
    <col min="21" max="21" width="3" style="161" customWidth="1"/>
    <col min="22" max="22" width="3.875" style="25" customWidth="1"/>
    <col min="23" max="23" width="12.625" style="161" customWidth="1"/>
    <col min="24" max="24" width="11.25" style="161" hidden="1" customWidth="1"/>
    <col min="25" max="25" width="9.125" style="161" customWidth="1"/>
    <col min="26" max="26" width="10" style="161" bestFit="1" customWidth="1"/>
    <col min="27" max="27" width="4" style="161" bestFit="1" customWidth="1"/>
    <col min="28" max="28" width="3.875" style="25" customWidth="1"/>
    <col min="29" max="29" width="12.625" style="161" customWidth="1"/>
    <col min="30" max="30" width="12.125" style="161" hidden="1" customWidth="1"/>
    <col min="31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2.12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6" width="8.875" style="161" hidden="1" customWidth="1"/>
    <col min="47" max="47" width="8.875" style="161" customWidth="1"/>
    <col min="48" max="16384" width="8.875" style="161"/>
  </cols>
  <sheetData>
    <row r="1" spans="1:46" s="55" customFormat="1" ht="22.5" customHeight="1">
      <c r="A1" s="52"/>
      <c r="B1" s="53" t="s">
        <v>188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500">
        <v>45870</v>
      </c>
      <c r="AL1" s="500"/>
      <c r="AM1" s="500"/>
    </row>
    <row r="2" spans="1:46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58" t="s">
        <v>148</v>
      </c>
      <c r="AK2" s="125" t="s">
        <v>189</v>
      </c>
      <c r="AL2" s="501">
        <f>+入力!N7</f>
        <v>0</v>
      </c>
      <c r="AM2" s="501"/>
    </row>
    <row r="3" spans="1:46" ht="19.5" customHeight="1">
      <c r="B3" s="59" t="s">
        <v>190</v>
      </c>
      <c r="C3" s="61"/>
      <c r="D3" s="59" t="s">
        <v>191</v>
      </c>
      <c r="E3" s="63"/>
      <c r="F3" s="87"/>
      <c r="G3" s="59" t="s">
        <v>192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193</v>
      </c>
      <c r="T3" s="59" t="s">
        <v>194</v>
      </c>
      <c r="U3" s="63"/>
      <c r="V3" s="59" t="s">
        <v>195</v>
      </c>
      <c r="W3" s="62"/>
      <c r="X3" s="62"/>
      <c r="Y3" s="62"/>
      <c r="Z3" s="60"/>
      <c r="AA3" s="63" t="s">
        <v>196</v>
      </c>
      <c r="AB3" s="90" t="s">
        <v>197</v>
      </c>
      <c r="AC3" s="90"/>
      <c r="AD3" s="90"/>
      <c r="AE3" s="125"/>
      <c r="AF3" s="91"/>
      <c r="AG3" s="91"/>
      <c r="AH3" s="64"/>
      <c r="AK3" s="65"/>
      <c r="AL3" s="65"/>
      <c r="AM3" s="154" t="s">
        <v>198</v>
      </c>
      <c r="AO3" s="66"/>
    </row>
    <row r="4" spans="1:46" ht="15.75" customHeight="1">
      <c r="B4" s="485">
        <f>+入力!F2</f>
        <v>0</v>
      </c>
      <c r="C4" s="486"/>
      <c r="D4" s="489">
        <f>B4</f>
        <v>0</v>
      </c>
      <c r="E4" s="490"/>
      <c r="F4" s="92"/>
      <c r="G4" s="502" t="str">
        <f>CONCATENATE(入力!F3,入力!S3)&amp;"　/　"&amp;入力!F4</f>
        <v>様　/　</v>
      </c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16"/>
      <c r="S4" s="510">
        <f>+入力!F5</f>
        <v>0</v>
      </c>
      <c r="T4" s="506">
        <f>+入力!N5</f>
        <v>0</v>
      </c>
      <c r="U4" s="507"/>
      <c r="V4" s="494">
        <f>+入力!F6</f>
        <v>0</v>
      </c>
      <c r="W4" s="495"/>
      <c r="X4" s="495"/>
      <c r="Y4" s="495"/>
      <c r="Z4" s="495"/>
      <c r="AA4" s="496"/>
      <c r="AB4" s="93"/>
      <c r="AC4" s="93"/>
      <c r="AD4" s="67"/>
      <c r="AE4" s="94"/>
      <c r="AF4" s="94"/>
      <c r="AG4" s="94"/>
      <c r="AH4" s="162"/>
      <c r="AM4" s="154" t="s">
        <v>199</v>
      </c>
      <c r="AN4" s="160"/>
    </row>
    <row r="5" spans="1:46" ht="15.75" customHeight="1" thickBot="1">
      <c r="B5" s="487"/>
      <c r="C5" s="488"/>
      <c r="D5" s="491"/>
      <c r="E5" s="492"/>
      <c r="F5" s="95"/>
      <c r="G5" s="504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17"/>
      <c r="S5" s="511"/>
      <c r="T5" s="508"/>
      <c r="U5" s="509"/>
      <c r="V5" s="497"/>
      <c r="W5" s="498"/>
      <c r="X5" s="498"/>
      <c r="Y5" s="498"/>
      <c r="Z5" s="498"/>
      <c r="AA5" s="499"/>
      <c r="AB5" s="66" t="s">
        <v>200</v>
      </c>
      <c r="AC5" s="93"/>
      <c r="AD5" s="67"/>
      <c r="AE5" s="493">
        <f>+入力!M6</f>
        <v>0</v>
      </c>
      <c r="AF5" s="493"/>
      <c r="AG5" s="96" t="s">
        <v>201</v>
      </c>
      <c r="AH5" s="18"/>
      <c r="AM5" s="154" t="s">
        <v>152</v>
      </c>
    </row>
    <row r="6" spans="1:46" ht="9.75" customHeight="1" thickBot="1">
      <c r="M6" s="125"/>
    </row>
    <row r="7" spans="1:46" ht="19.5" customHeight="1">
      <c r="B7" s="163"/>
      <c r="C7" s="68"/>
      <c r="D7" s="69" t="s">
        <v>202</v>
      </c>
      <c r="E7" s="62"/>
      <c r="F7" s="62"/>
      <c r="G7" s="62"/>
      <c r="H7" s="62"/>
      <c r="I7" s="70"/>
      <c r="J7" s="69"/>
      <c r="K7" s="62"/>
      <c r="L7" s="62"/>
      <c r="M7" s="62"/>
      <c r="N7" s="62"/>
      <c r="O7" s="62"/>
      <c r="P7" s="69"/>
      <c r="Q7" s="62"/>
      <c r="R7" s="62"/>
      <c r="S7" s="62"/>
      <c r="T7" s="62"/>
      <c r="U7" s="70"/>
      <c r="V7" s="69"/>
      <c r="W7" s="62"/>
      <c r="X7" s="62"/>
      <c r="Y7" s="62"/>
      <c r="Z7" s="62"/>
      <c r="AA7" s="62"/>
      <c r="AB7" s="69"/>
      <c r="AC7" s="62"/>
      <c r="AD7" s="62"/>
      <c r="AE7" s="62"/>
      <c r="AF7" s="62"/>
      <c r="AG7" s="62"/>
      <c r="AH7" s="69" t="s">
        <v>203</v>
      </c>
      <c r="AI7" s="62"/>
      <c r="AJ7" s="62"/>
      <c r="AK7" s="62"/>
      <c r="AL7" s="62"/>
      <c r="AM7" s="63"/>
    </row>
    <row r="8" spans="1:46" ht="17.25" customHeight="1" thickBot="1">
      <c r="B8" s="164"/>
      <c r="C8" s="71"/>
      <c r="D8" s="72"/>
      <c r="E8" s="73" t="s">
        <v>204</v>
      </c>
      <c r="F8" s="73" t="s">
        <v>205</v>
      </c>
      <c r="G8" s="74" t="s">
        <v>206</v>
      </c>
      <c r="H8" s="74" t="s">
        <v>207</v>
      </c>
      <c r="I8" s="75" t="s">
        <v>208</v>
      </c>
      <c r="J8" s="72"/>
      <c r="K8" s="73" t="s">
        <v>204</v>
      </c>
      <c r="L8" s="73" t="s">
        <v>209</v>
      </c>
      <c r="M8" s="74" t="s">
        <v>206</v>
      </c>
      <c r="N8" s="74" t="s">
        <v>207</v>
      </c>
      <c r="O8" s="75" t="s">
        <v>208</v>
      </c>
      <c r="P8" s="72"/>
      <c r="Q8" s="73" t="s">
        <v>204</v>
      </c>
      <c r="R8" s="73" t="s">
        <v>209</v>
      </c>
      <c r="S8" s="74" t="s">
        <v>206</v>
      </c>
      <c r="T8" s="74" t="s">
        <v>207</v>
      </c>
      <c r="U8" s="75" t="s">
        <v>208</v>
      </c>
      <c r="V8" s="72"/>
      <c r="W8" s="73" t="s">
        <v>204</v>
      </c>
      <c r="X8" s="73" t="s">
        <v>209</v>
      </c>
      <c r="Y8" s="74" t="s">
        <v>206</v>
      </c>
      <c r="Z8" s="74" t="s">
        <v>207</v>
      </c>
      <c r="AA8" s="75" t="s">
        <v>208</v>
      </c>
      <c r="AB8" s="72"/>
      <c r="AC8" s="73" t="s">
        <v>204</v>
      </c>
      <c r="AD8" s="73" t="s">
        <v>205</v>
      </c>
      <c r="AE8" s="74" t="s">
        <v>206</v>
      </c>
      <c r="AF8" s="74" t="s">
        <v>207</v>
      </c>
      <c r="AG8" s="76" t="s">
        <v>208</v>
      </c>
      <c r="AH8" s="72"/>
      <c r="AI8" s="73" t="s">
        <v>204</v>
      </c>
      <c r="AJ8" s="73"/>
      <c r="AK8" s="74" t="s">
        <v>206</v>
      </c>
      <c r="AL8" s="74" t="s">
        <v>207</v>
      </c>
      <c r="AM8" s="77" t="s">
        <v>208</v>
      </c>
    </row>
    <row r="9" spans="1:46" ht="15.75" customHeight="1">
      <c r="A9" s="161">
        <v>40131</v>
      </c>
      <c r="B9" s="19" t="s">
        <v>210</v>
      </c>
      <c r="C9" s="20"/>
      <c r="D9" s="21" t="s">
        <v>211</v>
      </c>
      <c r="E9" s="277" t="s">
        <v>212</v>
      </c>
      <c r="F9" s="278" t="s">
        <v>213</v>
      </c>
      <c r="G9" s="279">
        <v>1310</v>
      </c>
      <c r="H9" s="315"/>
      <c r="I9" s="339"/>
      <c r="J9" s="266" t="s">
        <v>211</v>
      </c>
      <c r="K9" s="277" t="s">
        <v>214</v>
      </c>
      <c r="L9" s="305" t="s">
        <v>215</v>
      </c>
      <c r="M9" s="279">
        <v>2220</v>
      </c>
      <c r="N9" s="315"/>
      <c r="O9" s="339"/>
      <c r="P9" s="266" t="s">
        <v>211</v>
      </c>
      <c r="Q9" s="277" t="s">
        <v>216</v>
      </c>
      <c r="R9" s="305" t="s">
        <v>217</v>
      </c>
      <c r="S9" s="279">
        <v>1360</v>
      </c>
      <c r="T9" s="315"/>
      <c r="U9" s="339"/>
      <c r="V9" s="266" t="s">
        <v>211</v>
      </c>
      <c r="W9" s="277" t="s">
        <v>218</v>
      </c>
      <c r="X9" s="278" t="s">
        <v>219</v>
      </c>
      <c r="Y9" s="279">
        <v>1810</v>
      </c>
      <c r="Z9" s="315"/>
      <c r="AA9" s="342"/>
      <c r="AB9" s="266" t="s">
        <v>220</v>
      </c>
      <c r="AC9" s="256" t="s">
        <v>221</v>
      </c>
      <c r="AD9" s="332" t="s">
        <v>222</v>
      </c>
      <c r="AE9" s="343">
        <v>780</v>
      </c>
      <c r="AF9" s="315"/>
      <c r="AG9" s="195"/>
      <c r="AH9" s="24"/>
      <c r="AI9" s="26"/>
      <c r="AJ9" s="26"/>
      <c r="AK9" s="196"/>
      <c r="AL9" s="252"/>
      <c r="AM9" s="197"/>
      <c r="AP9" s="185">
        <f t="shared" ref="AP9:AP24" si="0">IF(H9&gt;0,1,0)</f>
        <v>0</v>
      </c>
      <c r="AQ9" s="185">
        <f t="shared" ref="AQ9:AQ23" si="1">IF(N9&gt;0,1,0)</f>
        <v>0</v>
      </c>
      <c r="AR9" s="185">
        <f>IF(T9&gt;0,1,0)</f>
        <v>0</v>
      </c>
      <c r="AS9" s="185">
        <f>IF(Z9&gt;0,1,0)</f>
        <v>0</v>
      </c>
      <c r="AT9" s="185"/>
    </row>
    <row r="10" spans="1:46" ht="16.5" customHeight="1">
      <c r="B10" s="19">
        <v>44200</v>
      </c>
      <c r="D10" s="198" t="s">
        <v>211</v>
      </c>
      <c r="E10" s="277" t="s">
        <v>223</v>
      </c>
      <c r="F10" s="278" t="s">
        <v>224</v>
      </c>
      <c r="G10" s="279">
        <v>1420</v>
      </c>
      <c r="H10" s="315"/>
      <c r="I10" s="331"/>
      <c r="J10" s="266" t="s">
        <v>211</v>
      </c>
      <c r="K10" s="277" t="s">
        <v>225</v>
      </c>
      <c r="L10" s="305" t="s">
        <v>226</v>
      </c>
      <c r="M10" s="279">
        <v>480</v>
      </c>
      <c r="N10" s="315"/>
      <c r="O10" s="331"/>
      <c r="P10" s="266" t="s">
        <v>211</v>
      </c>
      <c r="Q10" s="277" t="s">
        <v>227</v>
      </c>
      <c r="R10" s="305" t="s">
        <v>228</v>
      </c>
      <c r="S10" s="279">
        <v>910</v>
      </c>
      <c r="T10" s="315"/>
      <c r="U10" s="341"/>
      <c r="V10" s="266" t="s">
        <v>211</v>
      </c>
      <c r="W10" s="277" t="s">
        <v>229</v>
      </c>
      <c r="X10" s="305" t="s">
        <v>230</v>
      </c>
      <c r="Y10" s="279">
        <v>590</v>
      </c>
      <c r="Z10" s="315"/>
      <c r="AA10" s="344"/>
      <c r="AB10" s="266" t="s">
        <v>231</v>
      </c>
      <c r="AC10" s="256" t="s">
        <v>232</v>
      </c>
      <c r="AD10" s="332" t="s">
        <v>233</v>
      </c>
      <c r="AE10" s="343">
        <v>770</v>
      </c>
      <c r="AF10" s="315"/>
      <c r="AG10" s="201"/>
      <c r="AH10" s="24"/>
      <c r="AI10" s="26"/>
      <c r="AJ10" s="26"/>
      <c r="AK10" s="196"/>
      <c r="AL10" s="252"/>
      <c r="AM10" s="202"/>
      <c r="AP10" s="185">
        <f t="shared" si="0"/>
        <v>0</v>
      </c>
      <c r="AQ10" s="185">
        <f t="shared" si="1"/>
        <v>0</v>
      </c>
      <c r="AR10" s="185">
        <f t="shared" ref="AR10:AR20" si="2">IF(T10&gt;0,1,0)</f>
        <v>0</v>
      </c>
      <c r="AS10" s="185">
        <f t="shared" ref="AS10:AS21" si="3">IF(Z10&gt;0,1,0)</f>
        <v>0</v>
      </c>
      <c r="AT10" s="185"/>
    </row>
    <row r="11" spans="1:46" ht="16.5" customHeight="1">
      <c r="B11" s="165"/>
      <c r="D11" s="198" t="s">
        <v>211</v>
      </c>
      <c r="E11" s="277" t="s">
        <v>234</v>
      </c>
      <c r="F11" s="305" t="s">
        <v>235</v>
      </c>
      <c r="G11" s="279">
        <v>1390</v>
      </c>
      <c r="H11" s="315"/>
      <c r="I11" s="341"/>
      <c r="J11" s="266" t="s">
        <v>211</v>
      </c>
      <c r="K11" s="277" t="s">
        <v>236</v>
      </c>
      <c r="L11" s="305" t="s">
        <v>237</v>
      </c>
      <c r="M11" s="279">
        <v>820</v>
      </c>
      <c r="N11" s="315"/>
      <c r="O11" s="341"/>
      <c r="P11" s="266" t="s">
        <v>211</v>
      </c>
      <c r="Q11" s="277" t="s">
        <v>238</v>
      </c>
      <c r="R11" s="305" t="s">
        <v>239</v>
      </c>
      <c r="S11" s="279">
        <v>1890</v>
      </c>
      <c r="T11" s="315"/>
      <c r="U11" s="341"/>
      <c r="V11" s="266" t="s">
        <v>211</v>
      </c>
      <c r="W11" s="277" t="s">
        <v>240</v>
      </c>
      <c r="X11" s="305" t="s">
        <v>241</v>
      </c>
      <c r="Y11" s="279">
        <v>580</v>
      </c>
      <c r="Z11" s="315"/>
      <c r="AA11" s="344"/>
      <c r="AB11" s="266" t="s">
        <v>231</v>
      </c>
      <c r="AC11" s="256" t="s">
        <v>242</v>
      </c>
      <c r="AD11" s="333" t="s">
        <v>243</v>
      </c>
      <c r="AE11" s="343">
        <v>680</v>
      </c>
      <c r="AF11" s="315"/>
      <c r="AG11" s="195"/>
      <c r="AH11" s="24"/>
      <c r="AI11" s="26"/>
      <c r="AJ11" s="26"/>
      <c r="AK11" s="196"/>
      <c r="AL11" s="252"/>
      <c r="AM11" s="197"/>
      <c r="AP11" s="185">
        <f t="shared" si="0"/>
        <v>0</v>
      </c>
      <c r="AQ11" s="185">
        <f t="shared" si="1"/>
        <v>0</v>
      </c>
      <c r="AR11" s="185">
        <f t="shared" si="2"/>
        <v>0</v>
      </c>
      <c r="AS11" s="185">
        <f t="shared" si="3"/>
        <v>0</v>
      </c>
      <c r="AT11" s="185"/>
    </row>
    <row r="12" spans="1:46" ht="16.5" customHeight="1">
      <c r="B12" s="165"/>
      <c r="D12" s="198" t="s">
        <v>211</v>
      </c>
      <c r="E12" s="277" t="s">
        <v>244</v>
      </c>
      <c r="F12" s="305" t="s">
        <v>245</v>
      </c>
      <c r="G12" s="279">
        <v>690</v>
      </c>
      <c r="H12" s="315"/>
      <c r="I12" s="341"/>
      <c r="J12" s="266" t="s">
        <v>211</v>
      </c>
      <c r="K12" s="277" t="s">
        <v>246</v>
      </c>
      <c r="L12" s="305" t="s">
        <v>247</v>
      </c>
      <c r="M12" s="279">
        <v>910</v>
      </c>
      <c r="N12" s="315"/>
      <c r="O12" s="341"/>
      <c r="P12" s="266" t="s">
        <v>211</v>
      </c>
      <c r="Q12" s="277" t="s">
        <v>248</v>
      </c>
      <c r="R12" s="305" t="s">
        <v>249</v>
      </c>
      <c r="S12" s="279">
        <v>1160</v>
      </c>
      <c r="T12" s="315"/>
      <c r="U12" s="341"/>
      <c r="V12" s="266" t="s">
        <v>211</v>
      </c>
      <c r="W12" s="277" t="s">
        <v>250</v>
      </c>
      <c r="X12" s="305" t="s">
        <v>251</v>
      </c>
      <c r="Y12" s="279">
        <v>1380</v>
      </c>
      <c r="Z12" s="315"/>
      <c r="AA12" s="344"/>
      <c r="AB12" s="266" t="s">
        <v>231</v>
      </c>
      <c r="AC12" s="277" t="s">
        <v>252</v>
      </c>
      <c r="AD12" s="305" t="s">
        <v>253</v>
      </c>
      <c r="AE12" s="279">
        <v>80</v>
      </c>
      <c r="AF12" s="315"/>
      <c r="AG12" s="195"/>
      <c r="AH12" s="24"/>
      <c r="AI12" s="26"/>
      <c r="AJ12" s="26"/>
      <c r="AK12" s="196"/>
      <c r="AL12" s="252"/>
      <c r="AM12" s="197"/>
      <c r="AP12" s="185">
        <f t="shared" si="0"/>
        <v>0</v>
      </c>
      <c r="AQ12" s="185">
        <f t="shared" si="1"/>
        <v>0</v>
      </c>
      <c r="AR12" s="185">
        <f t="shared" si="2"/>
        <v>0</v>
      </c>
      <c r="AS12" s="185">
        <f t="shared" si="3"/>
        <v>0</v>
      </c>
      <c r="AT12" s="185"/>
    </row>
    <row r="13" spans="1:46" ht="16.5" customHeight="1">
      <c r="B13" s="165"/>
      <c r="D13" s="198" t="s">
        <v>211</v>
      </c>
      <c r="E13" s="256" t="s">
        <v>254</v>
      </c>
      <c r="F13" s="332" t="s">
        <v>255</v>
      </c>
      <c r="G13" s="279">
        <v>420</v>
      </c>
      <c r="H13" s="315"/>
      <c r="I13" s="341"/>
      <c r="J13" s="266" t="s">
        <v>211</v>
      </c>
      <c r="K13" s="277" t="s">
        <v>256</v>
      </c>
      <c r="L13" s="305" t="s">
        <v>257</v>
      </c>
      <c r="M13" s="279">
        <v>660</v>
      </c>
      <c r="N13" s="315"/>
      <c r="O13" s="341"/>
      <c r="P13" s="266" t="s">
        <v>211</v>
      </c>
      <c r="Q13" s="277" t="s">
        <v>258</v>
      </c>
      <c r="R13" s="305" t="s">
        <v>259</v>
      </c>
      <c r="S13" s="279">
        <v>1590</v>
      </c>
      <c r="T13" s="315"/>
      <c r="U13" s="341"/>
      <c r="V13" s="266" t="s">
        <v>211</v>
      </c>
      <c r="W13" s="277" t="s">
        <v>260</v>
      </c>
      <c r="X13" s="305" t="s">
        <v>261</v>
      </c>
      <c r="Y13" s="279">
        <v>2170</v>
      </c>
      <c r="Z13" s="315"/>
      <c r="AA13" s="344"/>
      <c r="AB13" s="266"/>
      <c r="AC13" s="277"/>
      <c r="AD13" s="278"/>
      <c r="AE13" s="345"/>
      <c r="AF13" s="315"/>
      <c r="AG13" s="195"/>
      <c r="AH13" s="24"/>
      <c r="AI13" s="26"/>
      <c r="AJ13" s="26"/>
      <c r="AK13" s="196"/>
      <c r="AL13" s="252"/>
      <c r="AM13" s="197"/>
      <c r="AP13" s="185">
        <f t="shared" si="0"/>
        <v>0</v>
      </c>
      <c r="AQ13" s="185">
        <f t="shared" si="1"/>
        <v>0</v>
      </c>
      <c r="AR13" s="185">
        <f t="shared" si="2"/>
        <v>0</v>
      </c>
      <c r="AS13" s="185">
        <f t="shared" si="3"/>
        <v>0</v>
      </c>
      <c r="AT13" s="185"/>
    </row>
    <row r="14" spans="1:46" ht="16.5" customHeight="1">
      <c r="B14" s="165"/>
      <c r="D14" s="198" t="s">
        <v>211</v>
      </c>
      <c r="E14" s="256" t="s">
        <v>262</v>
      </c>
      <c r="F14" s="278" t="s">
        <v>263</v>
      </c>
      <c r="G14" s="279">
        <v>650</v>
      </c>
      <c r="H14" s="315"/>
      <c r="I14" s="341"/>
      <c r="J14" s="266" t="s">
        <v>211</v>
      </c>
      <c r="K14" s="277" t="s">
        <v>264</v>
      </c>
      <c r="L14" s="278" t="s">
        <v>265</v>
      </c>
      <c r="M14" s="279">
        <v>1560</v>
      </c>
      <c r="N14" s="315"/>
      <c r="O14" s="341"/>
      <c r="P14" s="266" t="s">
        <v>211</v>
      </c>
      <c r="Q14" s="277" t="s">
        <v>266</v>
      </c>
      <c r="R14" s="305" t="s">
        <v>267</v>
      </c>
      <c r="S14" s="279">
        <v>1800</v>
      </c>
      <c r="T14" s="315"/>
      <c r="U14" s="341"/>
      <c r="V14" s="266" t="s">
        <v>211</v>
      </c>
      <c r="W14" s="277" t="s">
        <v>268</v>
      </c>
      <c r="X14" s="305" t="s">
        <v>269</v>
      </c>
      <c r="Y14" s="279">
        <v>2520</v>
      </c>
      <c r="Z14" s="315"/>
      <c r="AA14" s="344"/>
      <c r="AB14" s="272"/>
      <c r="AC14" s="320"/>
      <c r="AD14" s="326"/>
      <c r="AE14" s="321"/>
      <c r="AF14" s="315"/>
      <c r="AG14" s="201"/>
      <c r="AH14" s="24"/>
      <c r="AI14" s="26"/>
      <c r="AJ14" s="26"/>
      <c r="AK14" s="196"/>
      <c r="AL14" s="252"/>
      <c r="AM14" s="202"/>
      <c r="AP14" s="185">
        <f t="shared" si="0"/>
        <v>0</v>
      </c>
      <c r="AQ14" s="185">
        <f t="shared" si="1"/>
        <v>0</v>
      </c>
      <c r="AR14" s="185">
        <f t="shared" si="2"/>
        <v>0</v>
      </c>
      <c r="AS14" s="185">
        <f t="shared" si="3"/>
        <v>0</v>
      </c>
      <c r="AT14" s="185"/>
    </row>
    <row r="15" spans="1:46" ht="16.5" customHeight="1">
      <c r="B15" s="165"/>
      <c r="D15" s="198" t="s">
        <v>211</v>
      </c>
      <c r="E15" s="256" t="s">
        <v>270</v>
      </c>
      <c r="F15" s="278" t="s">
        <v>271</v>
      </c>
      <c r="G15" s="279">
        <v>1790</v>
      </c>
      <c r="H15" s="315"/>
      <c r="I15" s="341"/>
      <c r="J15" s="266" t="s">
        <v>211</v>
      </c>
      <c r="K15" s="277" t="s">
        <v>272</v>
      </c>
      <c r="L15" s="278" t="s">
        <v>273</v>
      </c>
      <c r="M15" s="279">
        <v>1730</v>
      </c>
      <c r="N15" s="315"/>
      <c r="O15" s="341"/>
      <c r="P15" s="266" t="s">
        <v>211</v>
      </c>
      <c r="Q15" s="277" t="s">
        <v>274</v>
      </c>
      <c r="R15" s="278" t="s">
        <v>275</v>
      </c>
      <c r="S15" s="279">
        <v>770</v>
      </c>
      <c r="T15" s="315"/>
      <c r="U15" s="341"/>
      <c r="V15" s="266" t="s">
        <v>211</v>
      </c>
      <c r="W15" s="277" t="s">
        <v>276</v>
      </c>
      <c r="X15" s="278" t="s">
        <v>277</v>
      </c>
      <c r="Y15" s="279">
        <v>2040</v>
      </c>
      <c r="Z15" s="315"/>
      <c r="AA15" s="344"/>
      <c r="AB15" s="272"/>
      <c r="AC15" s="320"/>
      <c r="AD15" s="320" t="s">
        <v>278</v>
      </c>
      <c r="AE15" s="322"/>
      <c r="AF15" s="315"/>
      <c r="AG15" s="201"/>
      <c r="AH15" s="24"/>
      <c r="AI15" s="26"/>
      <c r="AJ15" s="26"/>
      <c r="AK15" s="196"/>
      <c r="AL15" s="252"/>
      <c r="AM15" s="202"/>
      <c r="AP15" s="185">
        <f t="shared" si="0"/>
        <v>0</v>
      </c>
      <c r="AQ15" s="185">
        <f t="shared" si="1"/>
        <v>0</v>
      </c>
      <c r="AR15" s="185">
        <f t="shared" si="2"/>
        <v>0</v>
      </c>
      <c r="AS15" s="185">
        <f t="shared" si="3"/>
        <v>0</v>
      </c>
      <c r="AT15" s="185"/>
    </row>
    <row r="16" spans="1:46" ht="16.5" customHeight="1">
      <c r="B16" s="165"/>
      <c r="D16" s="198" t="s">
        <v>211</v>
      </c>
      <c r="E16" s="256" t="s">
        <v>279</v>
      </c>
      <c r="F16" s="278" t="s">
        <v>280</v>
      </c>
      <c r="G16" s="279">
        <v>1570</v>
      </c>
      <c r="H16" s="315"/>
      <c r="I16" s="341"/>
      <c r="J16" s="272" t="s">
        <v>211</v>
      </c>
      <c r="K16" s="256" t="s">
        <v>281</v>
      </c>
      <c r="L16" s="332" t="s">
        <v>282</v>
      </c>
      <c r="M16" s="343">
        <v>990</v>
      </c>
      <c r="N16" s="315"/>
      <c r="O16" s="341"/>
      <c r="P16" s="272" t="s">
        <v>211</v>
      </c>
      <c r="Q16" s="277" t="s">
        <v>283</v>
      </c>
      <c r="R16" s="305" t="s">
        <v>284</v>
      </c>
      <c r="S16" s="279">
        <v>1130</v>
      </c>
      <c r="T16" s="315"/>
      <c r="U16" s="341"/>
      <c r="V16" s="266" t="s">
        <v>211</v>
      </c>
      <c r="W16" s="277" t="s">
        <v>285</v>
      </c>
      <c r="X16" s="278" t="s">
        <v>286</v>
      </c>
      <c r="Y16" s="279">
        <v>1930</v>
      </c>
      <c r="Z16" s="315"/>
      <c r="AA16" s="344"/>
      <c r="AB16" s="272"/>
      <c r="AC16" s="320"/>
      <c r="AD16" s="320" t="s">
        <v>278</v>
      </c>
      <c r="AE16" s="322"/>
      <c r="AF16" s="315"/>
      <c r="AG16" s="201"/>
      <c r="AH16" s="24"/>
      <c r="AI16" s="26"/>
      <c r="AJ16" s="26"/>
      <c r="AK16" s="196"/>
      <c r="AL16" s="252"/>
      <c r="AM16" s="202"/>
      <c r="AP16" s="185">
        <f t="shared" si="0"/>
        <v>0</v>
      </c>
      <c r="AQ16" s="185">
        <f t="shared" si="1"/>
        <v>0</v>
      </c>
      <c r="AR16" s="185">
        <f t="shared" si="2"/>
        <v>0</v>
      </c>
      <c r="AS16" s="185">
        <f t="shared" si="3"/>
        <v>0</v>
      </c>
      <c r="AT16" s="185"/>
    </row>
    <row r="17" spans="2:46" ht="16.5" customHeight="1">
      <c r="B17" s="165"/>
      <c r="D17" s="198" t="s">
        <v>211</v>
      </c>
      <c r="E17" s="256" t="s">
        <v>287</v>
      </c>
      <c r="F17" s="305" t="s">
        <v>288</v>
      </c>
      <c r="G17" s="279">
        <v>280</v>
      </c>
      <c r="H17" s="315"/>
      <c r="I17" s="341"/>
      <c r="J17" s="272" t="s">
        <v>211</v>
      </c>
      <c r="K17" s="256" t="s">
        <v>289</v>
      </c>
      <c r="L17" s="332" t="s">
        <v>290</v>
      </c>
      <c r="M17" s="343">
        <v>430</v>
      </c>
      <c r="N17" s="315"/>
      <c r="O17" s="341"/>
      <c r="P17" s="272" t="s">
        <v>211</v>
      </c>
      <c r="Q17" s="277" t="s">
        <v>291</v>
      </c>
      <c r="R17" s="305" t="s">
        <v>292</v>
      </c>
      <c r="S17" s="279">
        <v>1150</v>
      </c>
      <c r="T17" s="315"/>
      <c r="U17" s="341"/>
      <c r="V17" s="266" t="s">
        <v>211</v>
      </c>
      <c r="W17" s="277" t="s">
        <v>293</v>
      </c>
      <c r="X17" s="305" t="s">
        <v>294</v>
      </c>
      <c r="Y17" s="279">
        <v>570</v>
      </c>
      <c r="Z17" s="315"/>
      <c r="AA17" s="344"/>
      <c r="AB17" s="272"/>
      <c r="AC17" s="320"/>
      <c r="AD17" s="320" t="s">
        <v>278</v>
      </c>
      <c r="AE17" s="322"/>
      <c r="AF17" s="315"/>
      <c r="AG17" s="201"/>
      <c r="AH17" s="24"/>
      <c r="AI17" s="26"/>
      <c r="AJ17" s="26"/>
      <c r="AK17" s="196"/>
      <c r="AL17" s="252"/>
      <c r="AM17" s="202"/>
      <c r="AP17" s="185">
        <f t="shared" si="0"/>
        <v>0</v>
      </c>
      <c r="AQ17" s="185">
        <f t="shared" si="1"/>
        <v>0</v>
      </c>
      <c r="AR17" s="185">
        <f t="shared" si="2"/>
        <v>0</v>
      </c>
      <c r="AS17" s="185">
        <f t="shared" si="3"/>
        <v>0</v>
      </c>
      <c r="AT17" s="185"/>
    </row>
    <row r="18" spans="2:46" ht="16.5" customHeight="1">
      <c r="B18" s="165"/>
      <c r="D18" s="198" t="s">
        <v>211</v>
      </c>
      <c r="E18" s="256" t="s">
        <v>295</v>
      </c>
      <c r="F18" s="305" t="s">
        <v>296</v>
      </c>
      <c r="G18" s="279">
        <v>2120</v>
      </c>
      <c r="H18" s="315"/>
      <c r="I18" s="341"/>
      <c r="J18" s="272" t="s">
        <v>211</v>
      </c>
      <c r="K18" s="256" t="s">
        <v>297</v>
      </c>
      <c r="L18" s="332" t="s">
        <v>298</v>
      </c>
      <c r="M18" s="343">
        <v>1970</v>
      </c>
      <c r="N18" s="315"/>
      <c r="O18" s="341"/>
      <c r="P18" s="272" t="s">
        <v>211</v>
      </c>
      <c r="Q18" s="277" t="s">
        <v>299</v>
      </c>
      <c r="R18" s="305" t="s">
        <v>300</v>
      </c>
      <c r="S18" s="279">
        <v>750</v>
      </c>
      <c r="T18" s="315"/>
      <c r="U18" s="341"/>
      <c r="V18" s="272" t="s">
        <v>211</v>
      </c>
      <c r="W18" s="277" t="s">
        <v>301</v>
      </c>
      <c r="X18" s="305" t="s">
        <v>302</v>
      </c>
      <c r="Y18" s="279">
        <v>510</v>
      </c>
      <c r="Z18" s="315"/>
      <c r="AA18" s="344"/>
      <c r="AB18" s="272"/>
      <c r="AC18" s="320"/>
      <c r="AD18" s="320" t="s">
        <v>278</v>
      </c>
      <c r="AE18" s="322"/>
      <c r="AF18" s="315"/>
      <c r="AG18" s="201"/>
      <c r="AH18" s="198"/>
      <c r="AI18" s="26"/>
      <c r="AJ18" s="26"/>
      <c r="AK18" s="196"/>
      <c r="AL18" s="252"/>
      <c r="AM18" s="202"/>
      <c r="AP18" s="185">
        <f t="shared" si="0"/>
        <v>0</v>
      </c>
      <c r="AQ18" s="185">
        <f t="shared" si="1"/>
        <v>0</v>
      </c>
      <c r="AR18" s="185">
        <f t="shared" si="2"/>
        <v>0</v>
      </c>
      <c r="AS18" s="185">
        <f t="shared" si="3"/>
        <v>0</v>
      </c>
      <c r="AT18" s="185"/>
    </row>
    <row r="19" spans="2:46" ht="16.5" customHeight="1">
      <c r="B19" s="165"/>
      <c r="D19" s="198" t="s">
        <v>211</v>
      </c>
      <c r="E19" s="256" t="s">
        <v>303</v>
      </c>
      <c r="F19" s="305" t="s">
        <v>304</v>
      </c>
      <c r="G19" s="279">
        <v>1000</v>
      </c>
      <c r="H19" s="315"/>
      <c r="I19" s="331"/>
      <c r="J19" s="272" t="s">
        <v>211</v>
      </c>
      <c r="K19" s="256" t="s">
        <v>305</v>
      </c>
      <c r="L19" s="333" t="s">
        <v>306</v>
      </c>
      <c r="M19" s="343">
        <v>1880</v>
      </c>
      <c r="N19" s="315"/>
      <c r="O19" s="341"/>
      <c r="P19" s="272" t="s">
        <v>211</v>
      </c>
      <c r="Q19" s="277" t="s">
        <v>307</v>
      </c>
      <c r="R19" s="305" t="s">
        <v>308</v>
      </c>
      <c r="S19" s="279">
        <v>820</v>
      </c>
      <c r="T19" s="315"/>
      <c r="U19" s="341"/>
      <c r="V19" s="272" t="s">
        <v>211</v>
      </c>
      <c r="W19" s="277" t="s">
        <v>309</v>
      </c>
      <c r="X19" s="305" t="s">
        <v>310</v>
      </c>
      <c r="Y19" s="279">
        <v>2210</v>
      </c>
      <c r="Z19" s="315"/>
      <c r="AA19" s="344"/>
      <c r="AB19" s="272"/>
      <c r="AC19" s="320"/>
      <c r="AD19" s="320" t="s">
        <v>278</v>
      </c>
      <c r="AE19" s="322"/>
      <c r="AF19" s="315"/>
      <c r="AG19" s="201"/>
      <c r="AH19" s="198"/>
      <c r="AI19" s="26"/>
      <c r="AJ19" s="26"/>
      <c r="AK19" s="196"/>
      <c r="AL19" s="252"/>
      <c r="AM19" s="202"/>
      <c r="AP19" s="185">
        <f t="shared" si="0"/>
        <v>0</v>
      </c>
      <c r="AQ19" s="185">
        <f t="shared" si="1"/>
        <v>0</v>
      </c>
      <c r="AR19" s="185">
        <f t="shared" si="2"/>
        <v>0</v>
      </c>
      <c r="AS19" s="185">
        <f t="shared" si="3"/>
        <v>0</v>
      </c>
      <c r="AT19" s="185"/>
    </row>
    <row r="20" spans="2:46" ht="16.5" customHeight="1">
      <c r="B20" s="165"/>
      <c r="D20" s="198" t="s">
        <v>211</v>
      </c>
      <c r="E20" s="256" t="s">
        <v>311</v>
      </c>
      <c r="F20" s="305" t="s">
        <v>312</v>
      </c>
      <c r="G20" s="279">
        <v>900</v>
      </c>
      <c r="H20" s="315"/>
      <c r="I20" s="331"/>
      <c r="J20" s="272" t="s">
        <v>211</v>
      </c>
      <c r="K20" s="256" t="s">
        <v>313</v>
      </c>
      <c r="L20" s="333" t="s">
        <v>314</v>
      </c>
      <c r="M20" s="343">
        <v>960</v>
      </c>
      <c r="N20" s="315"/>
      <c r="O20" s="331"/>
      <c r="P20" s="272" t="s">
        <v>211</v>
      </c>
      <c r="Q20" s="277" t="s">
        <v>315</v>
      </c>
      <c r="R20" s="305" t="s">
        <v>316</v>
      </c>
      <c r="S20" s="279">
        <v>680</v>
      </c>
      <c r="T20" s="315"/>
      <c r="U20" s="341"/>
      <c r="V20" s="272" t="s">
        <v>211</v>
      </c>
      <c r="W20" s="277" t="s">
        <v>317</v>
      </c>
      <c r="X20" s="278" t="s">
        <v>318</v>
      </c>
      <c r="Y20" s="279">
        <v>780</v>
      </c>
      <c r="Z20" s="315"/>
      <c r="AA20" s="344"/>
      <c r="AB20" s="272"/>
      <c r="AC20" s="320"/>
      <c r="AD20" s="320" t="s">
        <v>278</v>
      </c>
      <c r="AE20" s="322"/>
      <c r="AF20" s="315"/>
      <c r="AG20" s="201"/>
      <c r="AH20" s="198"/>
      <c r="AI20" s="26"/>
      <c r="AJ20" s="26"/>
      <c r="AK20" s="196"/>
      <c r="AL20" s="252"/>
      <c r="AM20" s="202"/>
      <c r="AP20" s="185">
        <f t="shared" si="0"/>
        <v>0</v>
      </c>
      <c r="AQ20" s="185">
        <f t="shared" si="1"/>
        <v>0</v>
      </c>
      <c r="AR20" s="185">
        <f t="shared" si="2"/>
        <v>0</v>
      </c>
      <c r="AS20" s="185">
        <f t="shared" si="3"/>
        <v>0</v>
      </c>
      <c r="AT20" s="185"/>
    </row>
    <row r="21" spans="2:46" ht="16.5" customHeight="1">
      <c r="B21" s="165"/>
      <c r="D21" s="198" t="s">
        <v>211</v>
      </c>
      <c r="E21" s="256" t="s">
        <v>319</v>
      </c>
      <c r="F21" s="305" t="s">
        <v>320</v>
      </c>
      <c r="G21" s="279">
        <v>1540</v>
      </c>
      <c r="H21" s="315"/>
      <c r="I21" s="331"/>
      <c r="J21" s="272" t="s">
        <v>211</v>
      </c>
      <c r="K21" s="256" t="s">
        <v>321</v>
      </c>
      <c r="L21" s="333" t="s">
        <v>322</v>
      </c>
      <c r="M21" s="343">
        <v>2490</v>
      </c>
      <c r="N21" s="315"/>
      <c r="O21" s="331"/>
      <c r="P21" s="272"/>
      <c r="Q21" s="277" t="s">
        <v>323</v>
      </c>
      <c r="R21" s="320"/>
      <c r="S21" s="321" t="s">
        <v>324</v>
      </c>
      <c r="T21" s="315"/>
      <c r="U21" s="341"/>
      <c r="V21" s="272" t="s">
        <v>211</v>
      </c>
      <c r="W21" s="277" t="s">
        <v>325</v>
      </c>
      <c r="X21" s="305" t="s">
        <v>326</v>
      </c>
      <c r="Y21" s="279">
        <v>1230</v>
      </c>
      <c r="Z21" s="315"/>
      <c r="AA21" s="344"/>
      <c r="AB21" s="272"/>
      <c r="AC21" s="320"/>
      <c r="AD21" s="320" t="s">
        <v>278</v>
      </c>
      <c r="AE21" s="322"/>
      <c r="AF21" s="315"/>
      <c r="AG21" s="201"/>
      <c r="AH21" s="198"/>
      <c r="AI21" s="26"/>
      <c r="AJ21" s="26"/>
      <c r="AK21" s="196"/>
      <c r="AL21" s="252"/>
      <c r="AM21" s="202"/>
      <c r="AP21" s="185">
        <f t="shared" si="0"/>
        <v>0</v>
      </c>
      <c r="AQ21" s="185">
        <f t="shared" si="1"/>
        <v>0</v>
      </c>
      <c r="AR21" s="185"/>
      <c r="AS21" s="185">
        <f t="shared" si="3"/>
        <v>0</v>
      </c>
      <c r="AT21" s="185"/>
    </row>
    <row r="22" spans="2:46" ht="16.5" customHeight="1">
      <c r="B22" s="165"/>
      <c r="D22" s="198" t="s">
        <v>211</v>
      </c>
      <c r="E22" s="256" t="s">
        <v>327</v>
      </c>
      <c r="F22" s="366" t="s">
        <v>328</v>
      </c>
      <c r="G22" s="279">
        <v>650</v>
      </c>
      <c r="H22" s="315"/>
      <c r="I22" s="331"/>
      <c r="J22" s="272" t="s">
        <v>211</v>
      </c>
      <c r="K22" s="256" t="s">
        <v>329</v>
      </c>
      <c r="L22" s="354" t="s">
        <v>330</v>
      </c>
      <c r="M22" s="343">
        <v>950</v>
      </c>
      <c r="N22" s="315"/>
      <c r="O22" s="331"/>
      <c r="P22" s="272"/>
      <c r="Q22" s="277" t="s">
        <v>331</v>
      </c>
      <c r="R22" s="305"/>
      <c r="S22" s="321" t="s">
        <v>324</v>
      </c>
      <c r="T22" s="315"/>
      <c r="U22" s="331"/>
      <c r="V22" s="272" t="s">
        <v>211</v>
      </c>
      <c r="W22" s="277" t="s">
        <v>332</v>
      </c>
      <c r="X22" s="305" t="s">
        <v>333</v>
      </c>
      <c r="Y22" s="279">
        <v>610</v>
      </c>
      <c r="Z22" s="315"/>
      <c r="AA22" s="329"/>
      <c r="AB22" s="272"/>
      <c r="AC22" s="320"/>
      <c r="AD22" s="320" t="s">
        <v>278</v>
      </c>
      <c r="AE22" s="322"/>
      <c r="AF22" s="315"/>
      <c r="AG22" s="201"/>
      <c r="AH22" s="198"/>
      <c r="AI22" s="26"/>
      <c r="AJ22" s="26"/>
      <c r="AK22" s="196"/>
      <c r="AL22" s="252"/>
      <c r="AM22" s="202"/>
      <c r="AP22" s="185">
        <f t="shared" si="0"/>
        <v>0</v>
      </c>
      <c r="AQ22" s="185">
        <f t="shared" si="1"/>
        <v>0</v>
      </c>
      <c r="AR22" s="185"/>
      <c r="AS22" s="185">
        <f>IF(Z22&gt;0,1,0)</f>
        <v>0</v>
      </c>
      <c r="AT22" s="185"/>
    </row>
    <row r="23" spans="2:46" ht="16.5" customHeight="1">
      <c r="B23" s="165"/>
      <c r="D23" s="198" t="s">
        <v>211</v>
      </c>
      <c r="E23" s="256" t="s">
        <v>334</v>
      </c>
      <c r="F23" s="305" t="s">
        <v>335</v>
      </c>
      <c r="G23" s="279">
        <v>1050</v>
      </c>
      <c r="H23" s="315"/>
      <c r="I23" s="331"/>
      <c r="J23" s="272"/>
      <c r="K23" s="256" t="s">
        <v>336</v>
      </c>
      <c r="L23" s="333" t="s">
        <v>337</v>
      </c>
      <c r="M23" s="337" t="s">
        <v>338</v>
      </c>
      <c r="N23" s="315"/>
      <c r="O23" s="331"/>
      <c r="P23" s="272"/>
      <c r="Q23" s="277" t="s">
        <v>339</v>
      </c>
      <c r="R23" s="305"/>
      <c r="S23" s="321" t="s">
        <v>324</v>
      </c>
      <c r="T23" s="315"/>
      <c r="U23" s="331"/>
      <c r="V23" s="272"/>
      <c r="W23" s="277" t="s">
        <v>340</v>
      </c>
      <c r="X23" s="305"/>
      <c r="Y23" s="321" t="s">
        <v>324</v>
      </c>
      <c r="Z23" s="315"/>
      <c r="AA23" s="329"/>
      <c r="AB23" s="272"/>
      <c r="AC23" s="320"/>
      <c r="AD23" s="320" t="s">
        <v>278</v>
      </c>
      <c r="AE23" s="322"/>
      <c r="AF23" s="315"/>
      <c r="AG23" s="201"/>
      <c r="AH23" s="198"/>
      <c r="AI23" s="26"/>
      <c r="AJ23" s="26"/>
      <c r="AK23" s="196"/>
      <c r="AL23" s="252"/>
      <c r="AM23" s="202"/>
      <c r="AP23" s="185">
        <f t="shared" si="0"/>
        <v>0</v>
      </c>
      <c r="AQ23" s="185">
        <f t="shared" si="1"/>
        <v>0</v>
      </c>
      <c r="AR23" s="185"/>
      <c r="AS23" s="185"/>
      <c r="AT23" s="185"/>
    </row>
    <row r="24" spans="2:46" ht="16.5" customHeight="1">
      <c r="B24" s="165"/>
      <c r="D24" s="198" t="s">
        <v>211</v>
      </c>
      <c r="E24" s="256" t="s">
        <v>341</v>
      </c>
      <c r="F24" s="278" t="s">
        <v>342</v>
      </c>
      <c r="G24" s="279">
        <v>770</v>
      </c>
      <c r="H24" s="315"/>
      <c r="I24" s="331"/>
      <c r="J24" s="272"/>
      <c r="K24" s="256" t="s">
        <v>343</v>
      </c>
      <c r="L24" s="333" t="s">
        <v>344</v>
      </c>
      <c r="M24" s="337" t="s">
        <v>338</v>
      </c>
      <c r="N24" s="315"/>
      <c r="O24" s="331"/>
      <c r="P24" s="272"/>
      <c r="Q24" s="277" t="s">
        <v>345</v>
      </c>
      <c r="R24" s="320"/>
      <c r="S24" s="321" t="s">
        <v>324</v>
      </c>
      <c r="T24" s="315"/>
      <c r="U24" s="331"/>
      <c r="V24" s="272"/>
      <c r="W24" s="277" t="s">
        <v>346</v>
      </c>
      <c r="X24" s="305"/>
      <c r="Y24" s="321" t="s">
        <v>324</v>
      </c>
      <c r="Z24" s="315"/>
      <c r="AA24" s="329"/>
      <c r="AB24" s="272"/>
      <c r="AC24" s="320"/>
      <c r="AD24" s="320" t="s">
        <v>278</v>
      </c>
      <c r="AE24" s="322"/>
      <c r="AF24" s="315"/>
      <c r="AG24" s="201"/>
      <c r="AH24" s="198"/>
      <c r="AI24" s="26"/>
      <c r="AJ24" s="26"/>
      <c r="AK24" s="196"/>
      <c r="AL24" s="252"/>
      <c r="AM24" s="202"/>
      <c r="AP24" s="185">
        <f t="shared" si="0"/>
        <v>0</v>
      </c>
      <c r="AQ24" s="185"/>
      <c r="AR24" s="185"/>
      <c r="AS24" s="185"/>
      <c r="AT24" s="185"/>
    </row>
    <row r="25" spans="2:46" ht="16.5" customHeight="1">
      <c r="B25" s="165"/>
      <c r="D25" s="198"/>
      <c r="E25" s="277" t="s">
        <v>347</v>
      </c>
      <c r="F25" s="305" t="s">
        <v>348</v>
      </c>
      <c r="G25" s="321" t="s">
        <v>324</v>
      </c>
      <c r="H25" s="315"/>
      <c r="I25" s="331"/>
      <c r="J25" s="272"/>
      <c r="K25" s="277" t="s">
        <v>349</v>
      </c>
      <c r="L25" s="333"/>
      <c r="M25" s="321" t="s">
        <v>324</v>
      </c>
      <c r="N25" s="315"/>
      <c r="O25" s="331"/>
      <c r="P25" s="272"/>
      <c r="Q25" s="277" t="s">
        <v>350</v>
      </c>
      <c r="R25" s="320"/>
      <c r="S25" s="321" t="s">
        <v>324</v>
      </c>
      <c r="T25" s="315"/>
      <c r="U25" s="331"/>
      <c r="V25" s="266"/>
      <c r="W25" s="277" t="s">
        <v>351</v>
      </c>
      <c r="X25" s="278"/>
      <c r="Y25" s="321" t="s">
        <v>324</v>
      </c>
      <c r="Z25" s="315"/>
      <c r="AA25" s="329"/>
      <c r="AB25" s="272"/>
      <c r="AC25" s="320"/>
      <c r="AD25" s="320" t="s">
        <v>278</v>
      </c>
      <c r="AE25" s="322"/>
      <c r="AF25" s="315"/>
      <c r="AG25" s="201"/>
      <c r="AH25" s="198"/>
      <c r="AI25" s="26"/>
      <c r="AJ25" s="26"/>
      <c r="AK25" s="196"/>
      <c r="AL25" s="252"/>
      <c r="AM25" s="202"/>
      <c r="AP25" s="185"/>
      <c r="AQ25" s="185"/>
      <c r="AR25" s="185"/>
      <c r="AS25" s="185"/>
      <c r="AT25" s="185"/>
    </row>
    <row r="26" spans="2:46" ht="16.5" customHeight="1">
      <c r="B26" s="166"/>
      <c r="D26" s="198"/>
      <c r="E26" s="277"/>
      <c r="F26" s="305"/>
      <c r="G26" s="321"/>
      <c r="H26" s="315"/>
      <c r="I26" s="331"/>
      <c r="J26" s="272"/>
      <c r="K26" s="277" t="s">
        <v>352</v>
      </c>
      <c r="L26" s="333"/>
      <c r="M26" s="321" t="s">
        <v>324</v>
      </c>
      <c r="N26" s="315"/>
      <c r="O26" s="331"/>
      <c r="P26" s="272"/>
      <c r="Q26" s="277" t="s">
        <v>353</v>
      </c>
      <c r="R26" s="320"/>
      <c r="S26" s="321" t="s">
        <v>324</v>
      </c>
      <c r="T26" s="315"/>
      <c r="U26" s="331"/>
      <c r="V26" s="266"/>
      <c r="W26" s="277" t="s">
        <v>354</v>
      </c>
      <c r="X26" s="305"/>
      <c r="Y26" s="321" t="s">
        <v>324</v>
      </c>
      <c r="Z26" s="315"/>
      <c r="AA26" s="329"/>
      <c r="AB26" s="272"/>
      <c r="AC26" s="320"/>
      <c r="AD26" s="320" t="s">
        <v>278</v>
      </c>
      <c r="AE26" s="322"/>
      <c r="AF26" s="315"/>
      <c r="AG26" s="201"/>
      <c r="AH26" s="198"/>
      <c r="AI26" s="26"/>
      <c r="AJ26" s="26"/>
      <c r="AK26" s="196"/>
      <c r="AL26" s="252"/>
      <c r="AM26" s="202"/>
      <c r="AP26" s="185"/>
      <c r="AQ26" s="185"/>
      <c r="AR26" s="185"/>
      <c r="AS26" s="185"/>
      <c r="AT26" s="185"/>
    </row>
    <row r="27" spans="2:46" ht="16.5" customHeight="1">
      <c r="B27" s="165"/>
      <c r="D27" s="198"/>
      <c r="E27" s="277"/>
      <c r="F27" s="305"/>
      <c r="G27" s="321"/>
      <c r="H27" s="315"/>
      <c r="I27" s="331"/>
      <c r="J27" s="272"/>
      <c r="K27" s="256" t="s">
        <v>355</v>
      </c>
      <c r="L27" s="305"/>
      <c r="M27" s="321" t="s">
        <v>324</v>
      </c>
      <c r="N27" s="315"/>
      <c r="O27" s="331"/>
      <c r="P27" s="272"/>
      <c r="Q27" s="277" t="s">
        <v>356</v>
      </c>
      <c r="R27" s="320"/>
      <c r="S27" s="321" t="s">
        <v>324</v>
      </c>
      <c r="T27" s="315"/>
      <c r="U27" s="331"/>
      <c r="V27" s="266"/>
      <c r="W27" s="277" t="s">
        <v>357</v>
      </c>
      <c r="X27" s="320"/>
      <c r="Y27" s="321" t="s">
        <v>324</v>
      </c>
      <c r="Z27" s="315"/>
      <c r="AA27" s="344"/>
      <c r="AB27" s="272"/>
      <c r="AC27" s="320"/>
      <c r="AD27" s="320" t="s">
        <v>278</v>
      </c>
      <c r="AE27" s="322"/>
      <c r="AF27" s="315"/>
      <c r="AG27" s="201"/>
      <c r="AH27" s="198"/>
      <c r="AI27" s="26"/>
      <c r="AJ27" s="26"/>
      <c r="AK27" s="196"/>
      <c r="AL27" s="252"/>
      <c r="AM27" s="202"/>
      <c r="AP27" s="187"/>
      <c r="AQ27" s="185"/>
      <c r="AR27" s="185"/>
      <c r="AS27" s="185"/>
      <c r="AT27" s="185"/>
    </row>
    <row r="28" spans="2:46" ht="16.5" customHeight="1">
      <c r="B28" s="165"/>
      <c r="D28" s="198"/>
      <c r="E28" s="277"/>
      <c r="F28" s="305"/>
      <c r="G28" s="321"/>
      <c r="H28" s="315"/>
      <c r="I28" s="331"/>
      <c r="J28" s="272"/>
      <c r="K28" s="277"/>
      <c r="L28" s="305"/>
      <c r="M28" s="321"/>
      <c r="N28" s="315"/>
      <c r="O28" s="331"/>
      <c r="P28" s="272"/>
      <c r="Q28" s="320"/>
      <c r="R28" s="320"/>
      <c r="S28" s="322"/>
      <c r="T28" s="315"/>
      <c r="U28" s="331"/>
      <c r="V28" s="272"/>
      <c r="W28" s="277" t="s">
        <v>358</v>
      </c>
      <c r="X28" s="319"/>
      <c r="Y28" s="321" t="s">
        <v>324</v>
      </c>
      <c r="Z28" s="315"/>
      <c r="AA28" s="344"/>
      <c r="AB28" s="272"/>
      <c r="AC28" s="320"/>
      <c r="AD28" s="320" t="s">
        <v>278</v>
      </c>
      <c r="AE28" s="322"/>
      <c r="AF28" s="315"/>
      <c r="AG28" s="201"/>
      <c r="AH28" s="198"/>
      <c r="AI28" s="26"/>
      <c r="AJ28" s="26"/>
      <c r="AK28" s="196"/>
      <c r="AL28" s="252"/>
      <c r="AM28" s="202"/>
      <c r="AP28" s="187"/>
      <c r="AQ28" s="187"/>
      <c r="AR28" s="187"/>
      <c r="AS28" s="187"/>
      <c r="AT28" s="187"/>
    </row>
    <row r="29" spans="2:46" ht="16.5" customHeight="1">
      <c r="B29" s="165"/>
      <c r="D29" s="198"/>
      <c r="E29" s="277"/>
      <c r="F29" s="305"/>
      <c r="G29" s="318"/>
      <c r="H29" s="315"/>
      <c r="I29" s="331"/>
      <c r="J29" s="272"/>
      <c r="K29" s="277"/>
      <c r="L29" s="278"/>
      <c r="M29" s="321"/>
      <c r="N29" s="315"/>
      <c r="O29" s="331"/>
      <c r="P29" s="272"/>
      <c r="Q29" s="320"/>
      <c r="R29" s="320"/>
      <c r="S29" s="322"/>
      <c r="T29" s="315"/>
      <c r="U29" s="331"/>
      <c r="V29" s="272"/>
      <c r="W29" s="277" t="s">
        <v>359</v>
      </c>
      <c r="X29" s="319"/>
      <c r="Y29" s="321" t="s">
        <v>324</v>
      </c>
      <c r="Z29" s="315"/>
      <c r="AA29" s="344"/>
      <c r="AB29" s="272"/>
      <c r="AC29" s="320"/>
      <c r="AD29" s="320" t="s">
        <v>278</v>
      </c>
      <c r="AE29" s="322"/>
      <c r="AF29" s="315"/>
      <c r="AG29" s="201"/>
      <c r="AH29" s="198"/>
      <c r="AI29" s="26"/>
      <c r="AJ29" s="26"/>
      <c r="AK29" s="196"/>
      <c r="AL29" s="252"/>
      <c r="AM29" s="202"/>
      <c r="AP29" s="187"/>
      <c r="AQ29" s="187"/>
      <c r="AR29" s="187"/>
      <c r="AS29" s="187"/>
      <c r="AT29" s="187"/>
    </row>
    <row r="30" spans="2:46" ht="16.5" customHeight="1">
      <c r="B30" s="165"/>
      <c r="D30" s="198"/>
      <c r="E30" s="277"/>
      <c r="F30" s="305"/>
      <c r="G30" s="318"/>
      <c r="H30" s="315"/>
      <c r="I30" s="331"/>
      <c r="J30" s="272"/>
      <c r="K30" s="277"/>
      <c r="L30" s="305"/>
      <c r="M30" s="321"/>
      <c r="N30" s="315"/>
      <c r="O30" s="331"/>
      <c r="P30" s="272"/>
      <c r="Q30" s="320"/>
      <c r="R30" s="320"/>
      <c r="S30" s="322"/>
      <c r="T30" s="315"/>
      <c r="U30" s="331"/>
      <c r="V30" s="272"/>
      <c r="W30" s="277" t="s">
        <v>360</v>
      </c>
      <c r="X30" s="319"/>
      <c r="Y30" s="321" t="s">
        <v>324</v>
      </c>
      <c r="Z30" s="315"/>
      <c r="AA30" s="329"/>
      <c r="AB30" s="272"/>
      <c r="AC30" s="320"/>
      <c r="AD30" s="320" t="s">
        <v>278</v>
      </c>
      <c r="AE30" s="322"/>
      <c r="AF30" s="315"/>
      <c r="AG30" s="201"/>
      <c r="AH30" s="198"/>
      <c r="AI30" s="26"/>
      <c r="AJ30" s="26"/>
      <c r="AK30" s="196"/>
      <c r="AL30" s="252"/>
      <c r="AM30" s="202"/>
      <c r="AP30" s="187"/>
      <c r="AQ30" s="187"/>
      <c r="AR30" s="187"/>
      <c r="AS30" s="187"/>
      <c r="AT30" s="187"/>
    </row>
    <row r="31" spans="2:46" ht="16.5" customHeight="1">
      <c r="B31" s="165"/>
      <c r="D31" s="198"/>
      <c r="E31" s="277"/>
      <c r="F31" s="305"/>
      <c r="G31" s="318"/>
      <c r="H31" s="315"/>
      <c r="I31" s="341"/>
      <c r="J31" s="272"/>
      <c r="K31" s="277"/>
      <c r="L31" s="366"/>
      <c r="M31" s="321"/>
      <c r="N31" s="315"/>
      <c r="O31" s="331"/>
      <c r="P31" s="272"/>
      <c r="Q31" s="320"/>
      <c r="R31" s="320"/>
      <c r="S31" s="322"/>
      <c r="T31" s="315"/>
      <c r="U31" s="331"/>
      <c r="V31" s="272"/>
      <c r="W31" s="277" t="s">
        <v>361</v>
      </c>
      <c r="X31" s="319"/>
      <c r="Y31" s="321" t="s">
        <v>324</v>
      </c>
      <c r="Z31" s="315"/>
      <c r="AA31" s="329"/>
      <c r="AB31" s="272"/>
      <c r="AC31" s="320"/>
      <c r="AD31" s="320" t="s">
        <v>278</v>
      </c>
      <c r="AE31" s="322"/>
      <c r="AF31" s="315"/>
      <c r="AG31" s="201"/>
      <c r="AH31" s="198"/>
      <c r="AI31" s="26"/>
      <c r="AJ31" s="26"/>
      <c r="AK31" s="196"/>
      <c r="AL31" s="252"/>
      <c r="AM31" s="202"/>
      <c r="AP31" s="187"/>
      <c r="AQ31" s="187"/>
      <c r="AR31" s="187"/>
      <c r="AS31" s="187"/>
      <c r="AT31" s="187"/>
    </row>
    <row r="32" spans="2:46" ht="16.5" customHeight="1">
      <c r="B32" s="165"/>
      <c r="D32" s="198"/>
      <c r="E32" s="277"/>
      <c r="F32" s="305"/>
      <c r="G32" s="318"/>
      <c r="H32" s="315"/>
      <c r="I32" s="341"/>
      <c r="J32" s="198"/>
      <c r="K32" s="277"/>
      <c r="L32" s="305"/>
      <c r="M32" s="318"/>
      <c r="N32" s="257"/>
      <c r="O32" s="331"/>
      <c r="P32" s="272"/>
      <c r="Q32" s="320"/>
      <c r="R32" s="320"/>
      <c r="S32" s="322"/>
      <c r="T32" s="315"/>
      <c r="U32" s="331"/>
      <c r="V32" s="198"/>
      <c r="W32" s="277" t="s">
        <v>362</v>
      </c>
      <c r="X32" s="305" t="s">
        <v>363</v>
      </c>
      <c r="Y32" s="321" t="s">
        <v>324</v>
      </c>
      <c r="Z32" s="257"/>
      <c r="AA32" s="329"/>
      <c r="AB32" s="272"/>
      <c r="AC32" s="320"/>
      <c r="AD32" s="320" t="s">
        <v>278</v>
      </c>
      <c r="AE32" s="322"/>
      <c r="AF32" s="315"/>
      <c r="AG32" s="201"/>
      <c r="AH32" s="198"/>
      <c r="AI32" s="26"/>
      <c r="AJ32" s="26"/>
      <c r="AK32" s="196"/>
      <c r="AL32" s="252"/>
      <c r="AM32" s="202"/>
      <c r="AP32" s="187"/>
      <c r="AQ32" s="187"/>
      <c r="AR32" s="187"/>
      <c r="AS32" s="187"/>
      <c r="AT32" s="187"/>
    </row>
    <row r="33" spans="2:46" ht="16.5" customHeight="1">
      <c r="B33" s="165"/>
      <c r="D33" s="198"/>
      <c r="E33" s="28"/>
      <c r="F33" s="28" t="s">
        <v>278</v>
      </c>
      <c r="G33" s="323"/>
      <c r="H33" s="257"/>
      <c r="I33" s="352"/>
      <c r="J33" s="198"/>
      <c r="K33" s="319"/>
      <c r="L33" s="319"/>
      <c r="M33" s="323"/>
      <c r="N33" s="257"/>
      <c r="O33" s="352"/>
      <c r="P33" s="198"/>
      <c r="Q33" s="319"/>
      <c r="R33" s="319"/>
      <c r="S33" s="323"/>
      <c r="T33" s="257"/>
      <c r="U33" s="352"/>
      <c r="V33" s="198"/>
      <c r="W33" s="277" t="s">
        <v>364</v>
      </c>
      <c r="X33" s="319"/>
      <c r="Y33" s="321" t="s">
        <v>324</v>
      </c>
      <c r="Z33" s="257"/>
      <c r="AA33" s="353"/>
      <c r="AB33" s="198"/>
      <c r="AC33" s="319"/>
      <c r="AD33" s="319" t="s">
        <v>278</v>
      </c>
      <c r="AE33" s="323"/>
      <c r="AF33" s="257"/>
      <c r="AG33" s="201"/>
      <c r="AH33" s="198"/>
      <c r="AI33" s="26"/>
      <c r="AJ33" s="26"/>
      <c r="AK33" s="196"/>
      <c r="AL33" s="252"/>
      <c r="AM33" s="202"/>
      <c r="AP33" s="187"/>
      <c r="AQ33" s="187"/>
      <c r="AR33" s="187"/>
      <c r="AS33" s="187"/>
      <c r="AT33" s="187"/>
    </row>
    <row r="34" spans="2:46" ht="16.5" customHeight="1">
      <c r="B34" s="165"/>
      <c r="D34" s="198"/>
      <c r="E34" s="28"/>
      <c r="F34" s="28" t="s">
        <v>278</v>
      </c>
      <c r="G34" s="323"/>
      <c r="H34" s="257"/>
      <c r="I34" s="352"/>
      <c r="J34" s="198"/>
      <c r="K34" s="319"/>
      <c r="L34" s="319"/>
      <c r="M34" s="323"/>
      <c r="N34" s="257"/>
      <c r="O34" s="352"/>
      <c r="P34" s="198"/>
      <c r="Q34" s="319"/>
      <c r="R34" s="319"/>
      <c r="S34" s="323"/>
      <c r="T34" s="257"/>
      <c r="U34" s="352"/>
      <c r="V34" s="198"/>
      <c r="W34" s="277" t="s">
        <v>365</v>
      </c>
      <c r="X34" s="319"/>
      <c r="Y34" s="321" t="s">
        <v>324</v>
      </c>
      <c r="Z34" s="257"/>
      <c r="AA34" s="353"/>
      <c r="AB34" s="198"/>
      <c r="AC34" s="319"/>
      <c r="AD34" s="319" t="s">
        <v>278</v>
      </c>
      <c r="AE34" s="323"/>
      <c r="AF34" s="257"/>
      <c r="AG34" s="201"/>
      <c r="AH34" s="198"/>
      <c r="AI34" s="26"/>
      <c r="AJ34" s="26"/>
      <c r="AK34" s="196"/>
      <c r="AL34" s="252"/>
      <c r="AM34" s="202"/>
      <c r="AP34" s="187"/>
      <c r="AQ34" s="187"/>
      <c r="AR34" s="187"/>
      <c r="AS34" s="187"/>
      <c r="AT34" s="187"/>
    </row>
    <row r="35" spans="2:46" ht="16.5" customHeight="1">
      <c r="B35" s="165"/>
      <c r="D35" s="198"/>
      <c r="E35" s="28"/>
      <c r="F35" s="28" t="s">
        <v>278</v>
      </c>
      <c r="G35" s="323"/>
      <c r="H35" s="257"/>
      <c r="I35" s="352"/>
      <c r="J35" s="198"/>
      <c r="K35" s="319"/>
      <c r="L35" s="319"/>
      <c r="M35" s="323"/>
      <c r="N35" s="257"/>
      <c r="O35" s="352"/>
      <c r="P35" s="198"/>
      <c r="Q35" s="319"/>
      <c r="R35" s="319"/>
      <c r="S35" s="323"/>
      <c r="T35" s="257"/>
      <c r="U35" s="352"/>
      <c r="V35" s="198"/>
      <c r="W35" s="277" t="s">
        <v>366</v>
      </c>
      <c r="X35" s="319"/>
      <c r="Y35" s="321" t="s">
        <v>324</v>
      </c>
      <c r="Z35" s="257"/>
      <c r="AA35" s="353"/>
      <c r="AB35" s="198"/>
      <c r="AC35" s="319"/>
      <c r="AD35" s="319" t="s">
        <v>278</v>
      </c>
      <c r="AE35" s="323"/>
      <c r="AF35" s="257"/>
      <c r="AG35" s="201"/>
      <c r="AH35" s="198"/>
      <c r="AI35" s="26"/>
      <c r="AJ35" s="26"/>
      <c r="AK35" s="196"/>
      <c r="AL35" s="252"/>
      <c r="AM35" s="202"/>
      <c r="AP35" s="187"/>
      <c r="AQ35" s="187"/>
      <c r="AR35" s="187"/>
      <c r="AS35" s="187"/>
      <c r="AT35" s="187"/>
    </row>
    <row r="36" spans="2:46" ht="16.5" customHeight="1">
      <c r="B36" s="165"/>
      <c r="D36" s="198"/>
      <c r="E36" s="28"/>
      <c r="F36" s="28" t="s">
        <v>278</v>
      </c>
      <c r="G36" s="323"/>
      <c r="H36" s="257"/>
      <c r="I36" s="352"/>
      <c r="J36" s="198"/>
      <c r="K36" s="319"/>
      <c r="L36" s="319"/>
      <c r="M36" s="323"/>
      <c r="N36" s="257"/>
      <c r="O36" s="352"/>
      <c r="P36" s="198"/>
      <c r="Q36" s="319"/>
      <c r="R36" s="319"/>
      <c r="S36" s="323"/>
      <c r="T36" s="257"/>
      <c r="U36" s="352"/>
      <c r="V36" s="198"/>
      <c r="W36" s="277" t="s">
        <v>367</v>
      </c>
      <c r="X36" s="319"/>
      <c r="Y36" s="321" t="s">
        <v>324</v>
      </c>
      <c r="Z36" s="257"/>
      <c r="AA36" s="353"/>
      <c r="AB36" s="198"/>
      <c r="AC36" s="319"/>
      <c r="AD36" s="319" t="s">
        <v>278</v>
      </c>
      <c r="AE36" s="323"/>
      <c r="AF36" s="257"/>
      <c r="AG36" s="201"/>
      <c r="AH36" s="198"/>
      <c r="AI36" s="26"/>
      <c r="AJ36" s="26"/>
      <c r="AK36" s="196"/>
      <c r="AL36" s="252"/>
      <c r="AM36" s="202"/>
      <c r="AP36" s="187"/>
      <c r="AQ36" s="187"/>
      <c r="AR36" s="187"/>
      <c r="AS36" s="187"/>
      <c r="AT36" s="187"/>
    </row>
    <row r="37" spans="2:46" ht="16.5" customHeight="1">
      <c r="B37" s="165"/>
      <c r="D37" s="198"/>
      <c r="E37" s="28"/>
      <c r="F37" s="28" t="s">
        <v>278</v>
      </c>
      <c r="G37" s="323"/>
      <c r="H37" s="257"/>
      <c r="I37" s="352"/>
      <c r="J37" s="198"/>
      <c r="K37" s="319"/>
      <c r="L37" s="319"/>
      <c r="M37" s="323"/>
      <c r="N37" s="257"/>
      <c r="O37" s="352"/>
      <c r="P37" s="198"/>
      <c r="Q37" s="319"/>
      <c r="R37" s="319"/>
      <c r="S37" s="323"/>
      <c r="T37" s="257"/>
      <c r="U37" s="352"/>
      <c r="V37" s="198"/>
      <c r="W37" s="277" t="s">
        <v>368</v>
      </c>
      <c r="X37" s="305"/>
      <c r="Y37" s="321" t="s">
        <v>324</v>
      </c>
      <c r="Z37" s="257"/>
      <c r="AA37" s="353"/>
      <c r="AB37" s="198"/>
      <c r="AC37" s="319"/>
      <c r="AD37" s="319" t="s">
        <v>278</v>
      </c>
      <c r="AE37" s="323"/>
      <c r="AF37" s="257"/>
      <c r="AG37" s="201"/>
      <c r="AH37" s="198"/>
      <c r="AI37" s="26"/>
      <c r="AJ37" s="26"/>
      <c r="AK37" s="196"/>
      <c r="AL37" s="252"/>
      <c r="AM37" s="202"/>
      <c r="AP37" s="187"/>
      <c r="AQ37" s="187"/>
      <c r="AR37" s="187"/>
      <c r="AS37" s="187"/>
      <c r="AT37" s="187"/>
    </row>
    <row r="38" spans="2:46" ht="16.5" customHeight="1">
      <c r="B38" s="165"/>
      <c r="D38" s="198"/>
      <c r="E38" s="28"/>
      <c r="F38" s="28" t="s">
        <v>278</v>
      </c>
      <c r="G38" s="323"/>
      <c r="H38" s="257"/>
      <c r="I38" s="352"/>
      <c r="J38" s="198"/>
      <c r="K38" s="319"/>
      <c r="L38" s="319"/>
      <c r="M38" s="323"/>
      <c r="N38" s="257"/>
      <c r="O38" s="352"/>
      <c r="P38" s="198"/>
      <c r="Q38" s="319"/>
      <c r="R38" s="319"/>
      <c r="S38" s="323"/>
      <c r="T38" s="257"/>
      <c r="U38" s="352"/>
      <c r="V38" s="198"/>
      <c r="W38" s="319"/>
      <c r="X38" s="319"/>
      <c r="Y38" s="323"/>
      <c r="Z38" s="257"/>
      <c r="AA38" s="353"/>
      <c r="AB38" s="198"/>
      <c r="AC38" s="319"/>
      <c r="AD38" s="319" t="s">
        <v>278</v>
      </c>
      <c r="AE38" s="323"/>
      <c r="AF38" s="257"/>
      <c r="AG38" s="201"/>
      <c r="AH38" s="198"/>
      <c r="AI38" s="26"/>
      <c r="AJ38" s="26"/>
      <c r="AK38" s="196"/>
      <c r="AL38" s="252"/>
      <c r="AM38" s="202"/>
      <c r="AP38" s="187"/>
      <c r="AQ38" s="187"/>
      <c r="AR38" s="187"/>
      <c r="AS38" s="187"/>
      <c r="AT38" s="187"/>
    </row>
    <row r="39" spans="2:46" ht="16.5" customHeight="1">
      <c r="B39" s="165"/>
      <c r="D39" s="198"/>
      <c r="E39" s="28"/>
      <c r="F39" s="28" t="s">
        <v>278</v>
      </c>
      <c r="G39" s="196"/>
      <c r="H39" s="252"/>
      <c r="I39" s="199"/>
      <c r="J39" s="198"/>
      <c r="K39" s="26"/>
      <c r="L39" s="26"/>
      <c r="M39" s="196"/>
      <c r="N39" s="252"/>
      <c r="O39" s="199"/>
      <c r="P39" s="198"/>
      <c r="Q39" s="26"/>
      <c r="R39" s="26"/>
      <c r="S39" s="196"/>
      <c r="T39" s="252"/>
      <c r="U39" s="199"/>
      <c r="V39" s="198"/>
      <c r="W39" s="26"/>
      <c r="X39" s="26"/>
      <c r="Y39" s="196"/>
      <c r="Z39" s="252"/>
      <c r="AA39" s="201"/>
      <c r="AB39" s="198"/>
      <c r="AC39" s="26"/>
      <c r="AD39" s="26" t="s">
        <v>278</v>
      </c>
      <c r="AE39" s="196"/>
      <c r="AF39" s="252"/>
      <c r="AG39" s="201"/>
      <c r="AH39" s="198"/>
      <c r="AI39" s="26"/>
      <c r="AJ39" s="26"/>
      <c r="AK39" s="196"/>
      <c r="AL39" s="252"/>
      <c r="AM39" s="202"/>
      <c r="AP39" s="187"/>
      <c r="AQ39" s="187"/>
      <c r="AR39" s="187"/>
      <c r="AS39" s="187"/>
      <c r="AT39" s="187"/>
    </row>
    <row r="40" spans="2:46" ht="16.5" customHeight="1">
      <c r="B40" s="165"/>
      <c r="D40" s="198"/>
      <c r="E40" s="28"/>
      <c r="F40" s="28" t="s">
        <v>278</v>
      </c>
      <c r="G40" s="196"/>
      <c r="H40" s="252"/>
      <c r="I40" s="199"/>
      <c r="J40" s="198"/>
      <c r="K40" s="26"/>
      <c r="L40" s="26"/>
      <c r="M40" s="196"/>
      <c r="N40" s="252"/>
      <c r="O40" s="199"/>
      <c r="P40" s="198"/>
      <c r="Q40" s="26"/>
      <c r="R40" s="26"/>
      <c r="S40" s="196"/>
      <c r="T40" s="252"/>
      <c r="U40" s="199"/>
      <c r="V40" s="198"/>
      <c r="W40" s="26"/>
      <c r="X40" s="26"/>
      <c r="Y40" s="196"/>
      <c r="Z40" s="252"/>
      <c r="AA40" s="201"/>
      <c r="AB40" s="198"/>
      <c r="AC40" s="26"/>
      <c r="AD40" s="26" t="s">
        <v>278</v>
      </c>
      <c r="AE40" s="196"/>
      <c r="AF40" s="252"/>
      <c r="AG40" s="201"/>
      <c r="AH40" s="198"/>
      <c r="AI40" s="26"/>
      <c r="AJ40" s="26"/>
      <c r="AK40" s="196"/>
      <c r="AL40" s="252"/>
      <c r="AM40" s="202"/>
      <c r="AP40" s="187"/>
      <c r="AQ40" s="187"/>
      <c r="AR40" s="187"/>
      <c r="AS40" s="187"/>
      <c r="AT40" s="187"/>
    </row>
    <row r="41" spans="2:46" ht="16.5" customHeight="1">
      <c r="B41" s="165"/>
      <c r="D41" s="198"/>
      <c r="E41" s="28"/>
      <c r="F41" s="28" t="s">
        <v>278</v>
      </c>
      <c r="G41" s="196"/>
      <c r="H41" s="252"/>
      <c r="I41" s="199"/>
      <c r="J41" s="198"/>
      <c r="K41" s="26"/>
      <c r="L41" s="26"/>
      <c r="M41" s="196"/>
      <c r="N41" s="252"/>
      <c r="O41" s="199"/>
      <c r="P41" s="198"/>
      <c r="Q41" s="26"/>
      <c r="R41" s="26"/>
      <c r="S41" s="196"/>
      <c r="T41" s="252"/>
      <c r="U41" s="199"/>
      <c r="V41" s="198"/>
      <c r="W41" s="26"/>
      <c r="X41" s="26"/>
      <c r="Y41" s="196"/>
      <c r="Z41" s="252"/>
      <c r="AA41" s="201"/>
      <c r="AB41" s="198"/>
      <c r="AC41" s="26"/>
      <c r="AD41" s="26" t="s">
        <v>278</v>
      </c>
      <c r="AE41" s="196"/>
      <c r="AF41" s="252"/>
      <c r="AG41" s="201"/>
      <c r="AH41" s="198"/>
      <c r="AI41" s="26"/>
      <c r="AJ41" s="26"/>
      <c r="AK41" s="196"/>
      <c r="AL41" s="252"/>
      <c r="AM41" s="202"/>
      <c r="AP41" s="187"/>
      <c r="AQ41" s="187"/>
      <c r="AR41" s="187"/>
      <c r="AS41" s="187"/>
      <c r="AT41" s="187"/>
    </row>
    <row r="42" spans="2:46" ht="16.5" customHeight="1">
      <c r="B42" s="165"/>
      <c r="D42" s="198"/>
      <c r="E42" s="28"/>
      <c r="F42" s="28" t="s">
        <v>278</v>
      </c>
      <c r="G42" s="196"/>
      <c r="H42" s="252"/>
      <c r="I42" s="199"/>
      <c r="J42" s="198"/>
      <c r="K42" s="26"/>
      <c r="L42" s="26"/>
      <c r="M42" s="196"/>
      <c r="N42" s="252"/>
      <c r="O42" s="199"/>
      <c r="P42" s="198"/>
      <c r="Q42" s="26"/>
      <c r="R42" s="26"/>
      <c r="S42" s="196"/>
      <c r="T42" s="252"/>
      <c r="U42" s="199"/>
      <c r="V42" s="198"/>
      <c r="W42" s="26"/>
      <c r="X42" s="26"/>
      <c r="Y42" s="196"/>
      <c r="Z42" s="252"/>
      <c r="AA42" s="201"/>
      <c r="AB42" s="198"/>
      <c r="AC42" s="26"/>
      <c r="AD42" s="26" t="s">
        <v>278</v>
      </c>
      <c r="AE42" s="196"/>
      <c r="AF42" s="252"/>
      <c r="AG42" s="201"/>
      <c r="AH42" s="198"/>
      <c r="AI42" s="26"/>
      <c r="AJ42" s="26"/>
      <c r="AK42" s="196"/>
      <c r="AL42" s="252"/>
      <c r="AM42" s="202"/>
      <c r="AP42" s="187"/>
      <c r="AQ42" s="187"/>
      <c r="AR42" s="187"/>
      <c r="AS42" s="187"/>
      <c r="AT42" s="187"/>
    </row>
    <row r="43" spans="2:46" ht="16.5" customHeight="1">
      <c r="B43" s="165"/>
      <c r="D43" s="198"/>
      <c r="E43" s="28"/>
      <c r="F43" s="28" t="s">
        <v>278</v>
      </c>
      <c r="G43" s="196"/>
      <c r="H43" s="252"/>
      <c r="I43" s="199"/>
      <c r="J43" s="198"/>
      <c r="K43" s="26"/>
      <c r="L43" s="26"/>
      <c r="M43" s="196"/>
      <c r="N43" s="252"/>
      <c r="O43" s="199"/>
      <c r="P43" s="198"/>
      <c r="Q43" s="26"/>
      <c r="R43" s="26"/>
      <c r="S43" s="196"/>
      <c r="T43" s="252"/>
      <c r="U43" s="199"/>
      <c r="V43" s="198"/>
      <c r="W43" s="26"/>
      <c r="X43" s="26"/>
      <c r="Y43" s="196"/>
      <c r="Z43" s="252"/>
      <c r="AA43" s="201"/>
      <c r="AB43" s="198"/>
      <c r="AC43" s="26"/>
      <c r="AD43" s="26" t="s">
        <v>278</v>
      </c>
      <c r="AE43" s="196"/>
      <c r="AF43" s="252"/>
      <c r="AG43" s="201"/>
      <c r="AH43" s="198"/>
      <c r="AI43" s="26"/>
      <c r="AJ43" s="26"/>
      <c r="AK43" s="196"/>
      <c r="AL43" s="252"/>
      <c r="AM43" s="202"/>
      <c r="AP43" s="187"/>
      <c r="AQ43" s="187"/>
      <c r="AR43" s="187"/>
      <c r="AS43" s="187"/>
      <c r="AT43" s="187"/>
    </row>
    <row r="44" spans="2:46" ht="16.5" customHeight="1">
      <c r="B44" s="165"/>
      <c r="D44" s="198"/>
      <c r="E44" s="28"/>
      <c r="F44" s="28" t="s">
        <v>278</v>
      </c>
      <c r="G44" s="196"/>
      <c r="H44" s="252"/>
      <c r="I44" s="199"/>
      <c r="J44" s="198"/>
      <c r="K44" s="26"/>
      <c r="L44" s="26"/>
      <c r="M44" s="196"/>
      <c r="N44" s="252"/>
      <c r="O44" s="199"/>
      <c r="P44" s="198"/>
      <c r="Q44" s="26"/>
      <c r="R44" s="26"/>
      <c r="S44" s="196"/>
      <c r="T44" s="252"/>
      <c r="U44" s="199"/>
      <c r="V44" s="198"/>
      <c r="W44" s="26"/>
      <c r="X44" s="26"/>
      <c r="Y44" s="196"/>
      <c r="Z44" s="252"/>
      <c r="AA44" s="201"/>
      <c r="AB44" s="198"/>
      <c r="AC44" s="26"/>
      <c r="AD44" s="26" t="s">
        <v>278</v>
      </c>
      <c r="AE44" s="196"/>
      <c r="AF44" s="252"/>
      <c r="AG44" s="201"/>
      <c r="AH44" s="198"/>
      <c r="AI44" s="26"/>
      <c r="AJ44" s="26"/>
      <c r="AK44" s="196"/>
      <c r="AL44" s="252"/>
      <c r="AM44" s="202"/>
      <c r="AP44" s="187"/>
      <c r="AQ44" s="187"/>
      <c r="AR44" s="187"/>
      <c r="AS44" s="187"/>
      <c r="AT44" s="187"/>
    </row>
    <row r="45" spans="2:46" ht="16.5" customHeight="1">
      <c r="B45" s="165"/>
      <c r="D45" s="198"/>
      <c r="E45" s="28"/>
      <c r="F45" s="28" t="s">
        <v>278</v>
      </c>
      <c r="G45" s="196"/>
      <c r="H45" s="252"/>
      <c r="I45" s="199"/>
      <c r="J45" s="198"/>
      <c r="K45" s="26"/>
      <c r="L45" s="26"/>
      <c r="M45" s="196"/>
      <c r="N45" s="252"/>
      <c r="O45" s="199"/>
      <c r="P45" s="198"/>
      <c r="Q45" s="26"/>
      <c r="R45" s="26"/>
      <c r="S45" s="196"/>
      <c r="T45" s="252"/>
      <c r="U45" s="199"/>
      <c r="V45" s="198"/>
      <c r="W45" s="26"/>
      <c r="X45" s="26"/>
      <c r="Y45" s="196"/>
      <c r="Z45" s="252"/>
      <c r="AA45" s="201"/>
      <c r="AB45" s="198"/>
      <c r="AC45" s="26"/>
      <c r="AD45" s="26" t="s">
        <v>278</v>
      </c>
      <c r="AE45" s="196"/>
      <c r="AF45" s="252"/>
      <c r="AG45" s="201"/>
      <c r="AH45" s="198"/>
      <c r="AI45" s="26"/>
      <c r="AJ45" s="26"/>
      <c r="AK45" s="196"/>
      <c r="AL45" s="252"/>
      <c r="AM45" s="202"/>
      <c r="AP45" s="187"/>
      <c r="AQ45" s="187"/>
      <c r="AR45" s="187"/>
      <c r="AS45" s="187"/>
      <c r="AT45" s="187"/>
    </row>
    <row r="46" spans="2:46" ht="16.5" customHeight="1">
      <c r="B46" s="165"/>
      <c r="D46" s="198"/>
      <c r="E46" s="28"/>
      <c r="F46" s="28" t="s">
        <v>278</v>
      </c>
      <c r="G46" s="196"/>
      <c r="H46" s="252"/>
      <c r="I46" s="199"/>
      <c r="J46" s="198"/>
      <c r="K46" s="26"/>
      <c r="L46" s="26"/>
      <c r="M46" s="196"/>
      <c r="N46" s="252"/>
      <c r="O46" s="199"/>
      <c r="P46" s="198"/>
      <c r="Q46" s="26"/>
      <c r="R46" s="26"/>
      <c r="S46" s="196"/>
      <c r="T46" s="252"/>
      <c r="U46" s="199"/>
      <c r="V46" s="198"/>
      <c r="W46" s="26"/>
      <c r="X46" s="26"/>
      <c r="Y46" s="196"/>
      <c r="Z46" s="252"/>
      <c r="AA46" s="201"/>
      <c r="AB46" s="198"/>
      <c r="AC46" s="26"/>
      <c r="AD46" s="26" t="s">
        <v>278</v>
      </c>
      <c r="AE46" s="196"/>
      <c r="AF46" s="252"/>
      <c r="AG46" s="201"/>
      <c r="AH46" s="198"/>
      <c r="AI46" s="26"/>
      <c r="AJ46" s="26"/>
      <c r="AK46" s="196"/>
      <c r="AL46" s="252"/>
      <c r="AM46" s="202"/>
      <c r="AP46" s="187"/>
      <c r="AQ46" s="187"/>
      <c r="AR46" s="187"/>
      <c r="AS46" s="187"/>
      <c r="AT46" s="187"/>
    </row>
    <row r="47" spans="2:46" ht="16.5" customHeight="1">
      <c r="B47" s="165"/>
      <c r="D47" s="198"/>
      <c r="E47" s="28"/>
      <c r="F47" s="28" t="s">
        <v>278</v>
      </c>
      <c r="G47" s="196"/>
      <c r="H47" s="252"/>
      <c r="I47" s="199"/>
      <c r="J47" s="198"/>
      <c r="K47" s="26"/>
      <c r="L47" s="26"/>
      <c r="M47" s="196"/>
      <c r="N47" s="252"/>
      <c r="O47" s="199"/>
      <c r="P47" s="198"/>
      <c r="Q47" s="26"/>
      <c r="R47" s="26"/>
      <c r="S47" s="196"/>
      <c r="T47" s="252"/>
      <c r="U47" s="199"/>
      <c r="V47" s="198"/>
      <c r="W47" s="26"/>
      <c r="X47" s="26"/>
      <c r="Y47" s="196"/>
      <c r="Z47" s="252"/>
      <c r="AA47" s="201"/>
      <c r="AB47" s="198"/>
      <c r="AC47" s="26"/>
      <c r="AD47" s="26" t="s">
        <v>278</v>
      </c>
      <c r="AE47" s="196"/>
      <c r="AF47" s="252"/>
      <c r="AG47" s="201"/>
      <c r="AH47" s="198"/>
      <c r="AI47" s="26"/>
      <c r="AJ47" s="26"/>
      <c r="AK47" s="196"/>
      <c r="AL47" s="252"/>
      <c r="AM47" s="202"/>
      <c r="AP47" s="187"/>
      <c r="AQ47" s="187"/>
      <c r="AR47" s="187"/>
      <c r="AS47" s="187"/>
      <c r="AT47" s="187"/>
    </row>
    <row r="48" spans="2:46" ht="16.5" customHeight="1">
      <c r="B48" s="166"/>
      <c r="D48" s="198"/>
      <c r="E48" s="28"/>
      <c r="F48" s="28" t="s">
        <v>278</v>
      </c>
      <c r="G48" s="196"/>
      <c r="H48" s="252"/>
      <c r="I48" s="199"/>
      <c r="J48" s="198"/>
      <c r="K48" s="26"/>
      <c r="L48" s="26"/>
      <c r="M48" s="196"/>
      <c r="N48" s="252"/>
      <c r="O48" s="199"/>
      <c r="P48" s="198"/>
      <c r="Q48" s="26"/>
      <c r="R48" s="26"/>
      <c r="S48" s="196"/>
      <c r="T48" s="252"/>
      <c r="U48" s="199"/>
      <c r="V48" s="198"/>
      <c r="W48" s="26"/>
      <c r="X48" s="26"/>
      <c r="Y48" s="196"/>
      <c r="Z48" s="252"/>
      <c r="AA48" s="201"/>
      <c r="AB48" s="198"/>
      <c r="AC48" s="26"/>
      <c r="AD48" s="26" t="s">
        <v>278</v>
      </c>
      <c r="AE48" s="196"/>
      <c r="AF48" s="252"/>
      <c r="AG48" s="201"/>
      <c r="AH48" s="198"/>
      <c r="AI48" s="26"/>
      <c r="AJ48" s="26"/>
      <c r="AK48" s="196"/>
      <c r="AL48" s="252"/>
      <c r="AM48" s="202"/>
      <c r="AP48" s="187"/>
      <c r="AQ48" s="187"/>
      <c r="AR48" s="187"/>
      <c r="AS48" s="187"/>
      <c r="AT48" s="187"/>
    </row>
    <row r="49" spans="2:46" ht="16.5" customHeight="1">
      <c r="B49" s="166"/>
      <c r="D49" s="21"/>
      <c r="E49" s="22"/>
      <c r="F49" s="22" t="s">
        <v>278</v>
      </c>
      <c r="G49" s="194"/>
      <c r="H49" s="252"/>
      <c r="I49" s="199"/>
      <c r="J49" s="198"/>
      <c r="K49" s="26"/>
      <c r="L49" s="26"/>
      <c r="M49" s="196"/>
      <c r="N49" s="252"/>
      <c r="O49" s="199"/>
      <c r="P49" s="198"/>
      <c r="Q49" s="26"/>
      <c r="R49" s="26"/>
      <c r="S49" s="196"/>
      <c r="T49" s="252"/>
      <c r="U49" s="199"/>
      <c r="V49" s="198"/>
      <c r="W49" s="26"/>
      <c r="X49" s="26"/>
      <c r="Y49" s="196"/>
      <c r="Z49" s="252"/>
      <c r="AA49" s="201"/>
      <c r="AB49" s="198"/>
      <c r="AC49" s="26"/>
      <c r="AD49" s="26" t="s">
        <v>278</v>
      </c>
      <c r="AE49" s="196"/>
      <c r="AF49" s="252"/>
      <c r="AG49" s="201"/>
      <c r="AH49" s="198"/>
      <c r="AI49" s="26"/>
      <c r="AJ49" s="26"/>
      <c r="AK49" s="196"/>
      <c r="AL49" s="252"/>
      <c r="AM49" s="202"/>
      <c r="AP49" s="187"/>
      <c r="AQ49" s="187"/>
      <c r="AR49" s="187"/>
      <c r="AS49" s="187"/>
      <c r="AT49" s="187"/>
    </row>
    <row r="50" spans="2:46" ht="16.5" customHeight="1">
      <c r="B50" s="165"/>
      <c r="D50" s="198"/>
      <c r="E50" s="26"/>
      <c r="F50" s="26" t="s">
        <v>278</v>
      </c>
      <c r="G50" s="196"/>
      <c r="H50" s="252"/>
      <c r="I50" s="199"/>
      <c r="J50" s="198"/>
      <c r="K50" s="26"/>
      <c r="L50" s="26"/>
      <c r="M50" s="196"/>
      <c r="N50" s="252"/>
      <c r="O50" s="199"/>
      <c r="P50" s="198"/>
      <c r="Q50" s="26"/>
      <c r="R50" s="26"/>
      <c r="S50" s="196"/>
      <c r="T50" s="252"/>
      <c r="U50" s="199"/>
      <c r="V50" s="198"/>
      <c r="W50" s="26"/>
      <c r="X50" s="26"/>
      <c r="Y50" s="196"/>
      <c r="Z50" s="252"/>
      <c r="AA50" s="201"/>
      <c r="AB50" s="198"/>
      <c r="AC50" s="26"/>
      <c r="AD50" s="26" t="s">
        <v>278</v>
      </c>
      <c r="AE50" s="196"/>
      <c r="AF50" s="252"/>
      <c r="AG50" s="201"/>
      <c r="AH50" s="198"/>
      <c r="AI50" s="26"/>
      <c r="AJ50" s="26"/>
      <c r="AK50" s="196"/>
      <c r="AL50" s="252"/>
      <c r="AM50" s="202"/>
      <c r="AP50" s="187"/>
      <c r="AQ50" s="187"/>
      <c r="AR50" s="187"/>
      <c r="AS50" s="187"/>
      <c r="AT50" s="187"/>
    </row>
    <row r="51" spans="2:46" ht="16.5" customHeight="1">
      <c r="B51" s="165"/>
      <c r="D51" s="198"/>
      <c r="E51" s="26"/>
      <c r="F51" s="26" t="s">
        <v>278</v>
      </c>
      <c r="G51" s="196"/>
      <c r="H51" s="252"/>
      <c r="I51" s="199"/>
      <c r="J51" s="198"/>
      <c r="K51" s="26"/>
      <c r="L51" s="26"/>
      <c r="M51" s="196"/>
      <c r="N51" s="252"/>
      <c r="O51" s="199"/>
      <c r="P51" s="198"/>
      <c r="Q51" s="26"/>
      <c r="R51" s="26"/>
      <c r="S51" s="196"/>
      <c r="T51" s="252"/>
      <c r="U51" s="199"/>
      <c r="V51" s="198"/>
      <c r="W51" s="26"/>
      <c r="X51" s="26"/>
      <c r="Y51" s="196"/>
      <c r="Z51" s="252"/>
      <c r="AA51" s="201"/>
      <c r="AB51" s="198"/>
      <c r="AC51" s="26"/>
      <c r="AD51" s="26" t="s">
        <v>278</v>
      </c>
      <c r="AE51" s="196"/>
      <c r="AF51" s="252"/>
      <c r="AG51" s="201"/>
      <c r="AH51" s="198"/>
      <c r="AI51" s="26"/>
      <c r="AJ51" s="26"/>
      <c r="AK51" s="196"/>
      <c r="AL51" s="252"/>
      <c r="AM51" s="202"/>
      <c r="AP51" s="187"/>
      <c r="AQ51" s="187"/>
      <c r="AR51" s="187"/>
      <c r="AS51" s="187"/>
      <c r="AT51" s="187"/>
    </row>
    <row r="52" spans="2:46" ht="16.5" customHeight="1">
      <c r="B52" s="165"/>
      <c r="D52" s="198"/>
      <c r="E52" s="26"/>
      <c r="F52" s="26" t="s">
        <v>278</v>
      </c>
      <c r="G52" s="196"/>
      <c r="H52" s="252"/>
      <c r="I52" s="199"/>
      <c r="J52" s="198"/>
      <c r="K52" s="26"/>
      <c r="L52" s="26"/>
      <c r="M52" s="196"/>
      <c r="N52" s="252"/>
      <c r="O52" s="199"/>
      <c r="P52" s="198"/>
      <c r="Q52" s="26"/>
      <c r="R52" s="26"/>
      <c r="S52" s="196"/>
      <c r="T52" s="252"/>
      <c r="U52" s="199"/>
      <c r="V52" s="198"/>
      <c r="W52" s="26"/>
      <c r="X52" s="26"/>
      <c r="Y52" s="196"/>
      <c r="Z52" s="252"/>
      <c r="AA52" s="201"/>
      <c r="AB52" s="198"/>
      <c r="AC52" s="26"/>
      <c r="AD52" s="26" t="s">
        <v>278</v>
      </c>
      <c r="AE52" s="196"/>
      <c r="AF52" s="252"/>
      <c r="AG52" s="201"/>
      <c r="AH52" s="198"/>
      <c r="AI52" s="26"/>
      <c r="AJ52" s="26"/>
      <c r="AK52" s="196"/>
      <c r="AL52" s="252"/>
      <c r="AM52" s="202"/>
      <c r="AP52" s="187"/>
      <c r="AQ52" s="187"/>
      <c r="AR52" s="187"/>
      <c r="AS52" s="187"/>
      <c r="AT52" s="187"/>
    </row>
    <row r="53" spans="2:46" ht="16.5" customHeight="1">
      <c r="B53" s="165"/>
      <c r="D53" s="198"/>
      <c r="E53" s="26"/>
      <c r="F53" s="26" t="s">
        <v>278</v>
      </c>
      <c r="G53" s="196"/>
      <c r="H53" s="252"/>
      <c r="I53" s="199"/>
      <c r="J53" s="198"/>
      <c r="K53" s="26"/>
      <c r="L53" s="26"/>
      <c r="M53" s="196"/>
      <c r="N53" s="252"/>
      <c r="O53" s="199"/>
      <c r="P53" s="198"/>
      <c r="Q53" s="26"/>
      <c r="R53" s="26"/>
      <c r="S53" s="196"/>
      <c r="T53" s="252"/>
      <c r="U53" s="199"/>
      <c r="V53" s="198"/>
      <c r="W53" s="26"/>
      <c r="X53" s="26"/>
      <c r="Y53" s="196"/>
      <c r="Z53" s="252"/>
      <c r="AA53" s="201"/>
      <c r="AB53" s="21"/>
      <c r="AC53" s="22"/>
      <c r="AD53" s="22" t="s">
        <v>278</v>
      </c>
      <c r="AE53" s="194"/>
      <c r="AF53" s="252"/>
      <c r="AG53" s="201"/>
      <c r="AH53" s="21"/>
      <c r="AI53" s="22"/>
      <c r="AJ53" s="22"/>
      <c r="AK53" s="194"/>
      <c r="AL53" s="252"/>
      <c r="AM53" s="202"/>
      <c r="AP53" s="187"/>
      <c r="AQ53" s="187"/>
      <c r="AR53" s="187"/>
      <c r="AS53" s="187"/>
      <c r="AT53" s="187"/>
    </row>
    <row r="54" spans="2:46" ht="16.5" customHeight="1" thickBot="1">
      <c r="B54" s="165"/>
      <c r="D54" s="198"/>
      <c r="E54" s="26"/>
      <c r="F54" s="26" t="s">
        <v>278</v>
      </c>
      <c r="G54" s="196"/>
      <c r="H54" s="252"/>
      <c r="I54" s="199"/>
      <c r="J54" s="198"/>
      <c r="K54" s="26"/>
      <c r="L54" s="26"/>
      <c r="M54" s="196"/>
      <c r="N54" s="252"/>
      <c r="O54" s="199"/>
      <c r="P54" s="198"/>
      <c r="Q54" s="26"/>
      <c r="R54" s="26"/>
      <c r="S54" s="196"/>
      <c r="T54" s="252"/>
      <c r="U54" s="199"/>
      <c r="V54" s="198"/>
      <c r="W54" s="26"/>
      <c r="X54" s="26"/>
      <c r="Y54" s="196"/>
      <c r="Z54" s="252"/>
      <c r="AA54" s="201"/>
      <c r="AB54" s="198"/>
      <c r="AC54" s="26"/>
      <c r="AD54" s="26" t="s">
        <v>278</v>
      </c>
      <c r="AE54" s="196"/>
      <c r="AF54" s="252"/>
      <c r="AG54" s="201"/>
      <c r="AH54" s="198"/>
      <c r="AI54" s="26"/>
      <c r="AJ54" s="26"/>
      <c r="AK54" s="196"/>
      <c r="AL54" s="252"/>
      <c r="AM54" s="202"/>
      <c r="AP54" s="217"/>
      <c r="AQ54" s="217"/>
      <c r="AR54" s="217"/>
      <c r="AS54" s="217"/>
      <c r="AT54" s="217"/>
    </row>
    <row r="55" spans="2:46" ht="15.75" customHeight="1" thickBot="1">
      <c r="B55" s="29" t="s">
        <v>369</v>
      </c>
      <c r="C55" s="30">
        <f>SUM(G55,M55,S55,Y55,AE55,AK55)</f>
        <v>70850</v>
      </c>
      <c r="D55" s="34"/>
      <c r="E55" s="203"/>
      <c r="F55" s="203" t="s">
        <v>278</v>
      </c>
      <c r="G55" s="204"/>
      <c r="H55" s="204"/>
      <c r="I55" s="32"/>
      <c r="J55" s="34"/>
      <c r="K55" s="203"/>
      <c r="L55" s="203"/>
      <c r="M55" s="204"/>
      <c r="N55" s="204"/>
      <c r="O55" s="32"/>
      <c r="P55" s="34"/>
      <c r="Q55" s="203"/>
      <c r="R55" s="203"/>
      <c r="S55" s="204"/>
      <c r="T55" s="204"/>
      <c r="U55" s="32"/>
      <c r="V55" s="34"/>
      <c r="W55" s="203"/>
      <c r="X55" s="203"/>
      <c r="Y55" s="204">
        <f>SUM(G9:G54,M9:M54,S9:S54,Y9:Y54)</f>
        <v>68540</v>
      </c>
      <c r="Z55" s="204"/>
      <c r="AA55" s="32"/>
      <c r="AB55" s="34"/>
      <c r="AC55" s="203"/>
      <c r="AD55" s="203" t="s">
        <v>278</v>
      </c>
      <c r="AE55" s="204">
        <f>SUM(AE9:AE54)</f>
        <v>2310</v>
      </c>
      <c r="AF55" s="204"/>
      <c r="AG55" s="33"/>
      <c r="AH55" s="34"/>
      <c r="AI55" s="203"/>
      <c r="AJ55" s="203"/>
      <c r="AK55" s="204">
        <f>SUM(AK9:AK54)</f>
        <v>0</v>
      </c>
      <c r="AL55" s="204"/>
      <c r="AM55" s="35"/>
      <c r="AP55" s="219">
        <f>SUM(AP9:AP54)</f>
        <v>0</v>
      </c>
      <c r="AQ55" s="219">
        <f t="shared" ref="AQ55:AT55" si="4">SUM(AQ9:AQ54)</f>
        <v>0</v>
      </c>
      <c r="AR55" s="219">
        <f t="shared" si="4"/>
        <v>0</v>
      </c>
      <c r="AS55" s="219">
        <f t="shared" si="4"/>
        <v>0</v>
      </c>
      <c r="AT55" s="220">
        <f t="shared" si="4"/>
        <v>0</v>
      </c>
    </row>
    <row r="56" spans="2:46" ht="15.75" customHeight="1" thickBot="1">
      <c r="B56" s="39" t="s">
        <v>370</v>
      </c>
      <c r="C56" s="40">
        <f>SUM(H56,N56,T56,Z56,AF56,AL56)</f>
        <v>0</v>
      </c>
      <c r="D56" s="41"/>
      <c r="E56" s="240"/>
      <c r="F56" s="240" t="s">
        <v>278</v>
      </c>
      <c r="G56" s="241"/>
      <c r="H56" s="241"/>
      <c r="I56" s="42"/>
      <c r="J56" s="41"/>
      <c r="K56" s="240"/>
      <c r="L56" s="240"/>
      <c r="M56" s="241"/>
      <c r="N56" s="241"/>
      <c r="O56" s="42"/>
      <c r="P56" s="41"/>
      <c r="Q56" s="240"/>
      <c r="R56" s="240"/>
      <c r="S56" s="241"/>
      <c r="T56" s="241"/>
      <c r="U56" s="42"/>
      <c r="V56" s="41"/>
      <c r="W56" s="240"/>
      <c r="X56" s="240"/>
      <c r="Y56" s="238">
        <f>+AS56</f>
        <v>0</v>
      </c>
      <c r="Z56" s="241">
        <f>SUM(Z9:Z54,T9:T54,N9:N54,H9:H54)</f>
        <v>0</v>
      </c>
      <c r="AA56" s="42"/>
      <c r="AB56" s="41"/>
      <c r="AC56" s="240"/>
      <c r="AD56" s="240" t="s">
        <v>278</v>
      </c>
      <c r="AE56" s="239"/>
      <c r="AF56" s="241">
        <f>SUM(AF9:AF54)</f>
        <v>0</v>
      </c>
      <c r="AG56" s="43"/>
      <c r="AH56" s="41"/>
      <c r="AI56" s="240"/>
      <c r="AJ56" s="240"/>
      <c r="AK56" s="241"/>
      <c r="AL56" s="241">
        <f>SUM(AL9:AL54)</f>
        <v>0</v>
      </c>
      <c r="AM56" s="44"/>
      <c r="AS56" s="223">
        <f>SUM(AP55:AS55)</f>
        <v>0</v>
      </c>
      <c r="AT56" s="224">
        <f>+AT55</f>
        <v>0</v>
      </c>
    </row>
    <row r="57" spans="2:46" s="167" customFormat="1" ht="15.75" customHeight="1" thickTop="1" thickBot="1">
      <c r="B57" s="45" t="s">
        <v>371</v>
      </c>
      <c r="C57" s="46">
        <f>SUM(H57,N57,T57,Z57,AF57,AL57)</f>
        <v>0</v>
      </c>
      <c r="D57" s="47"/>
      <c r="E57" s="242"/>
      <c r="F57" s="242" t="s">
        <v>278</v>
      </c>
      <c r="G57" s="243">
        <f>SUM(G55)</f>
        <v>0</v>
      </c>
      <c r="H57" s="243">
        <f>SUM(H56)</f>
        <v>0</v>
      </c>
      <c r="I57" s="48"/>
      <c r="J57" s="47"/>
      <c r="K57" s="242"/>
      <c r="L57" s="242"/>
      <c r="M57" s="243">
        <f>SUM(M55)</f>
        <v>0</v>
      </c>
      <c r="N57" s="243">
        <f>SUM(N56)</f>
        <v>0</v>
      </c>
      <c r="O57" s="48"/>
      <c r="P57" s="47"/>
      <c r="Q57" s="242"/>
      <c r="R57" s="242"/>
      <c r="S57" s="243">
        <f>SUM(S55)</f>
        <v>0</v>
      </c>
      <c r="T57" s="243">
        <f>SUM(T56)</f>
        <v>0</v>
      </c>
      <c r="U57" s="48"/>
      <c r="V57" s="47"/>
      <c r="W57" s="242"/>
      <c r="X57" s="242"/>
      <c r="Y57" s="243">
        <f>SUM(Y55)</f>
        <v>68540</v>
      </c>
      <c r="Z57" s="243">
        <f>+Z56</f>
        <v>0</v>
      </c>
      <c r="AA57" s="48"/>
      <c r="AB57" s="47"/>
      <c r="AC57" s="242"/>
      <c r="AD57" s="242" t="s">
        <v>278</v>
      </c>
      <c r="AE57" s="243">
        <f>SUM(AE55)</f>
        <v>2310</v>
      </c>
      <c r="AF57" s="243">
        <f>SUM(AF56)</f>
        <v>0</v>
      </c>
      <c r="AG57" s="49"/>
      <c r="AH57" s="47"/>
      <c r="AI57" s="242"/>
      <c r="AJ57" s="242"/>
      <c r="AK57" s="243">
        <f>SUM(AK55)</f>
        <v>0</v>
      </c>
      <c r="AL57" s="243">
        <f>SUM(AL56)</f>
        <v>0</v>
      </c>
      <c r="AM57" s="50"/>
    </row>
    <row r="58" spans="2:46" ht="15" customHeight="1" thickBot="1">
      <c r="B58" s="79"/>
      <c r="C58" s="80"/>
      <c r="D58" s="80"/>
      <c r="F58" s="161" t="s">
        <v>278</v>
      </c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/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 t="s">
        <v>278</v>
      </c>
      <c r="AE58" s="153"/>
      <c r="AF58" s="153"/>
      <c r="AG58" s="153"/>
      <c r="AH58" s="80"/>
      <c r="AI58" s="153"/>
      <c r="AJ58" s="153"/>
      <c r="AK58" s="153"/>
      <c r="AL58" s="153"/>
      <c r="AM58" s="126" t="s">
        <v>372</v>
      </c>
    </row>
    <row r="59" spans="2:46" ht="15" customHeight="1">
      <c r="B59" s="81" t="s">
        <v>373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/>
      <c r="AK59" s="169"/>
      <c r="AL59" s="169"/>
      <c r="AM59" s="171"/>
      <c r="AR59" s="190"/>
    </row>
    <row r="60" spans="2:46" ht="15" customHeight="1">
      <c r="B60" s="82" t="s">
        <v>374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/>
      <c r="AK60" s="173"/>
      <c r="AL60" s="173"/>
      <c r="AM60" s="175"/>
      <c r="AR60" s="191"/>
    </row>
    <row r="61" spans="2:46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/>
      <c r="AK61" s="173"/>
      <c r="AL61" s="173"/>
      <c r="AM61" s="175"/>
    </row>
    <row r="62" spans="2:46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/>
      <c r="AK62" s="173"/>
      <c r="AL62" s="173"/>
      <c r="AM62" s="175"/>
    </row>
    <row r="63" spans="2:46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/>
      <c r="AK63" s="173"/>
      <c r="AL63" s="173"/>
      <c r="AM63" s="175"/>
    </row>
    <row r="64" spans="2:46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/>
      <c r="AK64" s="173"/>
      <c r="AL64" s="173"/>
      <c r="AM64" s="175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/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/>
      <c r="AK66" s="177"/>
      <c r="AL66" s="177"/>
      <c r="AM66" s="179"/>
    </row>
    <row r="67" spans="2:39" ht="16.5" customHeight="1">
      <c r="C67" s="25" t="s">
        <v>375</v>
      </c>
      <c r="D67" s="254" t="s">
        <v>376</v>
      </c>
      <c r="E67" s="160"/>
      <c r="F67" s="160" t="s">
        <v>278</v>
      </c>
      <c r="P67" s="251" t="s">
        <v>377</v>
      </c>
      <c r="Q67" s="85"/>
      <c r="W67" s="85"/>
      <c r="Y67" s="85"/>
      <c r="Z67" s="85"/>
      <c r="AB67" s="251" t="s">
        <v>378</v>
      </c>
      <c r="AD67" s="161" t="s">
        <v>278</v>
      </c>
      <c r="AG67" s="126"/>
      <c r="AM67" s="126"/>
    </row>
    <row r="68" spans="2:39" ht="15.75" customHeight="1">
      <c r="D68" s="85" t="s">
        <v>379</v>
      </c>
      <c r="M68" s="85"/>
      <c r="P68" s="254" t="s">
        <v>380</v>
      </c>
      <c r="Q68" s="254"/>
      <c r="W68" s="85"/>
      <c r="Y68" s="85"/>
      <c r="AB68" s="251" t="s">
        <v>381</v>
      </c>
    </row>
    <row r="69" spans="2:39" ht="15.75" customHeight="1">
      <c r="D69" s="85" t="s">
        <v>382</v>
      </c>
      <c r="M69" s="254"/>
      <c r="P69" s="251" t="s">
        <v>383</v>
      </c>
      <c r="Q69" s="85"/>
      <c r="Y69" s="85"/>
      <c r="AB69" s="251" t="s">
        <v>384</v>
      </c>
      <c r="AD69" s="161" t="s">
        <v>278</v>
      </c>
    </row>
    <row r="70" spans="2:39" ht="15.95" customHeight="1">
      <c r="D70" s="85" t="s">
        <v>385</v>
      </c>
      <c r="M70" s="85"/>
      <c r="P70" s="251" t="s">
        <v>386</v>
      </c>
      <c r="Q70" s="85"/>
      <c r="Y70" s="85"/>
      <c r="AB70" s="251" t="s">
        <v>387</v>
      </c>
    </row>
    <row r="71" spans="2:39" ht="15.95" customHeight="1">
      <c r="D71" s="85" t="s">
        <v>388</v>
      </c>
      <c r="N71" s="85"/>
      <c r="P71" s="85" t="s">
        <v>389</v>
      </c>
      <c r="Q71" s="85"/>
      <c r="AB71" s="85" t="s">
        <v>390</v>
      </c>
    </row>
    <row r="72" spans="2:39" ht="15.95" customHeight="1">
      <c r="F72" s="161" t="s">
        <v>278</v>
      </c>
      <c r="AD72" s="161" t="s">
        <v>278</v>
      </c>
    </row>
    <row r="73" spans="2:39" ht="15.95" customHeight="1">
      <c r="F73" s="161" t="s">
        <v>278</v>
      </c>
      <c r="AD73" s="161" t="s">
        <v>278</v>
      </c>
    </row>
    <row r="74" spans="2:39" ht="15.95" customHeight="1">
      <c r="F74" s="161" t="s">
        <v>278</v>
      </c>
      <c r="AD74" s="161" t="s">
        <v>278</v>
      </c>
    </row>
    <row r="75" spans="2:39" ht="15.95" customHeight="1">
      <c r="F75" s="161" t="s">
        <v>278</v>
      </c>
      <c r="AD75" s="161" t="s">
        <v>278</v>
      </c>
    </row>
    <row r="76" spans="2:39" ht="15.95" customHeight="1">
      <c r="F76" s="161" t="s">
        <v>278</v>
      </c>
      <c r="AD76" s="161" t="s">
        <v>278</v>
      </c>
    </row>
    <row r="77" spans="2:39" ht="15.95" customHeight="1">
      <c r="F77" s="161" t="s">
        <v>278</v>
      </c>
      <c r="AD77" s="161" t="s">
        <v>278</v>
      </c>
    </row>
    <row r="78" spans="2:39" ht="15.95" customHeight="1">
      <c r="F78" s="161" t="s">
        <v>278</v>
      </c>
      <c r="AD78" s="161" t="s">
        <v>278</v>
      </c>
    </row>
    <row r="79" spans="2:39" ht="15.95" customHeight="1">
      <c r="F79" s="161" t="s">
        <v>278</v>
      </c>
      <c r="AD79" s="161" t="s">
        <v>278</v>
      </c>
    </row>
    <row r="80" spans="2:39" ht="15.95" customHeight="1">
      <c r="F80" s="161" t="s">
        <v>278</v>
      </c>
      <c r="AD80" s="161" t="s">
        <v>278</v>
      </c>
    </row>
    <row r="81" spans="6:30" ht="15.95" customHeight="1">
      <c r="F81" s="161" t="s">
        <v>278</v>
      </c>
      <c r="AD81" s="161" t="s">
        <v>278</v>
      </c>
    </row>
    <row r="82" spans="6:30" ht="15.95" customHeight="1">
      <c r="F82" s="161" t="s">
        <v>278</v>
      </c>
      <c r="AD82" s="161" t="s">
        <v>278</v>
      </c>
    </row>
    <row r="83" spans="6:30" ht="15.95" customHeight="1">
      <c r="F83" s="161" t="s">
        <v>278</v>
      </c>
      <c r="AD83" s="161" t="s">
        <v>278</v>
      </c>
    </row>
    <row r="84" spans="6:30" ht="15.95" customHeight="1">
      <c r="F84" s="161" t="s">
        <v>278</v>
      </c>
      <c r="AD84" s="161" t="s">
        <v>278</v>
      </c>
    </row>
    <row r="85" spans="6:30" ht="15.95" customHeight="1">
      <c r="F85" s="161" t="s">
        <v>278</v>
      </c>
      <c r="AD85" s="161" t="s">
        <v>278</v>
      </c>
    </row>
    <row r="86" spans="6:30" ht="15.95" customHeight="1">
      <c r="F86" s="161" t="s">
        <v>278</v>
      </c>
      <c r="AD86" s="161" t="s">
        <v>278</v>
      </c>
    </row>
    <row r="87" spans="6:30" ht="15.95" customHeight="1">
      <c r="F87" s="161" t="s">
        <v>278</v>
      </c>
      <c r="AD87" s="161" t="s">
        <v>278</v>
      </c>
    </row>
    <row r="88" spans="6:30" ht="15.95" customHeight="1">
      <c r="F88" s="161" t="s">
        <v>278</v>
      </c>
      <c r="AD88" s="161" t="s">
        <v>278</v>
      </c>
    </row>
    <row r="89" spans="6:30" ht="15.95" customHeight="1">
      <c r="F89" s="161" t="s">
        <v>278</v>
      </c>
      <c r="AD89" s="161" t="s">
        <v>278</v>
      </c>
    </row>
    <row r="90" spans="6:30" ht="15.95" customHeight="1">
      <c r="F90" s="161" t="s">
        <v>278</v>
      </c>
      <c r="AD90" s="161" t="s">
        <v>278</v>
      </c>
    </row>
    <row r="91" spans="6:30" ht="15.95" customHeight="1">
      <c r="F91" s="161" t="s">
        <v>278</v>
      </c>
      <c r="AD91" s="161" t="s">
        <v>278</v>
      </c>
    </row>
    <row r="92" spans="6:30" ht="15.95" customHeight="1">
      <c r="F92" s="161" t="s">
        <v>278</v>
      </c>
      <c r="AD92" s="161" t="s">
        <v>278</v>
      </c>
    </row>
    <row r="93" spans="6:30" ht="15.95" customHeight="1">
      <c r="F93" s="161" t="s">
        <v>278</v>
      </c>
      <c r="AD93" s="161" t="s">
        <v>278</v>
      </c>
    </row>
    <row r="94" spans="6:30" ht="15.95" customHeight="1">
      <c r="F94" s="161" t="s">
        <v>278</v>
      </c>
      <c r="AD94" s="161" t="s">
        <v>278</v>
      </c>
    </row>
    <row r="95" spans="6:30" ht="15.95" customHeight="1">
      <c r="F95" s="161" t="s">
        <v>278</v>
      </c>
      <c r="AD95" s="161" t="s">
        <v>278</v>
      </c>
    </row>
    <row r="96" spans="6:30" ht="15.95" customHeight="1">
      <c r="F96" s="161" t="s">
        <v>278</v>
      </c>
      <c r="AD96" s="161" t="s">
        <v>278</v>
      </c>
    </row>
    <row r="97" spans="6:30" ht="15.95" customHeight="1">
      <c r="F97" s="161" t="s">
        <v>278</v>
      </c>
      <c r="AD97" s="161" t="s">
        <v>278</v>
      </c>
    </row>
    <row r="98" spans="6:30" ht="15.95" customHeight="1">
      <c r="F98" s="161" t="s">
        <v>278</v>
      </c>
      <c r="AD98" s="161" t="s">
        <v>278</v>
      </c>
    </row>
    <row r="99" spans="6:30" ht="15.95" customHeight="1">
      <c r="F99" s="161" t="s">
        <v>278</v>
      </c>
      <c r="AD99" s="161" t="s">
        <v>278</v>
      </c>
    </row>
    <row r="100" spans="6:30" ht="15.95" customHeight="1">
      <c r="F100" s="161" t="s">
        <v>278</v>
      </c>
      <c r="AD100" s="161" t="s">
        <v>278</v>
      </c>
    </row>
    <row r="101" spans="6:30" ht="15.95" customHeight="1">
      <c r="F101" s="161" t="s">
        <v>278</v>
      </c>
      <c r="AD101" s="161" t="s">
        <v>278</v>
      </c>
    </row>
    <row r="102" spans="6:30" ht="15.95" customHeight="1">
      <c r="F102" s="161" t="s">
        <v>278</v>
      </c>
      <c r="AD102" s="161" t="s">
        <v>278</v>
      </c>
    </row>
    <row r="103" spans="6:30" ht="15.95" customHeight="1">
      <c r="F103" s="161" t="s">
        <v>278</v>
      </c>
      <c r="AD103" s="161" t="s">
        <v>278</v>
      </c>
    </row>
    <row r="104" spans="6:30" ht="15.95" customHeight="1">
      <c r="F104" s="161" t="s">
        <v>278</v>
      </c>
      <c r="AD104" s="161" t="s">
        <v>278</v>
      </c>
    </row>
    <row r="105" spans="6:30" ht="15.95" customHeight="1">
      <c r="F105" s="161" t="s">
        <v>278</v>
      </c>
      <c r="AD105" s="161" t="s">
        <v>278</v>
      </c>
    </row>
    <row r="106" spans="6:30" ht="15.95" customHeight="1">
      <c r="F106" s="161" t="s">
        <v>278</v>
      </c>
      <c r="AD106" s="161" t="s">
        <v>278</v>
      </c>
    </row>
    <row r="107" spans="6:30" ht="15.95" customHeight="1">
      <c r="F107" s="161" t="s">
        <v>278</v>
      </c>
      <c r="AD107" s="161" t="s">
        <v>278</v>
      </c>
    </row>
    <row r="108" spans="6:30" ht="15.95" customHeight="1">
      <c r="F108" s="161" t="s">
        <v>278</v>
      </c>
      <c r="AD108" s="161" t="s">
        <v>278</v>
      </c>
    </row>
    <row r="109" spans="6:30" ht="15.95" customHeight="1">
      <c r="F109" s="161" t="s">
        <v>278</v>
      </c>
      <c r="AD109" s="161" t="s">
        <v>278</v>
      </c>
    </row>
    <row r="110" spans="6:30" ht="15.95" customHeight="1">
      <c r="F110" s="161" t="s">
        <v>278</v>
      </c>
      <c r="AD110" s="161" t="s">
        <v>278</v>
      </c>
    </row>
    <row r="111" spans="6:30" ht="15.95" customHeight="1">
      <c r="F111" s="161" t="s">
        <v>278</v>
      </c>
      <c r="AD111" s="161" t="s">
        <v>278</v>
      </c>
    </row>
    <row r="112" spans="6:30" ht="15.95" customHeight="1">
      <c r="F112" s="161" t="s">
        <v>278</v>
      </c>
      <c r="AD112" s="161" t="s">
        <v>278</v>
      </c>
    </row>
    <row r="113" spans="6:30" ht="15.95" customHeight="1">
      <c r="F113" s="161" t="s">
        <v>278</v>
      </c>
      <c r="AD113" s="161" t="s">
        <v>278</v>
      </c>
    </row>
    <row r="114" spans="6:30" ht="15.95" customHeight="1">
      <c r="F114" s="161" t="s">
        <v>278</v>
      </c>
      <c r="AD114" s="161" t="s">
        <v>278</v>
      </c>
    </row>
    <row r="115" spans="6:30" ht="15.95" customHeight="1">
      <c r="F115" s="161" t="s">
        <v>278</v>
      </c>
      <c r="AD115" s="161" t="s">
        <v>278</v>
      </c>
    </row>
    <row r="116" spans="6:30" ht="15.95" customHeight="1">
      <c r="F116" s="161" t="s">
        <v>278</v>
      </c>
      <c r="AD116" s="161" t="s">
        <v>278</v>
      </c>
    </row>
    <row r="117" spans="6:30" ht="15.95" customHeight="1">
      <c r="F117" s="161" t="s">
        <v>278</v>
      </c>
      <c r="AD117" s="161" t="s">
        <v>278</v>
      </c>
    </row>
    <row r="118" spans="6:30" ht="15.95" customHeight="1">
      <c r="F118" s="161" t="s">
        <v>278</v>
      </c>
      <c r="AD118" s="161" t="s">
        <v>278</v>
      </c>
    </row>
    <row r="119" spans="6:30" ht="15.95" customHeight="1">
      <c r="F119" s="161" t="s">
        <v>278</v>
      </c>
      <c r="AD119" s="161" t="s">
        <v>278</v>
      </c>
    </row>
    <row r="120" spans="6:30" ht="15.95" customHeight="1">
      <c r="F120" s="161" t="s">
        <v>278</v>
      </c>
      <c r="AD120" s="161" t="s">
        <v>278</v>
      </c>
    </row>
    <row r="121" spans="6:30" ht="15.95" customHeight="1">
      <c r="F121" s="161" t="s">
        <v>278</v>
      </c>
      <c r="AD121" s="161" t="s">
        <v>278</v>
      </c>
    </row>
    <row r="122" spans="6:30" ht="15.95" customHeight="1">
      <c r="F122" s="161" t="s">
        <v>278</v>
      </c>
      <c r="AD122" s="161" t="s">
        <v>278</v>
      </c>
    </row>
    <row r="123" spans="6:30" ht="15.95" customHeight="1">
      <c r="F123" s="161" t="s">
        <v>278</v>
      </c>
      <c r="AD123" s="161" t="s">
        <v>278</v>
      </c>
    </row>
    <row r="124" spans="6:30" ht="15.95" customHeight="1">
      <c r="F124" s="161" t="s">
        <v>278</v>
      </c>
      <c r="AD124" s="161" t="s">
        <v>278</v>
      </c>
    </row>
    <row r="125" spans="6:30" ht="15.95" customHeight="1">
      <c r="F125" s="161" t="s">
        <v>278</v>
      </c>
      <c r="AD125" s="161" t="s">
        <v>278</v>
      </c>
    </row>
    <row r="126" spans="6:30" ht="15.95" customHeight="1">
      <c r="F126" s="161" t="s">
        <v>278</v>
      </c>
      <c r="AD126" s="161" t="s">
        <v>278</v>
      </c>
    </row>
    <row r="127" spans="6:30" ht="15.95" customHeight="1">
      <c r="F127" s="161" t="s">
        <v>278</v>
      </c>
      <c r="AD127" s="161" t="s">
        <v>278</v>
      </c>
    </row>
    <row r="128" spans="6:30" ht="15.95" customHeight="1">
      <c r="F128" s="161" t="s">
        <v>278</v>
      </c>
      <c r="AD128" s="161" t="s">
        <v>278</v>
      </c>
    </row>
    <row r="129" spans="6:30" ht="15.95" customHeight="1">
      <c r="F129" s="161" t="s">
        <v>278</v>
      </c>
      <c r="AD129" s="161" t="s">
        <v>278</v>
      </c>
    </row>
    <row r="130" spans="6:30" ht="15.95" customHeight="1">
      <c r="F130" s="161" t="s">
        <v>278</v>
      </c>
      <c r="AD130" s="161" t="s">
        <v>278</v>
      </c>
    </row>
    <row r="131" spans="6:30" ht="15.95" customHeight="1">
      <c r="F131" s="161" t="s">
        <v>278</v>
      </c>
      <c r="AD131" s="161" t="s">
        <v>278</v>
      </c>
    </row>
    <row r="132" spans="6:30" ht="15.95" customHeight="1">
      <c r="F132" s="161" t="s">
        <v>278</v>
      </c>
      <c r="AD132" s="161" t="s">
        <v>278</v>
      </c>
    </row>
    <row r="133" spans="6:30" ht="15.95" customHeight="1">
      <c r="F133" s="161" t="s">
        <v>278</v>
      </c>
      <c r="AD133" s="161" t="s">
        <v>278</v>
      </c>
    </row>
    <row r="134" spans="6:30" ht="15.95" customHeight="1">
      <c r="F134" s="161" t="s">
        <v>278</v>
      </c>
      <c r="AD134" s="161" t="s">
        <v>278</v>
      </c>
    </row>
    <row r="135" spans="6:30" ht="15.95" customHeight="1">
      <c r="F135" s="161" t="s">
        <v>278</v>
      </c>
      <c r="AD135" s="161" t="s">
        <v>278</v>
      </c>
    </row>
    <row r="136" spans="6:30" ht="15.95" customHeight="1">
      <c r="F136" s="161" t="s">
        <v>278</v>
      </c>
      <c r="AD136" s="161" t="s">
        <v>278</v>
      </c>
    </row>
    <row r="137" spans="6:30" ht="15.95" customHeight="1">
      <c r="F137" s="161" t="s">
        <v>278</v>
      </c>
      <c r="AD137" s="161" t="s">
        <v>278</v>
      </c>
    </row>
    <row r="138" spans="6:30" ht="15.95" customHeight="1">
      <c r="F138" s="161" t="s">
        <v>278</v>
      </c>
      <c r="AD138" s="161" t="s">
        <v>278</v>
      </c>
    </row>
    <row r="139" spans="6:30" ht="15.95" customHeight="1">
      <c r="F139" s="161" t="s">
        <v>278</v>
      </c>
      <c r="AD139" s="161" t="s">
        <v>278</v>
      </c>
    </row>
    <row r="140" spans="6:30" ht="15.95" customHeight="1">
      <c r="F140" s="161" t="s">
        <v>278</v>
      </c>
      <c r="AD140" s="161" t="s">
        <v>278</v>
      </c>
    </row>
    <row r="141" spans="6:30" ht="15.95" customHeight="1">
      <c r="F141" s="161" t="s">
        <v>278</v>
      </c>
      <c r="AD141" s="161" t="s">
        <v>278</v>
      </c>
    </row>
    <row r="142" spans="6:30" ht="15.95" customHeight="1">
      <c r="F142" s="161" t="s">
        <v>278</v>
      </c>
      <c r="AD142" s="161" t="s">
        <v>278</v>
      </c>
    </row>
    <row r="143" spans="6:30" ht="15.95" customHeight="1">
      <c r="F143" s="161" t="s">
        <v>278</v>
      </c>
      <c r="AD143" s="161" t="s">
        <v>278</v>
      </c>
    </row>
    <row r="144" spans="6:30" ht="15.95" customHeight="1">
      <c r="F144" s="161" t="s">
        <v>278</v>
      </c>
      <c r="AD144" s="161" t="s">
        <v>278</v>
      </c>
    </row>
    <row r="145" spans="6:30" ht="15.95" customHeight="1">
      <c r="F145" s="161" t="s">
        <v>278</v>
      </c>
      <c r="AD145" s="161" t="s">
        <v>278</v>
      </c>
    </row>
    <row r="146" spans="6:30" ht="15.95" customHeight="1">
      <c r="F146" s="161" t="s">
        <v>278</v>
      </c>
      <c r="AD146" s="161" t="s">
        <v>278</v>
      </c>
    </row>
    <row r="147" spans="6:30" ht="15.95" customHeight="1">
      <c r="F147" s="161" t="s">
        <v>278</v>
      </c>
      <c r="AD147" s="161" t="s">
        <v>278</v>
      </c>
    </row>
    <row r="148" spans="6:30" ht="15.95" customHeight="1">
      <c r="F148" s="161" t="s">
        <v>278</v>
      </c>
      <c r="AD148" s="161" t="s">
        <v>278</v>
      </c>
    </row>
    <row r="149" spans="6:30" ht="15.95" customHeight="1">
      <c r="F149" s="161" t="s">
        <v>278</v>
      </c>
      <c r="AD149" s="161" t="s">
        <v>278</v>
      </c>
    </row>
    <row r="150" spans="6:30" ht="15.95" customHeight="1">
      <c r="F150" s="161" t="s">
        <v>278</v>
      </c>
      <c r="AD150" s="161" t="s">
        <v>278</v>
      </c>
    </row>
    <row r="151" spans="6:30" ht="15.95" customHeight="1">
      <c r="F151" s="161" t="s">
        <v>278</v>
      </c>
      <c r="AD151" s="161" t="s">
        <v>278</v>
      </c>
    </row>
    <row r="152" spans="6:30" ht="15.95" customHeight="1">
      <c r="F152" s="161" t="s">
        <v>278</v>
      </c>
      <c r="AD152" s="161" t="s">
        <v>278</v>
      </c>
    </row>
    <row r="153" spans="6:30" ht="15.95" customHeight="1">
      <c r="F153" s="161" t="s">
        <v>278</v>
      </c>
      <c r="AD153" s="161" t="s">
        <v>278</v>
      </c>
    </row>
    <row r="154" spans="6:30" ht="15.95" customHeight="1">
      <c r="F154" s="161" t="s">
        <v>278</v>
      </c>
      <c r="AD154" s="161" t="s">
        <v>278</v>
      </c>
    </row>
    <row r="155" spans="6:30" ht="15.95" customHeight="1">
      <c r="F155" s="161" t="s">
        <v>278</v>
      </c>
      <c r="AD155" s="161" t="s">
        <v>278</v>
      </c>
    </row>
    <row r="156" spans="6:30" ht="15.95" customHeight="1">
      <c r="F156" s="161" t="s">
        <v>278</v>
      </c>
      <c r="AD156" s="161" t="s">
        <v>278</v>
      </c>
    </row>
    <row r="157" spans="6:30" ht="15.95" customHeight="1">
      <c r="F157" s="161" t="s">
        <v>278</v>
      </c>
      <c r="AD157" s="161" t="s">
        <v>278</v>
      </c>
    </row>
    <row r="158" spans="6:30" ht="15.95" customHeight="1">
      <c r="F158" s="161" t="s">
        <v>278</v>
      </c>
      <c r="AD158" s="161" t="s">
        <v>278</v>
      </c>
    </row>
    <row r="159" spans="6:30" ht="15.95" customHeight="1">
      <c r="F159" s="161" t="s">
        <v>278</v>
      </c>
      <c r="AD159" s="161" t="s">
        <v>278</v>
      </c>
    </row>
    <row r="160" spans="6:30" ht="15.95" customHeight="1">
      <c r="F160" s="161" t="s">
        <v>278</v>
      </c>
      <c r="AD160" s="161" t="s">
        <v>278</v>
      </c>
    </row>
    <row r="161" spans="6:30" ht="15.95" customHeight="1">
      <c r="F161" s="161" t="s">
        <v>278</v>
      </c>
      <c r="AD161" s="161" t="s">
        <v>278</v>
      </c>
    </row>
    <row r="162" spans="6:30" ht="15.95" customHeight="1">
      <c r="F162" s="161" t="s">
        <v>278</v>
      </c>
      <c r="AD162" s="161" t="s">
        <v>278</v>
      </c>
    </row>
    <row r="163" spans="6:30" ht="15.95" customHeight="1">
      <c r="F163" s="161" t="s">
        <v>278</v>
      </c>
      <c r="AD163" s="161" t="s">
        <v>278</v>
      </c>
    </row>
    <row r="164" spans="6:30" ht="15.95" customHeight="1">
      <c r="F164" s="161" t="s">
        <v>278</v>
      </c>
      <c r="AD164" s="161" t="s">
        <v>278</v>
      </c>
    </row>
    <row r="165" spans="6:30" ht="15.95" customHeight="1">
      <c r="F165" s="161" t="s">
        <v>278</v>
      </c>
      <c r="AD165" s="161" t="s">
        <v>278</v>
      </c>
    </row>
    <row r="166" spans="6:30" ht="15.95" customHeight="1">
      <c r="F166" s="161" t="s">
        <v>278</v>
      </c>
      <c r="AD166" s="161" t="s">
        <v>278</v>
      </c>
    </row>
    <row r="167" spans="6:30" ht="15.95" customHeight="1">
      <c r="F167" s="161" t="s">
        <v>278</v>
      </c>
      <c r="AD167" s="161" t="s">
        <v>278</v>
      </c>
    </row>
    <row r="168" spans="6:30" ht="15.95" customHeight="1">
      <c r="F168" s="161" t="s">
        <v>278</v>
      </c>
      <c r="AD168" s="161" t="s">
        <v>278</v>
      </c>
    </row>
    <row r="169" spans="6:30" ht="15.95" customHeight="1">
      <c r="F169" s="161" t="s">
        <v>278</v>
      </c>
      <c r="AD169" s="161" t="s">
        <v>278</v>
      </c>
    </row>
    <row r="170" spans="6:30" ht="15.95" customHeight="1">
      <c r="F170" s="161" t="s">
        <v>278</v>
      </c>
      <c r="AD170" s="161" t="s">
        <v>278</v>
      </c>
    </row>
    <row r="171" spans="6:30" ht="15.95" customHeight="1">
      <c r="F171" s="161" t="s">
        <v>278</v>
      </c>
      <c r="AD171" s="161" t="s">
        <v>278</v>
      </c>
    </row>
    <row r="172" spans="6:30" ht="15.95" customHeight="1">
      <c r="F172" s="161" t="s">
        <v>278</v>
      </c>
      <c r="AD172" s="161" t="s">
        <v>278</v>
      </c>
    </row>
    <row r="173" spans="6:30" ht="15.95" customHeight="1">
      <c r="F173" s="161" t="s">
        <v>278</v>
      </c>
      <c r="AD173" s="161" t="s">
        <v>278</v>
      </c>
    </row>
    <row r="174" spans="6:30" ht="15.95" customHeight="1">
      <c r="F174" s="161" t="s">
        <v>278</v>
      </c>
      <c r="AD174" s="161" t="s">
        <v>278</v>
      </c>
    </row>
    <row r="175" spans="6:30" ht="15.95" customHeight="1">
      <c r="F175" s="161" t="s">
        <v>278</v>
      </c>
      <c r="AD175" s="161" t="s">
        <v>278</v>
      </c>
    </row>
    <row r="176" spans="6:30" ht="15.95" customHeight="1">
      <c r="F176" s="161" t="s">
        <v>278</v>
      </c>
      <c r="AD176" s="161" t="s">
        <v>278</v>
      </c>
    </row>
    <row r="177" spans="6:30" ht="15.95" customHeight="1">
      <c r="F177" s="161" t="s">
        <v>278</v>
      </c>
      <c r="AD177" s="161" t="s">
        <v>278</v>
      </c>
    </row>
    <row r="178" spans="6:30" ht="15.95" customHeight="1">
      <c r="F178" s="161" t="s">
        <v>278</v>
      </c>
      <c r="AD178" s="161" t="s">
        <v>278</v>
      </c>
    </row>
    <row r="179" spans="6:30" ht="15.95" customHeight="1">
      <c r="F179" s="161" t="s">
        <v>278</v>
      </c>
      <c r="AD179" s="161" t="s">
        <v>278</v>
      </c>
    </row>
    <row r="180" spans="6:30" ht="15.95" customHeight="1">
      <c r="F180" s="161" t="s">
        <v>278</v>
      </c>
      <c r="AD180" s="161" t="s">
        <v>278</v>
      </c>
    </row>
    <row r="181" spans="6:30" ht="15.95" customHeight="1">
      <c r="F181" s="161" t="s">
        <v>278</v>
      </c>
      <c r="AD181" s="161" t="s">
        <v>278</v>
      </c>
    </row>
    <row r="182" spans="6:30" ht="15.95" customHeight="1">
      <c r="F182" s="161" t="s">
        <v>278</v>
      </c>
      <c r="AD182" s="161" t="s">
        <v>278</v>
      </c>
    </row>
    <row r="183" spans="6:30" ht="15.95" customHeight="1">
      <c r="F183" s="161" t="s">
        <v>278</v>
      </c>
      <c r="AD183" s="161" t="s">
        <v>278</v>
      </c>
    </row>
    <row r="184" spans="6:30" ht="15.95" customHeight="1">
      <c r="F184" s="161" t="s">
        <v>278</v>
      </c>
      <c r="AD184" s="161" t="s">
        <v>278</v>
      </c>
    </row>
    <row r="185" spans="6:30" ht="15.95" customHeight="1">
      <c r="F185" s="161" t="s">
        <v>278</v>
      </c>
      <c r="AD185" s="161" t="s">
        <v>278</v>
      </c>
    </row>
    <row r="186" spans="6:30" ht="15.95" customHeight="1">
      <c r="F186" s="161" t="s">
        <v>278</v>
      </c>
      <c r="AD186" s="161" t="s">
        <v>278</v>
      </c>
    </row>
    <row r="187" spans="6:30" ht="15.95" customHeight="1">
      <c r="F187" s="161" t="s">
        <v>278</v>
      </c>
      <c r="AD187" s="161" t="s">
        <v>278</v>
      </c>
    </row>
    <row r="188" spans="6:30" ht="15.95" customHeight="1">
      <c r="F188" s="161" t="s">
        <v>278</v>
      </c>
      <c r="AD188" s="161" t="s">
        <v>278</v>
      </c>
    </row>
    <row r="189" spans="6:30" ht="15.95" customHeight="1">
      <c r="F189" s="161" t="s">
        <v>278</v>
      </c>
      <c r="AD189" s="161" t="s">
        <v>278</v>
      </c>
    </row>
    <row r="190" spans="6:30" ht="15.95" customHeight="1">
      <c r="F190" s="161" t="s">
        <v>278</v>
      </c>
      <c r="AD190" s="161" t="s">
        <v>278</v>
      </c>
    </row>
    <row r="191" spans="6:30" ht="15.95" customHeight="1">
      <c r="F191" s="161" t="s">
        <v>278</v>
      </c>
      <c r="AD191" s="161" t="s">
        <v>278</v>
      </c>
    </row>
    <row r="192" spans="6:30" ht="15.95" customHeight="1">
      <c r="F192" s="161" t="s">
        <v>278</v>
      </c>
      <c r="AD192" s="161" t="s">
        <v>278</v>
      </c>
    </row>
    <row r="193" spans="6:30" ht="15.95" customHeight="1">
      <c r="F193" s="161" t="s">
        <v>278</v>
      </c>
      <c r="AD193" s="161" t="s">
        <v>278</v>
      </c>
    </row>
    <row r="194" spans="6:30" ht="15.95" customHeight="1">
      <c r="F194" s="161" t="s">
        <v>278</v>
      </c>
      <c r="AD194" s="161" t="s">
        <v>278</v>
      </c>
    </row>
    <row r="195" spans="6:30" ht="15.95" customHeight="1">
      <c r="F195" s="161" t="s">
        <v>278</v>
      </c>
      <c r="AD195" s="161" t="s">
        <v>278</v>
      </c>
    </row>
    <row r="196" spans="6:30" ht="15.95" customHeight="1">
      <c r="F196" s="161" t="s">
        <v>278</v>
      </c>
      <c r="AD196" s="161" t="s">
        <v>278</v>
      </c>
    </row>
    <row r="197" spans="6:30" ht="15.95" customHeight="1">
      <c r="F197" s="161" t="s">
        <v>278</v>
      </c>
      <c r="AD197" s="161" t="s">
        <v>278</v>
      </c>
    </row>
    <row r="198" spans="6:30" ht="15.95" customHeight="1">
      <c r="F198" s="161" t="s">
        <v>278</v>
      </c>
      <c r="AD198" s="161" t="s">
        <v>278</v>
      </c>
    </row>
    <row r="199" spans="6:30" ht="15.95" customHeight="1">
      <c r="F199" s="161" t="s">
        <v>278</v>
      </c>
      <c r="AD199" s="161" t="s">
        <v>278</v>
      </c>
    </row>
    <row r="200" spans="6:30" ht="15.95" customHeight="1">
      <c r="F200" s="161" t="s">
        <v>278</v>
      </c>
      <c r="AD200" s="161" t="s">
        <v>278</v>
      </c>
    </row>
    <row r="201" spans="6:30" ht="15.95" customHeight="1">
      <c r="F201" s="161" t="s">
        <v>278</v>
      </c>
      <c r="AD201" s="161" t="s">
        <v>278</v>
      </c>
    </row>
    <row r="202" spans="6:30" ht="15.95" customHeight="1">
      <c r="F202" s="161" t="s">
        <v>278</v>
      </c>
      <c r="AD202" s="161" t="s">
        <v>278</v>
      </c>
    </row>
    <row r="203" spans="6:30" ht="15.95" customHeight="1">
      <c r="F203" s="161" t="s">
        <v>278</v>
      </c>
      <c r="AD203" s="161" t="s">
        <v>278</v>
      </c>
    </row>
    <row r="204" spans="6:30" ht="15.95" customHeight="1">
      <c r="F204" s="161" t="s">
        <v>278</v>
      </c>
      <c r="AD204" s="161" t="s">
        <v>278</v>
      </c>
    </row>
    <row r="205" spans="6:30" ht="15.95" customHeight="1">
      <c r="F205" s="161" t="s">
        <v>278</v>
      </c>
      <c r="AD205" s="161" t="s">
        <v>278</v>
      </c>
    </row>
    <row r="206" spans="6:30" ht="15.95" customHeight="1">
      <c r="F206" s="161" t="s">
        <v>278</v>
      </c>
      <c r="AD206" s="161" t="s">
        <v>278</v>
      </c>
    </row>
    <row r="207" spans="6:30" ht="15.95" customHeight="1">
      <c r="F207" s="161" t="s">
        <v>278</v>
      </c>
      <c r="AD207" s="161" t="s">
        <v>278</v>
      </c>
    </row>
    <row r="208" spans="6:30" ht="15.95" customHeight="1">
      <c r="F208" s="161" t="s">
        <v>278</v>
      </c>
      <c r="AD208" s="161" t="s">
        <v>278</v>
      </c>
    </row>
    <row r="209" spans="6:30" ht="15.95" customHeight="1">
      <c r="F209" s="161" t="s">
        <v>278</v>
      </c>
      <c r="AD209" s="161" t="s">
        <v>278</v>
      </c>
    </row>
    <row r="210" spans="6:30" ht="15.95" customHeight="1">
      <c r="F210" s="161" t="s">
        <v>278</v>
      </c>
      <c r="AD210" s="161" t="s">
        <v>278</v>
      </c>
    </row>
    <row r="211" spans="6:30" ht="15.95" customHeight="1">
      <c r="F211" s="161" t="s">
        <v>278</v>
      </c>
      <c r="AD211" s="161" t="s">
        <v>278</v>
      </c>
    </row>
    <row r="212" spans="6:30" ht="15.95" customHeight="1">
      <c r="F212" s="161" t="s">
        <v>278</v>
      </c>
      <c r="AD212" s="161" t="s">
        <v>278</v>
      </c>
    </row>
    <row r="213" spans="6:30" ht="15.95" customHeight="1">
      <c r="F213" s="161" t="s">
        <v>278</v>
      </c>
      <c r="AD213" s="161" t="s">
        <v>278</v>
      </c>
    </row>
    <row r="214" spans="6:30" ht="15.95" customHeight="1">
      <c r="F214" s="161" t="s">
        <v>278</v>
      </c>
      <c r="AD214" s="161" t="s">
        <v>278</v>
      </c>
    </row>
    <row r="215" spans="6:30" ht="15.95" customHeight="1">
      <c r="F215" s="161" t="s">
        <v>278</v>
      </c>
      <c r="AD215" s="161" t="s">
        <v>278</v>
      </c>
    </row>
    <row r="216" spans="6:30" ht="15.95" customHeight="1">
      <c r="F216" s="161" t="s">
        <v>278</v>
      </c>
      <c r="AD216" s="161" t="s">
        <v>278</v>
      </c>
    </row>
    <row r="217" spans="6:30" ht="15.95" customHeight="1">
      <c r="F217" s="161" t="s">
        <v>278</v>
      </c>
      <c r="AD217" s="161" t="s">
        <v>278</v>
      </c>
    </row>
    <row r="218" spans="6:30" ht="15.95" customHeight="1">
      <c r="F218" s="161" t="s">
        <v>278</v>
      </c>
      <c r="AD218" s="161" t="s">
        <v>278</v>
      </c>
    </row>
    <row r="219" spans="6:30" ht="15.95" customHeight="1">
      <c r="F219" s="161" t="s">
        <v>278</v>
      </c>
      <c r="AD219" s="161" t="s">
        <v>278</v>
      </c>
    </row>
    <row r="220" spans="6:30" ht="15.95" customHeight="1">
      <c r="F220" s="161" t="s">
        <v>278</v>
      </c>
      <c r="AD220" s="161" t="s">
        <v>278</v>
      </c>
    </row>
    <row r="221" spans="6:30" ht="15.95" customHeight="1">
      <c r="F221" s="161" t="s">
        <v>278</v>
      </c>
      <c r="AD221" s="161" t="s">
        <v>278</v>
      </c>
    </row>
    <row r="222" spans="6:30" ht="15.95" customHeight="1">
      <c r="F222" s="161" t="s">
        <v>278</v>
      </c>
      <c r="AD222" s="161" t="s">
        <v>278</v>
      </c>
    </row>
    <row r="223" spans="6:30" ht="15.95" customHeight="1">
      <c r="F223" s="161" t="s">
        <v>278</v>
      </c>
      <c r="AD223" s="161" t="s">
        <v>278</v>
      </c>
    </row>
    <row r="224" spans="6:30" ht="15.95" customHeight="1">
      <c r="F224" s="161" t="s">
        <v>278</v>
      </c>
      <c r="AD224" s="161" t="s">
        <v>278</v>
      </c>
    </row>
    <row r="225" spans="6:30" ht="15.95" customHeight="1">
      <c r="F225" s="161" t="s">
        <v>278</v>
      </c>
      <c r="AD225" s="161" t="s">
        <v>278</v>
      </c>
    </row>
    <row r="226" spans="6:30" ht="15.95" customHeight="1">
      <c r="F226" s="161" t="s">
        <v>278</v>
      </c>
      <c r="AD226" s="161" t="s">
        <v>278</v>
      </c>
    </row>
    <row r="227" spans="6:30" ht="15.95" customHeight="1">
      <c r="F227" s="161" t="s">
        <v>278</v>
      </c>
      <c r="AD227" s="161" t="s">
        <v>278</v>
      </c>
    </row>
    <row r="228" spans="6:30" ht="15.95" customHeight="1">
      <c r="F228" s="161" t="s">
        <v>278</v>
      </c>
      <c r="AD228" s="161" t="s">
        <v>278</v>
      </c>
    </row>
    <row r="229" spans="6:30" ht="15.95" customHeight="1">
      <c r="F229" s="161" t="s">
        <v>278</v>
      </c>
      <c r="AD229" s="161" t="s">
        <v>278</v>
      </c>
    </row>
    <row r="230" spans="6:30" ht="15.95" customHeight="1">
      <c r="F230" s="161" t="s">
        <v>278</v>
      </c>
      <c r="AD230" s="161" t="s">
        <v>278</v>
      </c>
    </row>
    <row r="231" spans="6:30" ht="15.95" customHeight="1">
      <c r="F231" s="161" t="s">
        <v>278</v>
      </c>
      <c r="AD231" s="161" t="s">
        <v>278</v>
      </c>
    </row>
    <row r="232" spans="6:30" ht="15.95" customHeight="1">
      <c r="F232" s="161" t="s">
        <v>278</v>
      </c>
      <c r="AD232" s="161" t="s">
        <v>278</v>
      </c>
    </row>
    <row r="233" spans="6:30" ht="15.95" customHeight="1">
      <c r="F233" s="161" t="s">
        <v>278</v>
      </c>
      <c r="AD233" s="161" t="s">
        <v>278</v>
      </c>
    </row>
    <row r="234" spans="6:30" ht="15.95" customHeight="1">
      <c r="F234" s="161" t="s">
        <v>278</v>
      </c>
      <c r="AD234" s="161" t="s">
        <v>278</v>
      </c>
    </row>
    <row r="235" spans="6:30" ht="15.95" customHeight="1">
      <c r="F235" s="161" t="s">
        <v>278</v>
      </c>
      <c r="AD235" s="161" t="s">
        <v>278</v>
      </c>
    </row>
    <row r="236" spans="6:30" ht="15.95" customHeight="1">
      <c r="F236" s="161" t="s">
        <v>278</v>
      </c>
      <c r="AD236" s="161" t="s">
        <v>278</v>
      </c>
    </row>
    <row r="237" spans="6:30" ht="15.95" customHeight="1">
      <c r="F237" s="161" t="s">
        <v>278</v>
      </c>
      <c r="AD237" s="161" t="s">
        <v>278</v>
      </c>
    </row>
    <row r="238" spans="6:30" ht="15.95" customHeight="1">
      <c r="F238" s="161" t="s">
        <v>278</v>
      </c>
      <c r="AD238" s="161" t="s">
        <v>278</v>
      </c>
    </row>
    <row r="239" spans="6:30" ht="15.95" customHeight="1">
      <c r="F239" s="161" t="s">
        <v>278</v>
      </c>
      <c r="AD239" s="161" t="s">
        <v>278</v>
      </c>
    </row>
    <row r="240" spans="6:30" ht="15.95" customHeight="1">
      <c r="F240" s="161" t="s">
        <v>278</v>
      </c>
      <c r="AD240" s="161" t="s">
        <v>278</v>
      </c>
    </row>
    <row r="241" spans="6:30" ht="15.95" customHeight="1">
      <c r="F241" s="161" t="s">
        <v>278</v>
      </c>
      <c r="AD241" s="161" t="s">
        <v>278</v>
      </c>
    </row>
    <row r="242" spans="6:30" ht="15.95" customHeight="1">
      <c r="F242" s="161" t="s">
        <v>278</v>
      </c>
      <c r="AD242" s="161" t="s">
        <v>278</v>
      </c>
    </row>
    <row r="243" spans="6:30" ht="15.95" customHeight="1">
      <c r="F243" s="161" t="s">
        <v>278</v>
      </c>
      <c r="AD243" s="161" t="s">
        <v>278</v>
      </c>
    </row>
    <row r="244" spans="6:30" ht="15.95" customHeight="1">
      <c r="F244" s="161" t="s">
        <v>278</v>
      </c>
      <c r="AD244" s="161" t="s">
        <v>278</v>
      </c>
    </row>
    <row r="245" spans="6:30" ht="15.95" customHeight="1">
      <c r="F245" s="161" t="s">
        <v>278</v>
      </c>
      <c r="AD245" s="161" t="s">
        <v>278</v>
      </c>
    </row>
    <row r="246" spans="6:30" ht="15.95" customHeight="1">
      <c r="F246" s="161" t="s">
        <v>278</v>
      </c>
      <c r="AD246" s="161" t="s">
        <v>278</v>
      </c>
    </row>
    <row r="247" spans="6:30" ht="15.95" customHeight="1">
      <c r="F247" s="161" t="s">
        <v>278</v>
      </c>
      <c r="AD247" s="161" t="s">
        <v>278</v>
      </c>
    </row>
    <row r="248" spans="6:30" ht="15.95" customHeight="1">
      <c r="F248" s="161" t="s">
        <v>278</v>
      </c>
      <c r="AD248" s="161" t="s">
        <v>278</v>
      </c>
    </row>
    <row r="249" spans="6:30" ht="15.95" customHeight="1">
      <c r="F249" s="161" t="s">
        <v>278</v>
      </c>
      <c r="AD249" s="161" t="s">
        <v>278</v>
      </c>
    </row>
    <row r="250" spans="6:30" ht="15.95" customHeight="1">
      <c r="F250" s="161" t="s">
        <v>278</v>
      </c>
      <c r="AD250" s="161" t="s">
        <v>278</v>
      </c>
    </row>
    <row r="251" spans="6:30" ht="15.95" customHeight="1">
      <c r="F251" s="161" t="s">
        <v>278</v>
      </c>
      <c r="AD251" s="161" t="s">
        <v>278</v>
      </c>
    </row>
    <row r="252" spans="6:30" ht="15.95" customHeight="1">
      <c r="F252" s="161" t="s">
        <v>278</v>
      </c>
      <c r="AD252" s="161" t="s">
        <v>278</v>
      </c>
    </row>
    <row r="253" spans="6:30" ht="15.95" customHeight="1">
      <c r="F253" s="161" t="s">
        <v>278</v>
      </c>
      <c r="AD253" s="161" t="s">
        <v>278</v>
      </c>
    </row>
    <row r="254" spans="6:30" ht="15.95" customHeight="1">
      <c r="F254" s="161" t="s">
        <v>278</v>
      </c>
      <c r="AD254" s="161" t="s">
        <v>278</v>
      </c>
    </row>
    <row r="255" spans="6:30" ht="15.95" customHeight="1">
      <c r="F255" s="161" t="s">
        <v>278</v>
      </c>
      <c r="AD255" s="161" t="s">
        <v>278</v>
      </c>
    </row>
    <row r="256" spans="6:30" ht="15.95" customHeight="1">
      <c r="F256" s="161" t="s">
        <v>278</v>
      </c>
      <c r="AD256" s="161" t="s">
        <v>278</v>
      </c>
    </row>
    <row r="257" spans="6:30" ht="15.95" customHeight="1">
      <c r="F257" s="161" t="s">
        <v>278</v>
      </c>
      <c r="AD257" s="161" t="s">
        <v>278</v>
      </c>
    </row>
    <row r="258" spans="6:30" ht="15.95" customHeight="1">
      <c r="F258" s="161" t="s">
        <v>278</v>
      </c>
      <c r="AD258" s="161" t="s">
        <v>278</v>
      </c>
    </row>
    <row r="259" spans="6:30" ht="15.95" customHeight="1">
      <c r="F259" s="161" t="s">
        <v>278</v>
      </c>
      <c r="AD259" s="161" t="s">
        <v>278</v>
      </c>
    </row>
    <row r="260" spans="6:30" ht="15.95" customHeight="1">
      <c r="F260" s="161" t="s">
        <v>278</v>
      </c>
      <c r="AD260" s="161" t="s">
        <v>278</v>
      </c>
    </row>
    <row r="261" spans="6:30" ht="15.95" customHeight="1">
      <c r="F261" s="161" t="s">
        <v>278</v>
      </c>
      <c r="AD261" s="161" t="s">
        <v>278</v>
      </c>
    </row>
    <row r="262" spans="6:30" ht="15.95" customHeight="1">
      <c r="F262" s="161" t="s">
        <v>278</v>
      </c>
      <c r="AD262" s="161" t="s">
        <v>278</v>
      </c>
    </row>
    <row r="263" spans="6:30" ht="15.95" customHeight="1">
      <c r="F263" s="161" t="s">
        <v>278</v>
      </c>
      <c r="AD263" s="161" t="s">
        <v>278</v>
      </c>
    </row>
    <row r="264" spans="6:30" ht="15.95" customHeight="1">
      <c r="F264" s="161" t="s">
        <v>278</v>
      </c>
      <c r="AD264" s="161" t="s">
        <v>278</v>
      </c>
    </row>
    <row r="265" spans="6:30" ht="15.95" customHeight="1">
      <c r="F265" s="161" t="s">
        <v>278</v>
      </c>
      <c r="AD265" s="161" t="s">
        <v>278</v>
      </c>
    </row>
    <row r="266" spans="6:30" ht="15.95" customHeight="1">
      <c r="F266" s="161" t="s">
        <v>278</v>
      </c>
      <c r="AD266" s="161" t="s">
        <v>278</v>
      </c>
    </row>
    <row r="267" spans="6:30" ht="15.95" customHeight="1">
      <c r="F267" s="161" t="s">
        <v>278</v>
      </c>
      <c r="AD267" s="161" t="s">
        <v>278</v>
      </c>
    </row>
    <row r="268" spans="6:30" ht="15.95" customHeight="1">
      <c r="F268" s="161" t="s">
        <v>278</v>
      </c>
      <c r="AD268" s="161" t="s">
        <v>278</v>
      </c>
    </row>
    <row r="269" spans="6:30" ht="15.95" customHeight="1">
      <c r="F269" s="161" t="s">
        <v>278</v>
      </c>
      <c r="AD269" s="161" t="s">
        <v>278</v>
      </c>
    </row>
    <row r="270" spans="6:30" ht="15.95" customHeight="1">
      <c r="F270" s="161" t="s">
        <v>278</v>
      </c>
      <c r="AD270" s="161" t="s">
        <v>278</v>
      </c>
    </row>
    <row r="271" spans="6:30" ht="15.95" customHeight="1">
      <c r="F271" s="161" t="s">
        <v>278</v>
      </c>
      <c r="AD271" s="161" t="s">
        <v>278</v>
      </c>
    </row>
    <row r="272" spans="6:30" ht="15.95" customHeight="1">
      <c r="F272" s="161" t="s">
        <v>278</v>
      </c>
      <c r="AD272" s="161" t="s">
        <v>278</v>
      </c>
    </row>
    <row r="273" spans="6:30" ht="15.95" customHeight="1">
      <c r="F273" s="161" t="s">
        <v>278</v>
      </c>
      <c r="AD273" s="161" t="s">
        <v>278</v>
      </c>
    </row>
    <row r="274" spans="6:30" ht="15.95" customHeight="1">
      <c r="F274" s="161" t="s">
        <v>278</v>
      </c>
      <c r="AD274" s="161" t="s">
        <v>278</v>
      </c>
    </row>
    <row r="275" spans="6:30" ht="15.95" customHeight="1">
      <c r="F275" s="161" t="s">
        <v>278</v>
      </c>
      <c r="AD275" s="161" t="s">
        <v>278</v>
      </c>
    </row>
    <row r="276" spans="6:30" ht="15.95" customHeight="1">
      <c r="F276" s="161" t="s">
        <v>278</v>
      </c>
      <c r="AD276" s="161" t="s">
        <v>278</v>
      </c>
    </row>
    <row r="277" spans="6:30" ht="15.95" customHeight="1">
      <c r="F277" s="161" t="s">
        <v>278</v>
      </c>
      <c r="AD277" s="161" t="s">
        <v>278</v>
      </c>
    </row>
    <row r="278" spans="6:30" ht="15.95" customHeight="1">
      <c r="F278" s="161" t="s">
        <v>278</v>
      </c>
      <c r="AD278" s="161" t="s">
        <v>278</v>
      </c>
    </row>
    <row r="279" spans="6:30" ht="15.95" customHeight="1">
      <c r="F279" s="161" t="s">
        <v>278</v>
      </c>
      <c r="AD279" s="161" t="s">
        <v>278</v>
      </c>
    </row>
    <row r="280" spans="6:30" ht="15.95" customHeight="1">
      <c r="F280" s="161" t="s">
        <v>278</v>
      </c>
      <c r="AD280" s="161" t="s">
        <v>278</v>
      </c>
    </row>
    <row r="281" spans="6:30" ht="15.95" customHeight="1">
      <c r="F281" s="161" t="s">
        <v>278</v>
      </c>
      <c r="AD281" s="161" t="s">
        <v>278</v>
      </c>
    </row>
    <row r="282" spans="6:30" ht="15.95" customHeight="1">
      <c r="F282" s="161" t="s">
        <v>278</v>
      </c>
      <c r="AD282" s="161" t="s">
        <v>278</v>
      </c>
    </row>
    <row r="283" spans="6:30" ht="15.95" customHeight="1">
      <c r="F283" s="161" t="s">
        <v>278</v>
      </c>
      <c r="AD283" s="161" t="s">
        <v>278</v>
      </c>
    </row>
    <row r="284" spans="6:30" ht="15.95" customHeight="1">
      <c r="F284" s="161" t="s">
        <v>278</v>
      </c>
      <c r="AD284" s="161" t="s">
        <v>278</v>
      </c>
    </row>
    <row r="285" spans="6:30" ht="15.95" customHeight="1">
      <c r="F285" s="161" t="s">
        <v>278</v>
      </c>
      <c r="AD285" s="161" t="s">
        <v>278</v>
      </c>
    </row>
    <row r="286" spans="6:30" ht="15.95" customHeight="1">
      <c r="F286" s="161" t="s">
        <v>278</v>
      </c>
      <c r="AD286" s="161" t="s">
        <v>278</v>
      </c>
    </row>
    <row r="287" spans="6:30" ht="15.95" customHeight="1">
      <c r="F287" s="161" t="s">
        <v>278</v>
      </c>
      <c r="AD287" s="161" t="s">
        <v>278</v>
      </c>
    </row>
    <row r="288" spans="6:30" ht="15.95" customHeight="1">
      <c r="F288" s="161" t="s">
        <v>278</v>
      </c>
      <c r="AD288" s="161" t="s">
        <v>278</v>
      </c>
    </row>
    <row r="289" spans="6:30" ht="15.95" customHeight="1">
      <c r="F289" s="161" t="s">
        <v>278</v>
      </c>
      <c r="AD289" s="161" t="s">
        <v>278</v>
      </c>
    </row>
    <row r="290" spans="6:30" ht="15.95" customHeight="1">
      <c r="F290" s="161" t="s">
        <v>278</v>
      </c>
      <c r="AD290" s="161" t="s">
        <v>278</v>
      </c>
    </row>
    <row r="291" spans="6:30" ht="15.95" customHeight="1">
      <c r="F291" s="161" t="s">
        <v>278</v>
      </c>
      <c r="AD291" s="161" t="s">
        <v>278</v>
      </c>
    </row>
    <row r="292" spans="6:30" ht="15.95" customHeight="1">
      <c r="F292" s="161" t="s">
        <v>278</v>
      </c>
      <c r="AD292" s="161" t="s">
        <v>278</v>
      </c>
    </row>
    <row r="293" spans="6:30" ht="15.95" customHeight="1">
      <c r="F293" s="161" t="s">
        <v>278</v>
      </c>
      <c r="AD293" s="161" t="s">
        <v>278</v>
      </c>
    </row>
    <row r="294" spans="6:30" ht="15.95" customHeight="1">
      <c r="F294" s="161" t="s">
        <v>278</v>
      </c>
      <c r="AD294" s="161" t="s">
        <v>278</v>
      </c>
    </row>
    <row r="295" spans="6:30" ht="15.95" customHeight="1">
      <c r="F295" s="161" t="s">
        <v>278</v>
      </c>
      <c r="AD295" s="161" t="s">
        <v>278</v>
      </c>
    </row>
    <row r="296" spans="6:30" ht="15.95" customHeight="1">
      <c r="F296" s="161" t="s">
        <v>278</v>
      </c>
      <c r="AD296" s="161" t="s">
        <v>278</v>
      </c>
    </row>
    <row r="297" spans="6:30" ht="15.95" customHeight="1">
      <c r="F297" s="161" t="s">
        <v>278</v>
      </c>
      <c r="AD297" s="161" t="s">
        <v>278</v>
      </c>
    </row>
    <row r="298" spans="6:30" ht="15.95" customHeight="1">
      <c r="F298" s="161" t="s">
        <v>278</v>
      </c>
      <c r="AD298" s="161" t="s">
        <v>278</v>
      </c>
    </row>
    <row r="299" spans="6:30" ht="15.95" customHeight="1">
      <c r="F299" s="161" t="s">
        <v>278</v>
      </c>
      <c r="AD299" s="161" t="s">
        <v>278</v>
      </c>
    </row>
    <row r="300" spans="6:30" ht="15.95" customHeight="1">
      <c r="F300" s="161" t="s">
        <v>278</v>
      </c>
      <c r="AD300" s="161" t="s">
        <v>278</v>
      </c>
    </row>
    <row r="301" spans="6:30" ht="15.95" customHeight="1">
      <c r="F301" s="161" t="s">
        <v>278</v>
      </c>
      <c r="AD301" s="161" t="s">
        <v>278</v>
      </c>
    </row>
    <row r="302" spans="6:30" ht="15.95" customHeight="1">
      <c r="F302" s="161" t="s">
        <v>278</v>
      </c>
      <c r="AD302" s="161" t="s">
        <v>278</v>
      </c>
    </row>
    <row r="303" spans="6:30" ht="15.95" customHeight="1">
      <c r="F303" s="161" t="s">
        <v>278</v>
      </c>
      <c r="AD303" s="161" t="s">
        <v>278</v>
      </c>
    </row>
    <row r="304" spans="6:30" ht="15.95" customHeight="1">
      <c r="F304" s="161" t="s">
        <v>278</v>
      </c>
      <c r="AD304" s="161" t="s">
        <v>278</v>
      </c>
    </row>
    <row r="305" spans="6:30" ht="15.95" customHeight="1">
      <c r="F305" s="161" t="s">
        <v>278</v>
      </c>
      <c r="AD305" s="161" t="s">
        <v>278</v>
      </c>
    </row>
    <row r="306" spans="6:30" ht="15.95" customHeight="1">
      <c r="F306" s="161" t="s">
        <v>278</v>
      </c>
      <c r="AD306" s="161" t="s">
        <v>278</v>
      </c>
    </row>
    <row r="307" spans="6:30" ht="15.95" customHeight="1">
      <c r="F307" s="161" t="s">
        <v>278</v>
      </c>
      <c r="AD307" s="161" t="s">
        <v>278</v>
      </c>
    </row>
    <row r="308" spans="6:30" ht="15.95" customHeight="1">
      <c r="F308" s="161" t="s">
        <v>278</v>
      </c>
      <c r="AD308" s="161" t="s">
        <v>278</v>
      </c>
    </row>
    <row r="309" spans="6:30" ht="15.95" customHeight="1">
      <c r="F309" s="161" t="s">
        <v>278</v>
      </c>
      <c r="AD309" s="161" t="s">
        <v>278</v>
      </c>
    </row>
    <row r="310" spans="6:30" ht="15.95" customHeight="1">
      <c r="F310" s="161" t="s">
        <v>278</v>
      </c>
      <c r="AD310" s="161" t="s">
        <v>278</v>
      </c>
    </row>
    <row r="311" spans="6:30" ht="15.95" customHeight="1">
      <c r="F311" s="161" t="s">
        <v>278</v>
      </c>
      <c r="AD311" s="161" t="s">
        <v>278</v>
      </c>
    </row>
    <row r="312" spans="6:30" ht="15.95" customHeight="1">
      <c r="F312" s="161" t="s">
        <v>278</v>
      </c>
      <c r="AD312" s="161" t="s">
        <v>278</v>
      </c>
    </row>
    <row r="313" spans="6:30" ht="15.95" customHeight="1">
      <c r="F313" s="161" t="s">
        <v>278</v>
      </c>
      <c r="AD313" s="161" t="s">
        <v>278</v>
      </c>
    </row>
    <row r="314" spans="6:30" ht="15.95" customHeight="1">
      <c r="F314" s="161" t="s">
        <v>278</v>
      </c>
      <c r="AD314" s="161" t="s">
        <v>278</v>
      </c>
    </row>
    <row r="315" spans="6:30" ht="15.95" customHeight="1">
      <c r="F315" s="161" t="s">
        <v>278</v>
      </c>
      <c r="AD315" s="161" t="s">
        <v>278</v>
      </c>
    </row>
    <row r="316" spans="6:30" ht="15.95" customHeight="1">
      <c r="F316" s="161" t="s">
        <v>278</v>
      </c>
      <c r="AD316" s="161" t="s">
        <v>278</v>
      </c>
    </row>
    <row r="317" spans="6:30" ht="15.95" customHeight="1">
      <c r="F317" s="161" t="s">
        <v>278</v>
      </c>
      <c r="AD317" s="161" t="s">
        <v>278</v>
      </c>
    </row>
    <row r="318" spans="6:30" ht="15.95" customHeight="1">
      <c r="F318" s="161" t="s">
        <v>278</v>
      </c>
      <c r="AD318" s="161" t="s">
        <v>278</v>
      </c>
    </row>
    <row r="319" spans="6:30" ht="15.95" customHeight="1">
      <c r="F319" s="161" t="s">
        <v>278</v>
      </c>
      <c r="AD319" s="161" t="s">
        <v>278</v>
      </c>
    </row>
    <row r="320" spans="6:30" ht="15.95" customHeight="1">
      <c r="F320" s="161" t="s">
        <v>278</v>
      </c>
      <c r="AD320" s="161" t="s">
        <v>278</v>
      </c>
    </row>
    <row r="321" spans="6:30" ht="15.95" customHeight="1">
      <c r="F321" s="161" t="s">
        <v>278</v>
      </c>
      <c r="AD321" s="161" t="s">
        <v>278</v>
      </c>
    </row>
    <row r="322" spans="6:30" ht="15.95" customHeight="1">
      <c r="F322" s="161" t="s">
        <v>278</v>
      </c>
      <c r="AD322" s="161" t="s">
        <v>278</v>
      </c>
    </row>
    <row r="323" spans="6:30" ht="15.95" customHeight="1">
      <c r="F323" s="161" t="s">
        <v>278</v>
      </c>
      <c r="AD323" s="161" t="s">
        <v>278</v>
      </c>
    </row>
    <row r="324" spans="6:30" ht="15.95" customHeight="1">
      <c r="F324" s="161" t="s">
        <v>278</v>
      </c>
      <c r="AD324" s="161" t="s">
        <v>278</v>
      </c>
    </row>
    <row r="325" spans="6:30" ht="15.95" customHeight="1">
      <c r="F325" s="161" t="s">
        <v>278</v>
      </c>
      <c r="AD325" s="161" t="s">
        <v>278</v>
      </c>
    </row>
    <row r="326" spans="6:30" ht="15.95" customHeight="1">
      <c r="F326" s="161" t="s">
        <v>278</v>
      </c>
      <c r="AD326" s="161" t="s">
        <v>278</v>
      </c>
    </row>
    <row r="327" spans="6:30" ht="15.95" customHeight="1">
      <c r="F327" s="161" t="s">
        <v>278</v>
      </c>
      <c r="AD327" s="161" t="s">
        <v>278</v>
      </c>
    </row>
    <row r="328" spans="6:30" ht="15.95" customHeight="1">
      <c r="F328" s="161" t="s">
        <v>278</v>
      </c>
      <c r="AD328" s="161" t="s">
        <v>278</v>
      </c>
    </row>
    <row r="329" spans="6:30" ht="15.95" customHeight="1">
      <c r="F329" s="161" t="s">
        <v>278</v>
      </c>
      <c r="AD329" s="161" t="s">
        <v>278</v>
      </c>
    </row>
    <row r="330" spans="6:30" ht="15.95" customHeight="1">
      <c r="F330" s="161" t="s">
        <v>278</v>
      </c>
      <c r="AD330" s="161" t="s">
        <v>278</v>
      </c>
    </row>
    <row r="331" spans="6:30" ht="15.95" customHeight="1">
      <c r="F331" s="161" t="s">
        <v>278</v>
      </c>
      <c r="AD331" s="161" t="s">
        <v>278</v>
      </c>
    </row>
    <row r="332" spans="6:30" ht="15.95" customHeight="1">
      <c r="F332" s="161" t="s">
        <v>278</v>
      </c>
      <c r="AD332" s="161" t="s">
        <v>278</v>
      </c>
    </row>
    <row r="333" spans="6:30" ht="15.95" customHeight="1">
      <c r="F333" s="161" t="s">
        <v>278</v>
      </c>
      <c r="AD333" s="161" t="s">
        <v>278</v>
      </c>
    </row>
    <row r="334" spans="6:30" ht="15.95" customHeight="1">
      <c r="F334" s="161" t="s">
        <v>278</v>
      </c>
      <c r="AD334" s="161" t="s">
        <v>278</v>
      </c>
    </row>
    <row r="335" spans="6:30" ht="15.95" customHeight="1">
      <c r="F335" s="161" t="s">
        <v>278</v>
      </c>
      <c r="AD335" s="161" t="s">
        <v>278</v>
      </c>
    </row>
    <row r="336" spans="6:30" ht="15.95" customHeight="1">
      <c r="F336" s="161" t="s">
        <v>278</v>
      </c>
      <c r="AD336" s="161" t="s">
        <v>278</v>
      </c>
    </row>
    <row r="337" spans="6:30" ht="15.95" customHeight="1">
      <c r="F337" s="161" t="s">
        <v>278</v>
      </c>
      <c r="AD337" s="161" t="s">
        <v>278</v>
      </c>
    </row>
    <row r="338" spans="6:30" ht="15.95" customHeight="1">
      <c r="F338" s="161" t="s">
        <v>278</v>
      </c>
      <c r="AD338" s="161" t="s">
        <v>278</v>
      </c>
    </row>
    <row r="339" spans="6:30" ht="15.95" customHeight="1">
      <c r="F339" s="161" t="s">
        <v>278</v>
      </c>
      <c r="AD339" s="161" t="s">
        <v>278</v>
      </c>
    </row>
    <row r="340" spans="6:30" ht="15.95" customHeight="1">
      <c r="F340" s="161" t="s">
        <v>278</v>
      </c>
      <c r="AD340" s="161" t="s">
        <v>278</v>
      </c>
    </row>
    <row r="341" spans="6:30" ht="15.95" customHeight="1">
      <c r="F341" s="161" t="s">
        <v>278</v>
      </c>
      <c r="AD341" s="161" t="s">
        <v>278</v>
      </c>
    </row>
    <row r="342" spans="6:30" ht="15.95" customHeight="1">
      <c r="F342" s="161" t="s">
        <v>278</v>
      </c>
      <c r="AD342" s="161" t="s">
        <v>278</v>
      </c>
    </row>
    <row r="343" spans="6:30" ht="15.95" customHeight="1">
      <c r="F343" s="161" t="s">
        <v>278</v>
      </c>
      <c r="AD343" s="161" t="s">
        <v>278</v>
      </c>
    </row>
    <row r="344" spans="6:30" ht="15.95" customHeight="1">
      <c r="F344" s="161" t="s">
        <v>278</v>
      </c>
      <c r="AD344" s="161" t="s">
        <v>278</v>
      </c>
    </row>
    <row r="345" spans="6:30" ht="15.95" customHeight="1">
      <c r="F345" s="161" t="s">
        <v>278</v>
      </c>
      <c r="AD345" s="161" t="s">
        <v>278</v>
      </c>
    </row>
    <row r="346" spans="6:30" ht="15.95" customHeight="1">
      <c r="F346" s="161" t="s">
        <v>278</v>
      </c>
      <c r="AD346" s="161" t="s">
        <v>278</v>
      </c>
    </row>
    <row r="347" spans="6:30" ht="15.95" customHeight="1">
      <c r="F347" s="161" t="s">
        <v>278</v>
      </c>
      <c r="AD347" s="161" t="s">
        <v>278</v>
      </c>
    </row>
    <row r="348" spans="6:30" ht="15.95" customHeight="1">
      <c r="F348" s="161" t="s">
        <v>278</v>
      </c>
      <c r="AD348" s="161" t="s">
        <v>278</v>
      </c>
    </row>
    <row r="349" spans="6:30" ht="15.95" customHeight="1">
      <c r="F349" s="161" t="s">
        <v>278</v>
      </c>
      <c r="AD349" s="161" t="s">
        <v>278</v>
      </c>
    </row>
    <row r="350" spans="6:30" ht="15.95" customHeight="1">
      <c r="F350" s="161" t="s">
        <v>278</v>
      </c>
      <c r="AD350" s="161" t="s">
        <v>278</v>
      </c>
    </row>
    <row r="351" spans="6:30" ht="15.95" customHeight="1">
      <c r="F351" s="161" t="s">
        <v>278</v>
      </c>
      <c r="AD351" s="161" t="s">
        <v>278</v>
      </c>
    </row>
    <row r="352" spans="6:30" ht="15.95" customHeight="1">
      <c r="F352" s="161" t="s">
        <v>278</v>
      </c>
      <c r="AD352" s="161" t="s">
        <v>278</v>
      </c>
    </row>
    <row r="353" spans="6:30" ht="15.95" customHeight="1">
      <c r="F353" s="161" t="s">
        <v>278</v>
      </c>
      <c r="AD353" s="161" t="s">
        <v>278</v>
      </c>
    </row>
    <row r="354" spans="6:30" ht="15.95" customHeight="1">
      <c r="F354" s="161" t="s">
        <v>278</v>
      </c>
      <c r="AD354" s="161" t="s">
        <v>278</v>
      </c>
    </row>
    <row r="355" spans="6:30" ht="15.95" customHeight="1">
      <c r="F355" s="161" t="s">
        <v>278</v>
      </c>
      <c r="AD355" s="161" t="s">
        <v>278</v>
      </c>
    </row>
    <row r="356" spans="6:30" ht="15.95" customHeight="1">
      <c r="F356" s="161" t="s">
        <v>278</v>
      </c>
      <c r="AD356" s="161" t="s">
        <v>278</v>
      </c>
    </row>
    <row r="357" spans="6:30" ht="15.95" customHeight="1">
      <c r="F357" s="161" t="s">
        <v>278</v>
      </c>
      <c r="AD357" s="161" t="s">
        <v>278</v>
      </c>
    </row>
    <row r="358" spans="6:30" ht="15.95" customHeight="1">
      <c r="F358" s="161" t="s">
        <v>278</v>
      </c>
      <c r="AD358" s="161" t="s">
        <v>278</v>
      </c>
    </row>
    <row r="359" spans="6:30" ht="15.95" customHeight="1">
      <c r="F359" s="161" t="s">
        <v>278</v>
      </c>
      <c r="AD359" s="161" t="s">
        <v>278</v>
      </c>
    </row>
    <row r="360" spans="6:30" ht="15.95" customHeight="1">
      <c r="F360" s="161" t="s">
        <v>278</v>
      </c>
      <c r="AD360" s="161" t="s">
        <v>278</v>
      </c>
    </row>
    <row r="361" spans="6:30" ht="15.95" customHeight="1">
      <c r="F361" s="161" t="s">
        <v>278</v>
      </c>
      <c r="AD361" s="161" t="s">
        <v>278</v>
      </c>
    </row>
    <row r="362" spans="6:30" ht="15.95" customHeight="1">
      <c r="F362" s="161" t="s">
        <v>278</v>
      </c>
      <c r="AD362" s="161" t="s">
        <v>278</v>
      </c>
    </row>
    <row r="363" spans="6:30" ht="15.95" customHeight="1">
      <c r="F363" s="161" t="s">
        <v>278</v>
      </c>
      <c r="AD363" s="161" t="s">
        <v>278</v>
      </c>
    </row>
    <row r="364" spans="6:30" ht="15.95" customHeight="1">
      <c r="F364" s="161" t="s">
        <v>278</v>
      </c>
      <c r="AD364" s="161" t="s">
        <v>278</v>
      </c>
    </row>
    <row r="365" spans="6:30" ht="15.95" customHeight="1">
      <c r="F365" s="161" t="s">
        <v>278</v>
      </c>
      <c r="AD365" s="161" t="s">
        <v>278</v>
      </c>
    </row>
    <row r="366" spans="6:30" ht="15.95" customHeight="1">
      <c r="F366" s="161" t="s">
        <v>278</v>
      </c>
      <c r="AD366" s="161" t="s">
        <v>278</v>
      </c>
    </row>
    <row r="367" spans="6:30" ht="15.95" customHeight="1">
      <c r="F367" s="161" t="s">
        <v>278</v>
      </c>
      <c r="AD367" s="161" t="s">
        <v>278</v>
      </c>
    </row>
    <row r="368" spans="6:30" ht="15.95" customHeight="1">
      <c r="F368" s="161" t="s">
        <v>278</v>
      </c>
      <c r="AD368" s="161" t="s">
        <v>278</v>
      </c>
    </row>
    <row r="369" spans="6:30" ht="15.95" customHeight="1">
      <c r="F369" s="161" t="s">
        <v>278</v>
      </c>
      <c r="AD369" s="161" t="s">
        <v>278</v>
      </c>
    </row>
    <row r="370" spans="6:30" ht="15.95" customHeight="1">
      <c r="F370" s="161" t="s">
        <v>278</v>
      </c>
      <c r="AD370" s="161" t="s">
        <v>278</v>
      </c>
    </row>
    <row r="371" spans="6:30" ht="15.95" customHeight="1">
      <c r="F371" s="161" t="s">
        <v>278</v>
      </c>
      <c r="AD371" s="161" t="s">
        <v>278</v>
      </c>
    </row>
    <row r="372" spans="6:30" ht="15.95" customHeight="1">
      <c r="F372" s="161" t="s">
        <v>278</v>
      </c>
      <c r="AD372" s="161" t="s">
        <v>278</v>
      </c>
    </row>
    <row r="373" spans="6:30" ht="15.95" customHeight="1">
      <c r="F373" s="161" t="s">
        <v>278</v>
      </c>
      <c r="AD373" s="161" t="s">
        <v>278</v>
      </c>
    </row>
    <row r="374" spans="6:30" ht="15.95" customHeight="1">
      <c r="F374" s="161" t="s">
        <v>278</v>
      </c>
      <c r="AD374" s="161" t="s">
        <v>278</v>
      </c>
    </row>
    <row r="375" spans="6:30" ht="15.95" customHeight="1">
      <c r="F375" s="161" t="s">
        <v>278</v>
      </c>
      <c r="AD375" s="161" t="s">
        <v>278</v>
      </c>
    </row>
    <row r="376" spans="6:30" ht="15.95" customHeight="1">
      <c r="F376" s="161" t="s">
        <v>278</v>
      </c>
      <c r="AD376" s="161" t="s">
        <v>278</v>
      </c>
    </row>
    <row r="377" spans="6:30" ht="15.95" customHeight="1">
      <c r="F377" s="161" t="s">
        <v>278</v>
      </c>
      <c r="AD377" s="161" t="s">
        <v>278</v>
      </c>
    </row>
    <row r="378" spans="6:30" ht="15.95" customHeight="1">
      <c r="F378" s="161" t="s">
        <v>278</v>
      </c>
      <c r="AD378" s="161" t="s">
        <v>278</v>
      </c>
    </row>
    <row r="379" spans="6:30" ht="15.95" customHeight="1">
      <c r="F379" s="161" t="s">
        <v>278</v>
      </c>
      <c r="AD379" s="161" t="s">
        <v>278</v>
      </c>
    </row>
    <row r="380" spans="6:30" ht="15.95" customHeight="1">
      <c r="F380" s="161" t="s">
        <v>278</v>
      </c>
      <c r="AD380" s="161" t="s">
        <v>278</v>
      </c>
    </row>
    <row r="381" spans="6:30" ht="15.95" customHeight="1">
      <c r="F381" s="161" t="s">
        <v>278</v>
      </c>
      <c r="AD381" s="161" t="s">
        <v>278</v>
      </c>
    </row>
    <row r="382" spans="6:30" ht="15.95" customHeight="1">
      <c r="F382" s="161" t="s">
        <v>278</v>
      </c>
      <c r="AD382" s="161" t="s">
        <v>278</v>
      </c>
    </row>
    <row r="383" spans="6:30" ht="15.95" customHeight="1">
      <c r="F383" s="161" t="s">
        <v>278</v>
      </c>
      <c r="AD383" s="161" t="s">
        <v>278</v>
      </c>
    </row>
    <row r="384" spans="6:30" ht="15.95" customHeight="1">
      <c r="F384" s="161" t="s">
        <v>278</v>
      </c>
      <c r="AD384" s="161" t="s">
        <v>278</v>
      </c>
    </row>
    <row r="385" spans="6:30" ht="15.95" customHeight="1">
      <c r="F385" s="161" t="s">
        <v>278</v>
      </c>
      <c r="AD385" s="161" t="s">
        <v>278</v>
      </c>
    </row>
    <row r="386" spans="6:30" ht="15.95" customHeight="1">
      <c r="F386" s="161" t="s">
        <v>278</v>
      </c>
      <c r="AD386" s="161" t="s">
        <v>278</v>
      </c>
    </row>
    <row r="387" spans="6:30" ht="15.95" customHeight="1">
      <c r="F387" s="161" t="s">
        <v>278</v>
      </c>
      <c r="AD387" s="161" t="s">
        <v>278</v>
      </c>
    </row>
    <row r="388" spans="6:30" ht="15.95" customHeight="1">
      <c r="F388" s="161" t="s">
        <v>278</v>
      </c>
      <c r="AD388" s="161" t="s">
        <v>278</v>
      </c>
    </row>
    <row r="389" spans="6:30" ht="15.95" customHeight="1">
      <c r="F389" s="161" t="s">
        <v>278</v>
      </c>
      <c r="AD389" s="161" t="s">
        <v>278</v>
      </c>
    </row>
    <row r="390" spans="6:30" ht="15.95" customHeight="1">
      <c r="F390" s="161" t="s">
        <v>278</v>
      </c>
      <c r="AD390" s="161" t="s">
        <v>278</v>
      </c>
    </row>
    <row r="391" spans="6:30" ht="15.95" customHeight="1">
      <c r="F391" s="161" t="s">
        <v>278</v>
      </c>
      <c r="AD391" s="161" t="s">
        <v>278</v>
      </c>
    </row>
    <row r="392" spans="6:30" ht="15.95" customHeight="1">
      <c r="F392" s="161" t="s">
        <v>278</v>
      </c>
      <c r="AD392" s="161" t="s">
        <v>278</v>
      </c>
    </row>
    <row r="393" spans="6:30" ht="15.95" customHeight="1">
      <c r="F393" s="161" t="s">
        <v>278</v>
      </c>
      <c r="AD393" s="161" t="s">
        <v>278</v>
      </c>
    </row>
    <row r="394" spans="6:30" ht="15.95" customHeight="1">
      <c r="F394" s="161" t="s">
        <v>278</v>
      </c>
      <c r="AD394" s="161" t="s">
        <v>278</v>
      </c>
    </row>
    <row r="395" spans="6:30" ht="15.95" customHeight="1">
      <c r="F395" s="161" t="s">
        <v>278</v>
      </c>
      <c r="AD395" s="161" t="s">
        <v>278</v>
      </c>
    </row>
    <row r="396" spans="6:30" ht="15.95" customHeight="1">
      <c r="F396" s="161" t="s">
        <v>278</v>
      </c>
      <c r="AD396" s="161" t="s">
        <v>278</v>
      </c>
    </row>
    <row r="397" spans="6:30" ht="15.95" customHeight="1">
      <c r="F397" s="161" t="s">
        <v>278</v>
      </c>
      <c r="AD397" s="161" t="s">
        <v>278</v>
      </c>
    </row>
    <row r="398" spans="6:30" ht="15.95" customHeight="1">
      <c r="F398" s="161" t="s">
        <v>278</v>
      </c>
      <c r="AD398" s="161" t="s">
        <v>278</v>
      </c>
    </row>
    <row r="399" spans="6:30" ht="15.95" customHeight="1">
      <c r="F399" s="161" t="s">
        <v>278</v>
      </c>
      <c r="AD399" s="161" t="s">
        <v>278</v>
      </c>
    </row>
    <row r="400" spans="6:30" ht="15.95" customHeight="1">
      <c r="F400" s="161" t="s">
        <v>278</v>
      </c>
      <c r="AD400" s="161" t="s">
        <v>278</v>
      </c>
    </row>
    <row r="401" spans="6:30" ht="15.95" customHeight="1">
      <c r="F401" s="161" t="s">
        <v>278</v>
      </c>
      <c r="AD401" s="161" t="s">
        <v>278</v>
      </c>
    </row>
    <row r="402" spans="6:30" ht="15.95" customHeight="1">
      <c r="F402" s="161" t="s">
        <v>278</v>
      </c>
      <c r="AD402" s="161" t="s">
        <v>278</v>
      </c>
    </row>
    <row r="403" spans="6:30" ht="15.95" customHeight="1">
      <c r="F403" s="161" t="s">
        <v>278</v>
      </c>
      <c r="AD403" s="161" t="s">
        <v>278</v>
      </c>
    </row>
    <row r="404" spans="6:30" ht="15.95" customHeight="1">
      <c r="F404" s="161" t="s">
        <v>278</v>
      </c>
      <c r="AD404" s="161" t="s">
        <v>278</v>
      </c>
    </row>
    <row r="405" spans="6:30" ht="15.95" customHeight="1">
      <c r="F405" s="161" t="s">
        <v>278</v>
      </c>
      <c r="AD405" s="161" t="s">
        <v>278</v>
      </c>
    </row>
    <row r="406" spans="6:30" ht="15.95" customHeight="1">
      <c r="F406" s="161" t="s">
        <v>278</v>
      </c>
      <c r="AD406" s="161" t="s">
        <v>278</v>
      </c>
    </row>
    <row r="407" spans="6:30" ht="15.95" customHeight="1">
      <c r="F407" s="161" t="s">
        <v>278</v>
      </c>
      <c r="AD407" s="161" t="s">
        <v>278</v>
      </c>
    </row>
    <row r="408" spans="6:30" ht="15.95" customHeight="1">
      <c r="F408" s="161" t="s">
        <v>278</v>
      </c>
      <c r="AD408" s="161" t="s">
        <v>278</v>
      </c>
    </row>
    <row r="409" spans="6:30" ht="15.95" customHeight="1">
      <c r="F409" s="161" t="s">
        <v>278</v>
      </c>
      <c r="AD409" s="161" t="s">
        <v>278</v>
      </c>
    </row>
    <row r="410" spans="6:30" ht="15.95" customHeight="1">
      <c r="F410" s="161" t="s">
        <v>278</v>
      </c>
      <c r="AD410" s="161" t="s">
        <v>278</v>
      </c>
    </row>
    <row r="411" spans="6:30" ht="15.95" customHeight="1">
      <c r="F411" s="161" t="s">
        <v>278</v>
      </c>
      <c r="AD411" s="161" t="s">
        <v>278</v>
      </c>
    </row>
    <row r="412" spans="6:30" ht="15.95" customHeight="1">
      <c r="F412" s="161" t="s">
        <v>278</v>
      </c>
      <c r="AD412" s="161" t="s">
        <v>278</v>
      </c>
    </row>
    <row r="413" spans="6:30" ht="15.95" customHeight="1">
      <c r="F413" s="161" t="s">
        <v>278</v>
      </c>
      <c r="AD413" s="161" t="s">
        <v>278</v>
      </c>
    </row>
    <row r="414" spans="6:30" ht="15.95" customHeight="1">
      <c r="F414" s="161" t="s">
        <v>278</v>
      </c>
      <c r="AD414" s="161" t="s">
        <v>278</v>
      </c>
    </row>
    <row r="415" spans="6:30" ht="15.95" customHeight="1">
      <c r="F415" s="161" t="s">
        <v>278</v>
      </c>
      <c r="AD415" s="161" t="s">
        <v>278</v>
      </c>
    </row>
    <row r="416" spans="6:30" ht="15.95" customHeight="1">
      <c r="F416" s="161" t="s">
        <v>278</v>
      </c>
      <c r="AD416" s="161" t="s">
        <v>278</v>
      </c>
    </row>
    <row r="417" spans="6:30" ht="15.95" customHeight="1">
      <c r="F417" s="161" t="s">
        <v>278</v>
      </c>
      <c r="AD417" s="161" t="s">
        <v>278</v>
      </c>
    </row>
    <row r="418" spans="6:30" ht="15.95" customHeight="1">
      <c r="F418" s="161" t="s">
        <v>278</v>
      </c>
      <c r="AD418" s="161" t="s">
        <v>278</v>
      </c>
    </row>
    <row r="419" spans="6:30" ht="15.95" customHeight="1">
      <c r="F419" s="161" t="s">
        <v>278</v>
      </c>
      <c r="AD419" s="161" t="s">
        <v>278</v>
      </c>
    </row>
    <row r="420" spans="6:30" ht="15.95" customHeight="1">
      <c r="F420" s="161" t="s">
        <v>278</v>
      </c>
      <c r="AD420" s="161" t="s">
        <v>278</v>
      </c>
    </row>
    <row r="421" spans="6:30" ht="15.95" customHeight="1">
      <c r="F421" s="161" t="s">
        <v>278</v>
      </c>
      <c r="AD421" s="161" t="s">
        <v>278</v>
      </c>
    </row>
    <row r="422" spans="6:30" ht="15.95" customHeight="1">
      <c r="F422" s="161" t="s">
        <v>278</v>
      </c>
      <c r="AD422" s="161" t="s">
        <v>278</v>
      </c>
    </row>
    <row r="423" spans="6:30" ht="15.95" customHeight="1">
      <c r="F423" s="161" t="s">
        <v>278</v>
      </c>
      <c r="AD423" s="161" t="s">
        <v>278</v>
      </c>
    </row>
    <row r="424" spans="6:30" ht="15.95" customHeight="1">
      <c r="F424" s="161" t="s">
        <v>278</v>
      </c>
      <c r="AD424" s="161" t="s">
        <v>278</v>
      </c>
    </row>
    <row r="425" spans="6:30" ht="15.95" customHeight="1">
      <c r="F425" s="161" t="s">
        <v>278</v>
      </c>
      <c r="AD425" s="161" t="s">
        <v>278</v>
      </c>
    </row>
    <row r="426" spans="6:30" ht="15.95" customHeight="1">
      <c r="F426" s="161" t="s">
        <v>278</v>
      </c>
      <c r="AD426" s="161" t="s">
        <v>278</v>
      </c>
    </row>
    <row r="427" spans="6:30" ht="15.95" customHeight="1">
      <c r="F427" s="161" t="s">
        <v>278</v>
      </c>
      <c r="AD427" s="161" t="s">
        <v>278</v>
      </c>
    </row>
    <row r="428" spans="6:30" ht="15.95" customHeight="1">
      <c r="F428" s="161" t="s">
        <v>278</v>
      </c>
      <c r="AD428" s="161" t="s">
        <v>278</v>
      </c>
    </row>
    <row r="429" spans="6:30" ht="15.95" customHeight="1">
      <c r="F429" s="161" t="s">
        <v>278</v>
      </c>
      <c r="AD429" s="161" t="s">
        <v>278</v>
      </c>
    </row>
    <row r="430" spans="6:30" ht="15.95" customHeight="1">
      <c r="F430" s="161" t="s">
        <v>278</v>
      </c>
      <c r="AD430" s="161" t="s">
        <v>278</v>
      </c>
    </row>
    <row r="431" spans="6:30" ht="15.95" customHeight="1">
      <c r="F431" s="161" t="s">
        <v>278</v>
      </c>
      <c r="AD431" s="161" t="s">
        <v>278</v>
      </c>
    </row>
    <row r="432" spans="6:30" ht="15.95" customHeight="1">
      <c r="F432" s="161" t="s">
        <v>278</v>
      </c>
      <c r="AD432" s="161" t="s">
        <v>278</v>
      </c>
    </row>
    <row r="433" spans="6:30" ht="15.95" customHeight="1">
      <c r="F433" s="161" t="s">
        <v>278</v>
      </c>
      <c r="AD433" s="161" t="s">
        <v>278</v>
      </c>
    </row>
    <row r="434" spans="6:30" ht="15.95" customHeight="1">
      <c r="F434" s="161" t="s">
        <v>278</v>
      </c>
      <c r="AD434" s="161" t="s">
        <v>278</v>
      </c>
    </row>
    <row r="435" spans="6:30" ht="15.95" customHeight="1">
      <c r="F435" s="161" t="s">
        <v>278</v>
      </c>
      <c r="AD435" s="161" t="s">
        <v>278</v>
      </c>
    </row>
    <row r="436" spans="6:30" ht="15.95" customHeight="1">
      <c r="F436" s="161" t="s">
        <v>278</v>
      </c>
      <c r="AD436" s="161" t="s">
        <v>278</v>
      </c>
    </row>
    <row r="437" spans="6:30" ht="15.95" customHeight="1">
      <c r="F437" s="161" t="s">
        <v>278</v>
      </c>
      <c r="AD437" s="161" t="s">
        <v>278</v>
      </c>
    </row>
    <row r="438" spans="6:30" ht="15.95" customHeight="1">
      <c r="F438" s="161" t="s">
        <v>278</v>
      </c>
      <c r="AD438" s="161" t="s">
        <v>278</v>
      </c>
    </row>
    <row r="439" spans="6:30" ht="15.95" customHeight="1">
      <c r="F439" s="161" t="s">
        <v>278</v>
      </c>
      <c r="AD439" s="161" t="s">
        <v>278</v>
      </c>
    </row>
    <row r="440" spans="6:30" ht="15.95" customHeight="1">
      <c r="F440" s="161" t="s">
        <v>278</v>
      </c>
      <c r="AD440" s="161" t="s">
        <v>278</v>
      </c>
    </row>
    <row r="441" spans="6:30" ht="15.95" customHeight="1">
      <c r="F441" s="161" t="s">
        <v>278</v>
      </c>
      <c r="AD441" s="161" t="s">
        <v>278</v>
      </c>
    </row>
    <row r="442" spans="6:30" ht="15.95" customHeight="1">
      <c r="F442" s="161" t="s">
        <v>278</v>
      </c>
      <c r="AD442" s="161" t="s">
        <v>278</v>
      </c>
    </row>
    <row r="443" spans="6:30" ht="15.95" customHeight="1">
      <c r="F443" s="161" t="s">
        <v>278</v>
      </c>
      <c r="AD443" s="161" t="s">
        <v>278</v>
      </c>
    </row>
    <row r="444" spans="6:30" ht="15.95" customHeight="1">
      <c r="F444" s="161" t="s">
        <v>278</v>
      </c>
      <c r="AD444" s="161" t="s">
        <v>278</v>
      </c>
    </row>
    <row r="445" spans="6:30" ht="15.95" customHeight="1">
      <c r="F445" s="161" t="s">
        <v>278</v>
      </c>
      <c r="AD445" s="161" t="s">
        <v>278</v>
      </c>
    </row>
    <row r="446" spans="6:30" ht="15.95" customHeight="1">
      <c r="F446" s="161" t="s">
        <v>278</v>
      </c>
      <c r="AD446" s="161" t="s">
        <v>278</v>
      </c>
    </row>
    <row r="447" spans="6:30" ht="15.95" customHeight="1">
      <c r="F447" s="161" t="s">
        <v>278</v>
      </c>
      <c r="AD447" s="161" t="s">
        <v>278</v>
      </c>
    </row>
    <row r="448" spans="6:30" ht="15.95" customHeight="1">
      <c r="F448" s="161" t="s">
        <v>278</v>
      </c>
      <c r="AD448" s="161" t="s">
        <v>278</v>
      </c>
    </row>
    <row r="449" spans="6:30" ht="15.95" customHeight="1">
      <c r="F449" s="161" t="s">
        <v>278</v>
      </c>
      <c r="AD449" s="161" t="s">
        <v>278</v>
      </c>
    </row>
    <row r="450" spans="6:30" ht="15.95" customHeight="1">
      <c r="F450" s="161" t="s">
        <v>278</v>
      </c>
      <c r="AD450" s="161" t="s">
        <v>278</v>
      </c>
    </row>
    <row r="451" spans="6:30" ht="15.95" customHeight="1">
      <c r="F451" s="161" t="s">
        <v>278</v>
      </c>
      <c r="AD451" s="161" t="s">
        <v>278</v>
      </c>
    </row>
    <row r="452" spans="6:30" ht="15.95" customHeight="1">
      <c r="F452" s="161" t="s">
        <v>278</v>
      </c>
      <c r="AD452" s="161" t="s">
        <v>278</v>
      </c>
    </row>
    <row r="453" spans="6:30" ht="15.95" customHeight="1">
      <c r="F453" s="161" t="s">
        <v>278</v>
      </c>
      <c r="AD453" s="161" t="s">
        <v>278</v>
      </c>
    </row>
    <row r="454" spans="6:30" ht="15.95" customHeight="1">
      <c r="F454" s="161" t="s">
        <v>278</v>
      </c>
      <c r="AD454" s="161" t="s">
        <v>278</v>
      </c>
    </row>
    <row r="455" spans="6:30" ht="15.95" customHeight="1">
      <c r="F455" s="161" t="s">
        <v>278</v>
      </c>
      <c r="AD455" s="161" t="s">
        <v>278</v>
      </c>
    </row>
    <row r="456" spans="6:30" ht="15.95" customHeight="1">
      <c r="F456" s="161" t="s">
        <v>278</v>
      </c>
      <c r="AD456" s="161" t="s">
        <v>278</v>
      </c>
    </row>
    <row r="457" spans="6:30" ht="15.95" customHeight="1">
      <c r="F457" s="161" t="s">
        <v>278</v>
      </c>
      <c r="AD457" s="161" t="s">
        <v>278</v>
      </c>
    </row>
    <row r="458" spans="6:30" ht="15.95" customHeight="1">
      <c r="F458" s="161" t="s">
        <v>278</v>
      </c>
      <c r="AD458" s="161" t="s">
        <v>278</v>
      </c>
    </row>
    <row r="459" spans="6:30" ht="15.95" customHeight="1">
      <c r="F459" s="161" t="s">
        <v>278</v>
      </c>
      <c r="AD459" s="161" t="s">
        <v>278</v>
      </c>
    </row>
    <row r="460" spans="6:30" ht="15.95" customHeight="1">
      <c r="F460" s="161" t="s">
        <v>278</v>
      </c>
      <c r="AD460" s="161" t="s">
        <v>278</v>
      </c>
    </row>
    <row r="461" spans="6:30" ht="15.95" customHeight="1">
      <c r="F461" s="161" t="s">
        <v>278</v>
      </c>
      <c r="AD461" s="161" t="s">
        <v>278</v>
      </c>
    </row>
    <row r="462" spans="6:30" ht="15.95" customHeight="1">
      <c r="F462" s="161" t="s">
        <v>278</v>
      </c>
      <c r="AD462" s="161" t="s">
        <v>278</v>
      </c>
    </row>
    <row r="463" spans="6:30" ht="15.95" customHeight="1">
      <c r="F463" s="161" t="s">
        <v>278</v>
      </c>
      <c r="AD463" s="161" t="s">
        <v>278</v>
      </c>
    </row>
    <row r="464" spans="6:30" ht="15.95" customHeight="1">
      <c r="F464" s="161" t="s">
        <v>278</v>
      </c>
      <c r="AD464" s="161" t="s">
        <v>278</v>
      </c>
    </row>
    <row r="465" spans="6:30" ht="15.95" customHeight="1">
      <c r="F465" s="161" t="s">
        <v>278</v>
      </c>
      <c r="AD465" s="161" t="s">
        <v>278</v>
      </c>
    </row>
    <row r="466" spans="6:30" ht="15.95" customHeight="1">
      <c r="F466" s="161" t="s">
        <v>278</v>
      </c>
      <c r="AD466" s="161" t="s">
        <v>278</v>
      </c>
    </row>
    <row r="467" spans="6:30" ht="15.95" customHeight="1">
      <c r="F467" s="161" t="s">
        <v>278</v>
      </c>
      <c r="AD467" s="161" t="s">
        <v>278</v>
      </c>
    </row>
    <row r="468" spans="6:30" ht="15.95" customHeight="1">
      <c r="F468" s="161" t="s">
        <v>278</v>
      </c>
      <c r="AD468" s="161" t="s">
        <v>278</v>
      </c>
    </row>
    <row r="469" spans="6:30" ht="15.95" customHeight="1">
      <c r="F469" s="161" t="s">
        <v>278</v>
      </c>
      <c r="AD469" s="161" t="s">
        <v>278</v>
      </c>
    </row>
    <row r="470" spans="6:30" ht="15.95" customHeight="1">
      <c r="F470" s="161" t="s">
        <v>278</v>
      </c>
      <c r="AD470" s="161" t="s">
        <v>278</v>
      </c>
    </row>
    <row r="471" spans="6:30" ht="15.95" customHeight="1">
      <c r="F471" s="161" t="s">
        <v>278</v>
      </c>
      <c r="AD471" s="161" t="s">
        <v>278</v>
      </c>
    </row>
    <row r="472" spans="6:30" ht="15.95" customHeight="1">
      <c r="F472" s="161" t="s">
        <v>278</v>
      </c>
      <c r="AD472" s="161" t="s">
        <v>278</v>
      </c>
    </row>
    <row r="473" spans="6:30" ht="15.95" customHeight="1">
      <c r="F473" s="161" t="s">
        <v>278</v>
      </c>
      <c r="AD473" s="161" t="s">
        <v>278</v>
      </c>
    </row>
    <row r="474" spans="6:30" ht="15.95" customHeight="1">
      <c r="F474" s="161" t="s">
        <v>278</v>
      </c>
      <c r="AD474" s="161" t="s">
        <v>278</v>
      </c>
    </row>
    <row r="475" spans="6:30" ht="15.95" customHeight="1">
      <c r="F475" s="161" t="s">
        <v>278</v>
      </c>
      <c r="AD475" s="161" t="s">
        <v>278</v>
      </c>
    </row>
    <row r="476" spans="6:30" ht="15.95" customHeight="1">
      <c r="F476" s="161" t="s">
        <v>278</v>
      </c>
      <c r="AD476" s="161" t="s">
        <v>278</v>
      </c>
    </row>
    <row r="477" spans="6:30" ht="15.95" customHeight="1">
      <c r="F477" s="161" t="s">
        <v>278</v>
      </c>
      <c r="AD477" s="161" t="s">
        <v>278</v>
      </c>
    </row>
    <row r="478" spans="6:30" ht="15.95" customHeight="1">
      <c r="F478" s="161" t="s">
        <v>278</v>
      </c>
      <c r="AD478" s="161" t="s">
        <v>278</v>
      </c>
    </row>
    <row r="479" spans="6:30" ht="15.95" customHeight="1">
      <c r="F479" s="161" t="s">
        <v>278</v>
      </c>
      <c r="AD479" s="161" t="s">
        <v>278</v>
      </c>
    </row>
    <row r="480" spans="6:30" ht="15.95" customHeight="1">
      <c r="F480" s="161" t="s">
        <v>278</v>
      </c>
      <c r="AD480" s="161" t="s">
        <v>278</v>
      </c>
    </row>
    <row r="481" spans="6:30" ht="15.95" customHeight="1">
      <c r="F481" s="161" t="s">
        <v>278</v>
      </c>
      <c r="AD481" s="161" t="s">
        <v>278</v>
      </c>
    </row>
    <row r="482" spans="6:30" ht="15.95" customHeight="1">
      <c r="F482" s="161" t="s">
        <v>278</v>
      </c>
      <c r="AD482" s="161" t="s">
        <v>278</v>
      </c>
    </row>
    <row r="483" spans="6:30" ht="15.95" customHeight="1">
      <c r="F483" s="161" t="s">
        <v>278</v>
      </c>
      <c r="AD483" s="161" t="s">
        <v>278</v>
      </c>
    </row>
    <row r="484" spans="6:30" ht="15.95" customHeight="1">
      <c r="F484" s="161" t="s">
        <v>278</v>
      </c>
      <c r="AD484" s="161" t="s">
        <v>278</v>
      </c>
    </row>
    <row r="485" spans="6:30" ht="15.95" customHeight="1">
      <c r="F485" s="161" t="s">
        <v>278</v>
      </c>
      <c r="AD485" s="161" t="s">
        <v>278</v>
      </c>
    </row>
    <row r="486" spans="6:30" ht="15.95" customHeight="1">
      <c r="F486" s="161" t="s">
        <v>278</v>
      </c>
      <c r="AD486" s="161" t="s">
        <v>278</v>
      </c>
    </row>
    <row r="487" spans="6:30" ht="15.95" customHeight="1">
      <c r="F487" s="161" t="s">
        <v>278</v>
      </c>
      <c r="AD487" s="161" t="s">
        <v>278</v>
      </c>
    </row>
    <row r="488" spans="6:30" ht="15.95" customHeight="1">
      <c r="F488" s="161" t="s">
        <v>278</v>
      </c>
      <c r="AD488" s="161" t="s">
        <v>278</v>
      </c>
    </row>
    <row r="489" spans="6:30" ht="15.95" customHeight="1">
      <c r="F489" s="161" t="s">
        <v>278</v>
      </c>
      <c r="AD489" s="161" t="s">
        <v>278</v>
      </c>
    </row>
    <row r="490" spans="6:30" ht="15.95" customHeight="1">
      <c r="F490" s="161" t="s">
        <v>278</v>
      </c>
      <c r="AD490" s="161" t="s">
        <v>278</v>
      </c>
    </row>
    <row r="491" spans="6:30" ht="15.95" customHeight="1">
      <c r="F491" s="161" t="s">
        <v>278</v>
      </c>
      <c r="AD491" s="161" t="s">
        <v>278</v>
      </c>
    </row>
    <row r="492" spans="6:30" ht="15.95" customHeight="1">
      <c r="F492" s="161" t="s">
        <v>278</v>
      </c>
      <c r="AD492" s="161" t="s">
        <v>278</v>
      </c>
    </row>
    <row r="493" spans="6:30" ht="15.95" customHeight="1">
      <c r="F493" s="161" t="s">
        <v>278</v>
      </c>
      <c r="AD493" s="161" t="s">
        <v>278</v>
      </c>
    </row>
    <row r="494" spans="6:30" ht="15.95" customHeight="1">
      <c r="F494" s="161" t="s">
        <v>278</v>
      </c>
      <c r="AD494" s="161" t="s">
        <v>278</v>
      </c>
    </row>
    <row r="495" spans="6:30" ht="15.95" customHeight="1">
      <c r="F495" s="161" t="s">
        <v>278</v>
      </c>
      <c r="AD495" s="161" t="s">
        <v>278</v>
      </c>
    </row>
    <row r="496" spans="6:30" ht="15.95" customHeight="1">
      <c r="F496" s="161" t="s">
        <v>278</v>
      </c>
      <c r="AD496" s="161" t="s">
        <v>278</v>
      </c>
    </row>
    <row r="497" spans="6:30" ht="15.95" customHeight="1">
      <c r="F497" s="161" t="s">
        <v>278</v>
      </c>
      <c r="AD497" s="161" t="s">
        <v>278</v>
      </c>
    </row>
    <row r="498" spans="6:30" ht="15.95" customHeight="1">
      <c r="F498" s="161" t="s">
        <v>278</v>
      </c>
      <c r="AD498" s="161" t="s">
        <v>278</v>
      </c>
    </row>
    <row r="499" spans="6:30" ht="15.95" customHeight="1">
      <c r="F499" s="161" t="s">
        <v>278</v>
      </c>
      <c r="AD499" s="161" t="s">
        <v>278</v>
      </c>
    </row>
    <row r="500" spans="6:30" ht="15.95" customHeight="1">
      <c r="F500" s="161" t="s">
        <v>278</v>
      </c>
      <c r="AD500" s="161" t="s">
        <v>278</v>
      </c>
    </row>
    <row r="501" spans="6:30" ht="15.95" customHeight="1">
      <c r="F501" s="161" t="s">
        <v>278</v>
      </c>
      <c r="AD501" s="161" t="s">
        <v>278</v>
      </c>
    </row>
    <row r="502" spans="6:30" ht="15.95" customHeight="1">
      <c r="F502" s="161" t="s">
        <v>278</v>
      </c>
      <c r="AD502" s="161" t="s">
        <v>278</v>
      </c>
    </row>
    <row r="503" spans="6:30" ht="15.95" customHeight="1">
      <c r="F503" s="161" t="s">
        <v>278</v>
      </c>
      <c r="AD503" s="161" t="s">
        <v>278</v>
      </c>
    </row>
    <row r="504" spans="6:30" ht="15.95" customHeight="1">
      <c r="F504" s="161" t="s">
        <v>278</v>
      </c>
      <c r="AD504" s="161" t="s">
        <v>278</v>
      </c>
    </row>
    <row r="505" spans="6:30" ht="15.95" customHeight="1">
      <c r="F505" s="161" t="s">
        <v>278</v>
      </c>
      <c r="AD505" s="161" t="s">
        <v>278</v>
      </c>
    </row>
    <row r="506" spans="6:30" ht="15.95" customHeight="1">
      <c r="F506" s="161" t="s">
        <v>278</v>
      </c>
      <c r="AD506" s="161" t="s">
        <v>278</v>
      </c>
    </row>
    <row r="507" spans="6:30" ht="15.95" customHeight="1">
      <c r="F507" s="161" t="s">
        <v>278</v>
      </c>
      <c r="AD507" s="161" t="s">
        <v>278</v>
      </c>
    </row>
    <row r="508" spans="6:30" ht="15.95" customHeight="1">
      <c r="F508" s="161" t="s">
        <v>278</v>
      </c>
      <c r="AD508" s="161" t="s">
        <v>278</v>
      </c>
    </row>
    <row r="509" spans="6:30" ht="15.95" customHeight="1">
      <c r="F509" s="161" t="s">
        <v>278</v>
      </c>
      <c r="AD509" s="161" t="s">
        <v>278</v>
      </c>
    </row>
    <row r="510" spans="6:30" ht="15.95" customHeight="1">
      <c r="F510" s="161" t="s">
        <v>278</v>
      </c>
      <c r="AD510" s="161" t="s">
        <v>278</v>
      </c>
    </row>
    <row r="511" spans="6:30" ht="15.95" customHeight="1">
      <c r="F511" s="161" t="s">
        <v>278</v>
      </c>
      <c r="AD511" s="161" t="s">
        <v>278</v>
      </c>
    </row>
    <row r="512" spans="6:30" ht="15.95" customHeight="1">
      <c r="F512" s="161" t="s">
        <v>278</v>
      </c>
      <c r="AD512" s="161" t="s">
        <v>278</v>
      </c>
    </row>
    <row r="513" spans="6:30" ht="15.95" customHeight="1">
      <c r="F513" s="161" t="s">
        <v>278</v>
      </c>
      <c r="AD513" s="161" t="s">
        <v>278</v>
      </c>
    </row>
    <row r="514" spans="6:30" ht="15.95" customHeight="1">
      <c r="F514" s="161" t="s">
        <v>278</v>
      </c>
      <c r="AD514" s="161" t="s">
        <v>278</v>
      </c>
    </row>
    <row r="515" spans="6:30" ht="15.95" customHeight="1">
      <c r="F515" s="161" t="s">
        <v>278</v>
      </c>
      <c r="AD515" s="161" t="s">
        <v>278</v>
      </c>
    </row>
  </sheetData>
  <mergeCells count="9">
    <mergeCell ref="B4:C5"/>
    <mergeCell ref="D4:E5"/>
    <mergeCell ref="AE5:AF5"/>
    <mergeCell ref="V4:AA5"/>
    <mergeCell ref="AK1:AM1"/>
    <mergeCell ref="AL2:AM2"/>
    <mergeCell ref="G4:Q5"/>
    <mergeCell ref="T4:U5"/>
    <mergeCell ref="S4:S5"/>
  </mergeCells>
  <phoneticPr fontId="4"/>
  <conditionalFormatting sqref="AL44:AL54 H33:H54 H25:H31">
    <cfRule type="cellIs" dxfId="122" priority="18" stopIfTrue="1" operator="greaterThan">
      <formula>G25</formula>
    </cfRule>
  </conditionalFormatting>
  <conditionalFormatting sqref="AL9:AL43">
    <cfRule type="cellIs" dxfId="121" priority="17" stopIfTrue="1" operator="greaterThan">
      <formula>AK9</formula>
    </cfRule>
  </conditionalFormatting>
  <conditionalFormatting sqref="H33:H54 H9:H31">
    <cfRule type="cellIs" dxfId="120" priority="16" stopIfTrue="1" operator="greaterThan">
      <formula>G9</formula>
    </cfRule>
  </conditionalFormatting>
  <conditionalFormatting sqref="N26:N54">
    <cfRule type="cellIs" dxfId="119" priority="15" stopIfTrue="1" operator="greaterThan">
      <formula>M26</formula>
    </cfRule>
  </conditionalFormatting>
  <conditionalFormatting sqref="N9:N54">
    <cfRule type="cellIs" dxfId="118" priority="14" stopIfTrue="1" operator="greaterThan">
      <formula>M9</formula>
    </cfRule>
  </conditionalFormatting>
  <conditionalFormatting sqref="T26:T54">
    <cfRule type="cellIs" dxfId="117" priority="13" stopIfTrue="1" operator="greaterThan">
      <formula>S26</formula>
    </cfRule>
  </conditionalFormatting>
  <conditionalFormatting sqref="T9:T54">
    <cfRule type="cellIs" dxfId="116" priority="12" stopIfTrue="1" operator="greaterThan">
      <formula>S9</formula>
    </cfRule>
  </conditionalFormatting>
  <conditionalFormatting sqref="Z29:Z54 Z24:Z27">
    <cfRule type="cellIs" dxfId="115" priority="11" stopIfTrue="1" operator="greaterThan">
      <formula>Y24</formula>
    </cfRule>
  </conditionalFormatting>
  <conditionalFormatting sqref="Z29:Z54 Z9:Z27">
    <cfRule type="cellIs" dxfId="114" priority="10" stopIfTrue="1" operator="greaterThan">
      <formula>Y9</formula>
    </cfRule>
  </conditionalFormatting>
  <conditionalFormatting sqref="AF26:AF54">
    <cfRule type="cellIs" dxfId="113" priority="9" stopIfTrue="1" operator="greaterThan">
      <formula>AE26</formula>
    </cfRule>
  </conditionalFormatting>
  <conditionalFormatting sqref="AF9:AF54">
    <cfRule type="cellIs" dxfId="112" priority="8" stopIfTrue="1" operator="greaterThan">
      <formula>AE9</formula>
    </cfRule>
  </conditionalFormatting>
  <conditionalFormatting sqref="N26">
    <cfRule type="cellIs" dxfId="111" priority="7" stopIfTrue="1" operator="greaterThan">
      <formula>M26</formula>
    </cfRule>
  </conditionalFormatting>
  <conditionalFormatting sqref="N25">
    <cfRule type="cellIs" dxfId="110" priority="6" stopIfTrue="1" operator="greaterThan">
      <formula>M25</formula>
    </cfRule>
  </conditionalFormatting>
  <conditionalFormatting sqref="Z26:Z29">
    <cfRule type="cellIs" dxfId="109" priority="5" stopIfTrue="1" operator="greaterThan">
      <formula>Y26</formula>
    </cfRule>
  </conditionalFormatting>
  <conditionalFormatting sqref="H32">
    <cfRule type="cellIs" dxfId="108" priority="4" stopIfTrue="1" operator="greaterThan">
      <formula>G32</formula>
    </cfRule>
  </conditionalFormatting>
  <conditionalFormatting sqref="H31">
    <cfRule type="cellIs" dxfId="107" priority="3" stopIfTrue="1" operator="greaterThan">
      <formula>G31</formula>
    </cfRule>
  </conditionalFormatting>
  <conditionalFormatting sqref="N25">
    <cfRule type="cellIs" dxfId="106" priority="2" stopIfTrue="1" operator="greaterThan">
      <formula>M25</formula>
    </cfRule>
  </conditionalFormatting>
  <conditionalFormatting sqref="N24">
    <cfRule type="cellIs" dxfId="105" priority="1" stopIfTrue="1" operator="greaterThan">
      <formula>M24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Y515"/>
  <sheetViews>
    <sheetView showGridLines="0" showZeros="0" zoomScale="70" zoomScaleNormal="70" zoomScaleSheetLayoutView="70" workbookViewId="0">
      <pane ySplit="8" topLeftCell="A9" activePane="bottomLeft" state="frozen"/>
      <selection activeCell="H9" sqref="H9"/>
      <selection pane="bottomLeft" activeCell="N9" sqref="N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2.12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2.125" style="161" hidden="1" customWidth="1"/>
    <col min="13" max="14" width="9.125" style="161" customWidth="1"/>
    <col min="15" max="15" width="3.375" style="161" customWidth="1"/>
    <col min="16" max="16" width="3.875" style="25" customWidth="1"/>
    <col min="17" max="17" width="12.625" style="161" customWidth="1"/>
    <col min="18" max="18" width="12.125" style="161" hidden="1" customWidth="1"/>
    <col min="19" max="20" width="9.125" style="161" customWidth="1"/>
    <col min="21" max="21" width="3" style="161" customWidth="1"/>
    <col min="22" max="22" width="3.875" style="25" customWidth="1"/>
    <col min="23" max="23" width="12.625" style="161" customWidth="1"/>
    <col min="24" max="24" width="11.25" style="161" hidden="1" customWidth="1"/>
    <col min="25" max="26" width="9.125" style="161" customWidth="1"/>
    <col min="27" max="27" width="3.375" style="161" customWidth="1"/>
    <col min="28" max="28" width="3.875" style="25" customWidth="1"/>
    <col min="29" max="29" width="12.625" style="161" customWidth="1"/>
    <col min="30" max="30" width="12.125" style="161" hidden="1" customWidth="1"/>
    <col min="31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2.12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4" width="8.875" style="161" hidden="1" customWidth="1"/>
    <col min="45" max="45" width="5.625" style="161" hidden="1" customWidth="1"/>
    <col min="46" max="46" width="8.875" style="161" hidden="1" customWidth="1"/>
    <col min="47" max="47" width="8.875" style="161" customWidth="1"/>
    <col min="48" max="16384" width="8.875" style="161"/>
  </cols>
  <sheetData>
    <row r="1" spans="1:51" s="55" customFormat="1" ht="22.5" customHeight="1">
      <c r="A1" s="52"/>
      <c r="B1" s="53" t="s">
        <v>391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512">
        <v>45748</v>
      </c>
      <c r="AL1" s="512"/>
      <c r="AM1" s="512"/>
    </row>
    <row r="2" spans="1:51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58" t="s">
        <v>148</v>
      </c>
      <c r="AK2" s="125" t="s">
        <v>189</v>
      </c>
      <c r="AL2" s="501"/>
      <c r="AM2" s="501"/>
    </row>
    <row r="3" spans="1:51" ht="19.5" customHeight="1">
      <c r="B3" s="59" t="s">
        <v>190</v>
      </c>
      <c r="C3" s="61"/>
      <c r="D3" s="59" t="s">
        <v>191</v>
      </c>
      <c r="E3" s="63"/>
      <c r="F3" s="87"/>
      <c r="G3" s="59" t="s">
        <v>192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193</v>
      </c>
      <c r="T3" s="59" t="s">
        <v>194</v>
      </c>
      <c r="U3" s="63"/>
      <c r="V3" s="59" t="s">
        <v>195</v>
      </c>
      <c r="W3" s="62"/>
      <c r="X3" s="62"/>
      <c r="Y3" s="62"/>
      <c r="Z3" s="60"/>
      <c r="AA3" s="63" t="s">
        <v>196</v>
      </c>
      <c r="AB3" s="90" t="s">
        <v>197</v>
      </c>
      <c r="AC3" s="90"/>
      <c r="AD3" s="90"/>
      <c r="AE3" s="125"/>
      <c r="AF3" s="91"/>
      <c r="AG3" s="91"/>
      <c r="AH3" s="64"/>
      <c r="AK3" s="65"/>
      <c r="AL3" s="65"/>
      <c r="AM3" s="154" t="s">
        <v>198</v>
      </c>
      <c r="AO3" s="66"/>
    </row>
    <row r="4" spans="1:51" ht="15.75" customHeight="1">
      <c r="B4" s="485">
        <f>+入力!F2</f>
        <v>0</v>
      </c>
      <c r="C4" s="486"/>
      <c r="D4" s="489">
        <f>B4</f>
        <v>0</v>
      </c>
      <c r="E4" s="490"/>
      <c r="F4" s="92"/>
      <c r="G4" s="502" t="str">
        <f>CONCATENATE(入力!F3,入力!S3)&amp;"　/　"&amp;入力!F4</f>
        <v>様　/　</v>
      </c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16"/>
      <c r="S4" s="510">
        <f>+入力!F5</f>
        <v>0</v>
      </c>
      <c r="T4" s="506">
        <f>+入力!N5</f>
        <v>0</v>
      </c>
      <c r="U4" s="507"/>
      <c r="V4" s="494">
        <f>+入力!F6</f>
        <v>0</v>
      </c>
      <c r="W4" s="495"/>
      <c r="X4" s="495"/>
      <c r="Y4" s="495"/>
      <c r="Z4" s="495"/>
      <c r="AA4" s="496"/>
      <c r="AB4" s="93"/>
      <c r="AC4" s="93"/>
      <c r="AD4" s="67"/>
      <c r="AE4" s="94"/>
      <c r="AF4" s="94"/>
      <c r="AG4" s="94"/>
      <c r="AH4" s="162"/>
      <c r="AM4" s="154" t="s">
        <v>199</v>
      </c>
      <c r="AN4" s="160"/>
    </row>
    <row r="5" spans="1:51" ht="15.75" customHeight="1" thickBot="1">
      <c r="B5" s="487"/>
      <c r="C5" s="488"/>
      <c r="D5" s="491"/>
      <c r="E5" s="492"/>
      <c r="F5" s="95"/>
      <c r="G5" s="504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17"/>
      <c r="S5" s="511"/>
      <c r="T5" s="508"/>
      <c r="U5" s="509"/>
      <c r="V5" s="497"/>
      <c r="W5" s="498"/>
      <c r="X5" s="498"/>
      <c r="Y5" s="498"/>
      <c r="Z5" s="498"/>
      <c r="AA5" s="499"/>
      <c r="AB5" s="66" t="s">
        <v>200</v>
      </c>
      <c r="AC5" s="93"/>
      <c r="AD5" s="67"/>
      <c r="AE5" s="493">
        <f>+入力!M6</f>
        <v>0</v>
      </c>
      <c r="AF5" s="493"/>
      <c r="AG5" s="96" t="s">
        <v>201</v>
      </c>
      <c r="AH5" s="162"/>
      <c r="AM5" s="154" t="s">
        <v>152</v>
      </c>
    </row>
    <row r="6" spans="1:51" ht="9.75" customHeight="1" thickBot="1">
      <c r="M6" s="125"/>
    </row>
    <row r="7" spans="1:51" ht="19.5" customHeight="1">
      <c r="B7" s="163"/>
      <c r="C7" s="68"/>
      <c r="D7" s="69" t="s">
        <v>392</v>
      </c>
      <c r="E7" s="62"/>
      <c r="F7" s="62"/>
      <c r="G7" s="62"/>
      <c r="H7" s="62"/>
      <c r="I7" s="70"/>
      <c r="J7" s="69" t="s">
        <v>393</v>
      </c>
      <c r="K7" s="62"/>
      <c r="L7" s="62"/>
      <c r="M7" s="62"/>
      <c r="N7" s="62"/>
      <c r="O7" s="62"/>
      <c r="P7" s="69" t="s">
        <v>394</v>
      </c>
      <c r="Q7" s="62"/>
      <c r="R7" s="62"/>
      <c r="S7" s="62"/>
      <c r="T7" s="62"/>
      <c r="U7" s="70"/>
      <c r="V7" s="69" t="s">
        <v>395</v>
      </c>
      <c r="W7" s="62"/>
      <c r="X7" s="62"/>
      <c r="Y7" s="62"/>
      <c r="Z7" s="62"/>
      <c r="AA7" s="62"/>
      <c r="AB7" s="69" t="s">
        <v>396</v>
      </c>
      <c r="AC7" s="62"/>
      <c r="AD7" s="62"/>
      <c r="AE7" s="62"/>
      <c r="AF7" s="62"/>
      <c r="AG7" s="62"/>
      <c r="AH7" s="69" t="s">
        <v>203</v>
      </c>
      <c r="AI7" s="62"/>
      <c r="AJ7" s="62"/>
      <c r="AK7" s="62"/>
      <c r="AL7" s="62"/>
      <c r="AM7" s="63"/>
    </row>
    <row r="8" spans="1:51" ht="17.25" customHeight="1" thickBot="1">
      <c r="B8" s="164"/>
      <c r="C8" s="71"/>
      <c r="D8" s="72"/>
      <c r="E8" s="73" t="s">
        <v>204</v>
      </c>
      <c r="F8" s="73" t="s">
        <v>205</v>
      </c>
      <c r="G8" s="74" t="s">
        <v>206</v>
      </c>
      <c r="H8" s="74" t="s">
        <v>207</v>
      </c>
      <c r="I8" s="75" t="s">
        <v>208</v>
      </c>
      <c r="J8" s="72"/>
      <c r="K8" s="73" t="s">
        <v>204</v>
      </c>
      <c r="L8" s="73" t="s">
        <v>209</v>
      </c>
      <c r="M8" s="74" t="s">
        <v>206</v>
      </c>
      <c r="N8" s="74" t="s">
        <v>207</v>
      </c>
      <c r="O8" s="75" t="s">
        <v>208</v>
      </c>
      <c r="P8" s="72"/>
      <c r="Q8" s="73" t="s">
        <v>204</v>
      </c>
      <c r="R8" s="73" t="s">
        <v>205</v>
      </c>
      <c r="S8" s="74" t="s">
        <v>206</v>
      </c>
      <c r="T8" s="74" t="s">
        <v>207</v>
      </c>
      <c r="U8" s="75" t="s">
        <v>208</v>
      </c>
      <c r="V8" s="72"/>
      <c r="W8" s="73" t="s">
        <v>204</v>
      </c>
      <c r="X8" s="73" t="s">
        <v>209</v>
      </c>
      <c r="Y8" s="74" t="s">
        <v>206</v>
      </c>
      <c r="Z8" s="74" t="s">
        <v>207</v>
      </c>
      <c r="AA8" s="75" t="s">
        <v>208</v>
      </c>
      <c r="AB8" s="72"/>
      <c r="AC8" s="73" t="s">
        <v>204</v>
      </c>
      <c r="AD8" s="73" t="s">
        <v>209</v>
      </c>
      <c r="AE8" s="74" t="s">
        <v>206</v>
      </c>
      <c r="AF8" s="74" t="s">
        <v>207</v>
      </c>
      <c r="AG8" s="76" t="s">
        <v>208</v>
      </c>
      <c r="AH8" s="72"/>
      <c r="AI8" s="73" t="s">
        <v>204</v>
      </c>
      <c r="AJ8" s="73"/>
      <c r="AK8" s="74" t="s">
        <v>206</v>
      </c>
      <c r="AL8" s="74" t="s">
        <v>207</v>
      </c>
      <c r="AM8" s="77" t="s">
        <v>208</v>
      </c>
    </row>
    <row r="9" spans="1:51" ht="15.75" customHeight="1">
      <c r="A9" s="161">
        <v>40131</v>
      </c>
      <c r="B9" s="19" t="s">
        <v>397</v>
      </c>
      <c r="C9" s="20"/>
      <c r="D9" s="198"/>
      <c r="E9" s="261"/>
      <c r="F9" s="267"/>
      <c r="G9" s="280"/>
      <c r="H9" s="280"/>
      <c r="I9" s="265"/>
      <c r="J9" s="272" t="s">
        <v>398</v>
      </c>
      <c r="K9" s="277" t="s">
        <v>399</v>
      </c>
      <c r="L9" s="305" t="s">
        <v>400</v>
      </c>
      <c r="M9" s="279">
        <v>1020</v>
      </c>
      <c r="N9" s="315"/>
      <c r="O9" s="339"/>
      <c r="P9" s="272" t="s">
        <v>398</v>
      </c>
      <c r="Q9" s="277" t="s">
        <v>401</v>
      </c>
      <c r="R9" s="305" t="s">
        <v>402</v>
      </c>
      <c r="S9" s="279">
        <v>1350</v>
      </c>
      <c r="T9" s="315"/>
      <c r="U9" s="339"/>
      <c r="V9" s="272" t="s">
        <v>398</v>
      </c>
      <c r="W9" s="277" t="s">
        <v>403</v>
      </c>
      <c r="X9" s="305" t="s">
        <v>404</v>
      </c>
      <c r="Y9" s="279">
        <v>1050</v>
      </c>
      <c r="Z9" s="315"/>
      <c r="AA9" s="342"/>
      <c r="AB9" s="272"/>
      <c r="AC9" s="277" t="s">
        <v>405</v>
      </c>
      <c r="AD9" s="305" t="s">
        <v>406</v>
      </c>
      <c r="AE9" s="321" t="s">
        <v>407</v>
      </c>
      <c r="AF9" s="263"/>
      <c r="AG9" s="271"/>
      <c r="AH9" s="283"/>
      <c r="AI9" s="26"/>
      <c r="AJ9" s="26"/>
      <c r="AK9" s="196"/>
      <c r="AL9" s="252"/>
      <c r="AM9" s="197"/>
      <c r="AP9" s="185"/>
      <c r="AQ9" s="185">
        <f>IF(N9&gt;0,1,0)</f>
        <v>0</v>
      </c>
      <c r="AR9" s="185">
        <f t="shared" ref="AR9:AR18" si="0">IF(T9&gt;0,1,0)</f>
        <v>0</v>
      </c>
      <c r="AS9" s="185">
        <f t="shared" ref="AS9:AS30" si="1">IF(Z9&gt;0,1,0)</f>
        <v>0</v>
      </c>
      <c r="AT9" s="185"/>
      <c r="AW9" s="180"/>
      <c r="AX9" s="180"/>
      <c r="AY9" s="180"/>
    </row>
    <row r="10" spans="1:51" ht="16.5" customHeight="1">
      <c r="B10" s="19">
        <v>44201</v>
      </c>
      <c r="D10" s="198"/>
      <c r="E10" s="261"/>
      <c r="F10" s="267"/>
      <c r="G10" s="280"/>
      <c r="H10" s="280"/>
      <c r="I10" s="269"/>
      <c r="J10" s="272" t="s">
        <v>398</v>
      </c>
      <c r="K10" s="277" t="s">
        <v>408</v>
      </c>
      <c r="L10" s="278" t="s">
        <v>409</v>
      </c>
      <c r="M10" s="279">
        <v>1030</v>
      </c>
      <c r="N10" s="315"/>
      <c r="O10" s="331"/>
      <c r="P10" s="272" t="s">
        <v>398</v>
      </c>
      <c r="Q10" s="277" t="s">
        <v>410</v>
      </c>
      <c r="R10" s="278" t="s">
        <v>411</v>
      </c>
      <c r="S10" s="279">
        <v>150</v>
      </c>
      <c r="T10" s="315"/>
      <c r="U10" s="341"/>
      <c r="V10" s="272" t="s">
        <v>398</v>
      </c>
      <c r="W10" s="277" t="s">
        <v>412</v>
      </c>
      <c r="X10" s="305" t="s">
        <v>413</v>
      </c>
      <c r="Y10" s="279">
        <v>280</v>
      </c>
      <c r="Z10" s="315"/>
      <c r="AA10" s="344"/>
      <c r="AB10" s="272"/>
      <c r="AC10" s="277" t="s">
        <v>414</v>
      </c>
      <c r="AD10" s="278" t="s">
        <v>415</v>
      </c>
      <c r="AE10" s="321" t="s">
        <v>407</v>
      </c>
      <c r="AF10" s="263"/>
      <c r="AG10" s="281"/>
      <c r="AH10" s="283"/>
      <c r="AI10" s="26"/>
      <c r="AJ10" s="26"/>
      <c r="AK10" s="196"/>
      <c r="AL10" s="252"/>
      <c r="AM10" s="202"/>
      <c r="AO10" s="180"/>
      <c r="AP10" s="185"/>
      <c r="AQ10" s="185">
        <f t="shared" ref="AQ10:AQ12" si="2">IF(N10&gt;0,1,0)</f>
        <v>0</v>
      </c>
      <c r="AR10" s="185">
        <f t="shared" si="0"/>
        <v>0</v>
      </c>
      <c r="AS10" s="185">
        <f t="shared" si="1"/>
        <v>0</v>
      </c>
      <c r="AT10" s="222"/>
      <c r="AW10" s="180"/>
      <c r="AX10" s="180"/>
      <c r="AY10" s="180"/>
    </row>
    <row r="11" spans="1:51" ht="16.5" customHeight="1">
      <c r="B11" s="165"/>
      <c r="D11" s="198"/>
      <c r="E11" s="261"/>
      <c r="F11" s="267"/>
      <c r="G11" s="280"/>
      <c r="H11" s="280"/>
      <c r="I11" s="270"/>
      <c r="J11" s="272" t="s">
        <v>398</v>
      </c>
      <c r="K11" s="277" t="s">
        <v>416</v>
      </c>
      <c r="L11" s="305" t="s">
        <v>417</v>
      </c>
      <c r="M11" s="279">
        <v>1500</v>
      </c>
      <c r="N11" s="315"/>
      <c r="O11" s="341"/>
      <c r="P11" s="272" t="s">
        <v>398</v>
      </c>
      <c r="Q11" s="277" t="s">
        <v>418</v>
      </c>
      <c r="R11" s="305" t="s">
        <v>419</v>
      </c>
      <c r="S11" s="279">
        <v>450</v>
      </c>
      <c r="T11" s="315"/>
      <c r="U11" s="341"/>
      <c r="V11" s="272" t="s">
        <v>398</v>
      </c>
      <c r="W11" s="277" t="s">
        <v>420</v>
      </c>
      <c r="X11" s="305" t="s">
        <v>421</v>
      </c>
      <c r="Y11" s="279">
        <v>270</v>
      </c>
      <c r="Z11" s="315"/>
      <c r="AA11" s="344"/>
      <c r="AB11" s="272"/>
      <c r="AC11" s="277" t="s">
        <v>422</v>
      </c>
      <c r="AD11" s="305" t="s">
        <v>423</v>
      </c>
      <c r="AE11" s="321" t="s">
        <v>407</v>
      </c>
      <c r="AF11" s="263"/>
      <c r="AG11" s="271"/>
      <c r="AH11" s="283"/>
      <c r="AI11" s="26"/>
      <c r="AJ11" s="26"/>
      <c r="AK11" s="196"/>
      <c r="AL11" s="252"/>
      <c r="AM11" s="197"/>
      <c r="AO11" s="180"/>
      <c r="AP11" s="185"/>
      <c r="AQ11" s="185">
        <f t="shared" si="2"/>
        <v>0</v>
      </c>
      <c r="AR11" s="185">
        <f t="shared" si="0"/>
        <v>0</v>
      </c>
      <c r="AS11" s="185">
        <f t="shared" si="1"/>
        <v>0</v>
      </c>
      <c r="AT11" s="222"/>
      <c r="AW11" s="180"/>
      <c r="AX11" s="180"/>
      <c r="AY11" s="180"/>
    </row>
    <row r="12" spans="1:51" ht="16.5" customHeight="1">
      <c r="B12" s="165"/>
      <c r="D12" s="198"/>
      <c r="E12" s="284"/>
      <c r="F12" s="284" t="s">
        <v>278</v>
      </c>
      <c r="G12" s="276"/>
      <c r="H12" s="264"/>
      <c r="I12" s="270"/>
      <c r="J12" s="272" t="s">
        <v>398</v>
      </c>
      <c r="K12" s="277" t="s">
        <v>424</v>
      </c>
      <c r="L12" s="278" t="s">
        <v>425</v>
      </c>
      <c r="M12" s="279">
        <v>500</v>
      </c>
      <c r="N12" s="315"/>
      <c r="O12" s="341"/>
      <c r="P12" s="272" t="s">
        <v>398</v>
      </c>
      <c r="Q12" s="277" t="s">
        <v>426</v>
      </c>
      <c r="R12" s="278" t="s">
        <v>427</v>
      </c>
      <c r="S12" s="279">
        <v>100</v>
      </c>
      <c r="T12" s="315"/>
      <c r="U12" s="341"/>
      <c r="V12" s="272" t="s">
        <v>398</v>
      </c>
      <c r="W12" s="277" t="s">
        <v>428</v>
      </c>
      <c r="X12" s="305" t="s">
        <v>429</v>
      </c>
      <c r="Y12" s="279">
        <v>500</v>
      </c>
      <c r="Z12" s="315"/>
      <c r="AA12" s="344"/>
      <c r="AB12" s="272"/>
      <c r="AC12" s="277" t="s">
        <v>430</v>
      </c>
      <c r="AD12" s="305" t="s">
        <v>431</v>
      </c>
      <c r="AE12" s="321" t="s">
        <v>407</v>
      </c>
      <c r="AF12" s="263"/>
      <c r="AG12" s="271"/>
      <c r="AH12" s="283"/>
      <c r="AI12" s="26"/>
      <c r="AJ12" s="26"/>
      <c r="AK12" s="196"/>
      <c r="AL12" s="252"/>
      <c r="AM12" s="197"/>
      <c r="AO12" s="180"/>
      <c r="AP12" s="187"/>
      <c r="AQ12" s="185">
        <f t="shared" si="2"/>
        <v>0</v>
      </c>
      <c r="AR12" s="185">
        <f t="shared" si="0"/>
        <v>0</v>
      </c>
      <c r="AS12" s="185">
        <f t="shared" si="1"/>
        <v>0</v>
      </c>
      <c r="AT12" s="222"/>
      <c r="AW12" s="180"/>
      <c r="AX12" s="180"/>
      <c r="AY12" s="180"/>
    </row>
    <row r="13" spans="1:51" ht="16.5" customHeight="1">
      <c r="B13" s="165"/>
      <c r="D13" s="198"/>
      <c r="E13" s="284"/>
      <c r="F13" s="284" t="s">
        <v>278</v>
      </c>
      <c r="G13" s="276"/>
      <c r="H13" s="264"/>
      <c r="I13" s="270"/>
      <c r="J13" s="272" t="s">
        <v>398</v>
      </c>
      <c r="K13" s="277" t="s">
        <v>432</v>
      </c>
      <c r="L13" s="278" t="s">
        <v>433</v>
      </c>
      <c r="M13" s="279">
        <v>1260</v>
      </c>
      <c r="N13" s="315"/>
      <c r="O13" s="341"/>
      <c r="P13" s="272" t="s">
        <v>398</v>
      </c>
      <c r="Q13" s="277" t="s">
        <v>434</v>
      </c>
      <c r="R13" s="305" t="s">
        <v>435</v>
      </c>
      <c r="S13" s="279">
        <v>290</v>
      </c>
      <c r="T13" s="315"/>
      <c r="U13" s="341"/>
      <c r="V13" s="272" t="s">
        <v>398</v>
      </c>
      <c r="W13" s="277" t="s">
        <v>436</v>
      </c>
      <c r="X13" s="278" t="s">
        <v>437</v>
      </c>
      <c r="Y13" s="279">
        <v>420</v>
      </c>
      <c r="Z13" s="315"/>
      <c r="AA13" s="344"/>
      <c r="AB13" s="272"/>
      <c r="AC13" s="277" t="s">
        <v>412</v>
      </c>
      <c r="AD13" s="305" t="s">
        <v>438</v>
      </c>
      <c r="AE13" s="321" t="s">
        <v>407</v>
      </c>
      <c r="AF13" s="263"/>
      <c r="AG13" s="271"/>
      <c r="AH13" s="283"/>
      <c r="AI13" s="26"/>
      <c r="AJ13" s="26"/>
      <c r="AK13" s="196"/>
      <c r="AL13" s="252"/>
      <c r="AM13" s="197"/>
      <c r="AO13" s="180"/>
      <c r="AP13" s="221"/>
      <c r="AQ13" s="185">
        <f>IF(N13&gt;0,1,0)</f>
        <v>0</v>
      </c>
      <c r="AR13" s="185">
        <f t="shared" si="0"/>
        <v>0</v>
      </c>
      <c r="AS13" s="185">
        <f t="shared" si="1"/>
        <v>0</v>
      </c>
      <c r="AT13" s="222"/>
      <c r="AW13" s="180"/>
      <c r="AX13" s="180"/>
      <c r="AY13" s="180"/>
    </row>
    <row r="14" spans="1:51" ht="16.5" customHeight="1">
      <c r="B14" s="165"/>
      <c r="D14" s="198"/>
      <c r="E14" s="284"/>
      <c r="F14" s="284" t="s">
        <v>278</v>
      </c>
      <c r="G14" s="276"/>
      <c r="H14" s="264"/>
      <c r="I14" s="270"/>
      <c r="J14" s="272" t="s">
        <v>398</v>
      </c>
      <c r="K14" s="277" t="s">
        <v>439</v>
      </c>
      <c r="L14" s="305" t="s">
        <v>440</v>
      </c>
      <c r="M14" s="279">
        <v>620</v>
      </c>
      <c r="N14" s="315"/>
      <c r="O14" s="341"/>
      <c r="P14" s="272" t="s">
        <v>398</v>
      </c>
      <c r="Q14" s="277" t="s">
        <v>441</v>
      </c>
      <c r="R14" s="305" t="s">
        <v>442</v>
      </c>
      <c r="S14" s="279">
        <v>140</v>
      </c>
      <c r="T14" s="315"/>
      <c r="U14" s="341"/>
      <c r="V14" s="272" t="s">
        <v>398</v>
      </c>
      <c r="W14" s="277" t="s">
        <v>443</v>
      </c>
      <c r="X14" s="305" t="s">
        <v>444</v>
      </c>
      <c r="Y14" s="279">
        <v>460</v>
      </c>
      <c r="Z14" s="315"/>
      <c r="AA14" s="344"/>
      <c r="AB14" s="272"/>
      <c r="AC14" s="320"/>
      <c r="AD14" s="320"/>
      <c r="AE14" s="322"/>
      <c r="AF14" s="264"/>
      <c r="AG14" s="281"/>
      <c r="AH14" s="283"/>
      <c r="AI14" s="26"/>
      <c r="AJ14" s="26"/>
      <c r="AK14" s="196"/>
      <c r="AL14" s="252"/>
      <c r="AM14" s="202"/>
      <c r="AO14" s="180"/>
      <c r="AP14" s="187"/>
      <c r="AQ14" s="330">
        <f>IF(N14&gt;0,1,0)</f>
        <v>0</v>
      </c>
      <c r="AR14" s="185">
        <f t="shared" si="0"/>
        <v>0</v>
      </c>
      <c r="AS14" s="185">
        <f t="shared" si="1"/>
        <v>0</v>
      </c>
      <c r="AT14" s="222"/>
      <c r="AW14" s="180"/>
      <c r="AX14" s="180"/>
      <c r="AY14" s="180"/>
    </row>
    <row r="15" spans="1:51" ht="16.5" customHeight="1">
      <c r="B15" s="165"/>
      <c r="D15" s="198"/>
      <c r="E15" s="284"/>
      <c r="F15" s="284" t="s">
        <v>278</v>
      </c>
      <c r="G15" s="276"/>
      <c r="H15" s="264"/>
      <c r="I15" s="270"/>
      <c r="J15" s="272" t="s">
        <v>398</v>
      </c>
      <c r="K15" s="277" t="s">
        <v>445</v>
      </c>
      <c r="L15" s="305" t="s">
        <v>446</v>
      </c>
      <c r="M15" s="279">
        <v>400</v>
      </c>
      <c r="N15" s="315"/>
      <c r="O15" s="341"/>
      <c r="P15" s="272" t="s">
        <v>398</v>
      </c>
      <c r="Q15" s="277" t="s">
        <v>447</v>
      </c>
      <c r="R15" s="305" t="s">
        <v>448</v>
      </c>
      <c r="S15" s="279">
        <v>110</v>
      </c>
      <c r="T15" s="315"/>
      <c r="U15" s="341"/>
      <c r="V15" s="272" t="s">
        <v>398</v>
      </c>
      <c r="W15" s="277" t="s">
        <v>449</v>
      </c>
      <c r="X15" s="305" t="s">
        <v>450</v>
      </c>
      <c r="Y15" s="279">
        <v>120</v>
      </c>
      <c r="Z15" s="315"/>
      <c r="AA15" s="344"/>
      <c r="AB15" s="272"/>
      <c r="AC15" s="320"/>
      <c r="AD15" s="320"/>
      <c r="AE15" s="322"/>
      <c r="AF15" s="264"/>
      <c r="AG15" s="281"/>
      <c r="AH15" s="283"/>
      <c r="AI15" s="26"/>
      <c r="AJ15" s="26"/>
      <c r="AK15" s="196"/>
      <c r="AL15" s="252"/>
      <c r="AM15" s="202"/>
      <c r="AP15" s="187"/>
      <c r="AQ15" s="185">
        <f>IF(N15&gt;0,1,0)</f>
        <v>0</v>
      </c>
      <c r="AR15" s="185">
        <f t="shared" si="0"/>
        <v>0</v>
      </c>
      <c r="AS15" s="185">
        <f t="shared" si="1"/>
        <v>0</v>
      </c>
      <c r="AT15" s="185"/>
      <c r="AW15" s="180"/>
      <c r="AX15" s="180"/>
      <c r="AY15" s="180"/>
    </row>
    <row r="16" spans="1:51" ht="16.5" customHeight="1">
      <c r="B16" s="165"/>
      <c r="D16" s="198"/>
      <c r="E16" s="284"/>
      <c r="F16" s="284" t="s">
        <v>278</v>
      </c>
      <c r="G16" s="276"/>
      <c r="H16" s="264"/>
      <c r="I16" s="270"/>
      <c r="J16" s="272" t="s">
        <v>398</v>
      </c>
      <c r="K16" s="277" t="s">
        <v>451</v>
      </c>
      <c r="L16" s="305" t="s">
        <v>452</v>
      </c>
      <c r="M16" s="279">
        <v>480</v>
      </c>
      <c r="N16" s="315"/>
      <c r="O16" s="341"/>
      <c r="P16" s="272" t="s">
        <v>398</v>
      </c>
      <c r="Q16" s="277" t="s">
        <v>453</v>
      </c>
      <c r="R16" s="305" t="s">
        <v>454</v>
      </c>
      <c r="S16" s="279">
        <v>270</v>
      </c>
      <c r="T16" s="315"/>
      <c r="U16" s="341"/>
      <c r="V16" s="272" t="s">
        <v>398</v>
      </c>
      <c r="W16" s="277" t="s">
        <v>455</v>
      </c>
      <c r="X16" s="305" t="s">
        <v>456</v>
      </c>
      <c r="Y16" s="279">
        <v>700</v>
      </c>
      <c r="Z16" s="315"/>
      <c r="AA16" s="344"/>
      <c r="AB16" s="272"/>
      <c r="AC16" s="320"/>
      <c r="AD16" s="320"/>
      <c r="AE16" s="322"/>
      <c r="AF16" s="264"/>
      <c r="AG16" s="281"/>
      <c r="AH16" s="283"/>
      <c r="AI16" s="26"/>
      <c r="AJ16" s="26"/>
      <c r="AK16" s="196"/>
      <c r="AL16" s="252"/>
      <c r="AM16" s="202"/>
      <c r="AP16" s="187"/>
      <c r="AQ16" s="185">
        <f>IF(N16&gt;0,1,0)</f>
        <v>0</v>
      </c>
      <c r="AR16" s="185">
        <f t="shared" si="0"/>
        <v>0</v>
      </c>
      <c r="AS16" s="185">
        <f t="shared" si="1"/>
        <v>0</v>
      </c>
      <c r="AT16" s="187"/>
      <c r="AW16" s="180"/>
      <c r="AX16" s="180"/>
    </row>
    <row r="17" spans="2:50" ht="16.5" customHeight="1">
      <c r="B17" s="165"/>
      <c r="D17" s="198"/>
      <c r="E17" s="284"/>
      <c r="F17" s="284" t="s">
        <v>278</v>
      </c>
      <c r="G17" s="276"/>
      <c r="H17" s="264"/>
      <c r="I17" s="270"/>
      <c r="J17" s="272" t="s">
        <v>398</v>
      </c>
      <c r="K17" s="277" t="s">
        <v>457</v>
      </c>
      <c r="L17" s="305" t="s">
        <v>458</v>
      </c>
      <c r="M17" s="279">
        <v>240</v>
      </c>
      <c r="N17" s="315"/>
      <c r="O17" s="341"/>
      <c r="P17" s="272" t="s">
        <v>398</v>
      </c>
      <c r="Q17" s="277" t="s">
        <v>459</v>
      </c>
      <c r="R17" s="305" t="s">
        <v>460</v>
      </c>
      <c r="S17" s="279">
        <v>440</v>
      </c>
      <c r="T17" s="315"/>
      <c r="U17" s="341"/>
      <c r="V17" s="272" t="s">
        <v>398</v>
      </c>
      <c r="W17" s="277" t="s">
        <v>461</v>
      </c>
      <c r="X17" s="305" t="s">
        <v>462</v>
      </c>
      <c r="Y17" s="279">
        <v>370</v>
      </c>
      <c r="Z17" s="315"/>
      <c r="AA17" s="344"/>
      <c r="AB17" s="272"/>
      <c r="AC17" s="320"/>
      <c r="AD17" s="320"/>
      <c r="AE17" s="322"/>
      <c r="AF17" s="264"/>
      <c r="AG17" s="281"/>
      <c r="AH17" s="283"/>
      <c r="AI17" s="26"/>
      <c r="AJ17" s="26"/>
      <c r="AK17" s="196"/>
      <c r="AL17" s="252"/>
      <c r="AM17" s="202"/>
      <c r="AP17" s="187"/>
      <c r="AQ17" s="185">
        <f>IF(N25&gt;0,1,0)</f>
        <v>0</v>
      </c>
      <c r="AR17" s="185">
        <f t="shared" si="0"/>
        <v>0</v>
      </c>
      <c r="AS17" s="185">
        <f t="shared" si="1"/>
        <v>0</v>
      </c>
      <c r="AT17" s="187"/>
      <c r="AW17" s="180"/>
      <c r="AX17" s="180"/>
    </row>
    <row r="18" spans="2:50" ht="16.5" customHeight="1">
      <c r="B18" s="165"/>
      <c r="D18" s="198"/>
      <c r="E18" s="284"/>
      <c r="F18" s="284" t="s">
        <v>278</v>
      </c>
      <c r="G18" s="276"/>
      <c r="H18" s="264"/>
      <c r="I18" s="270"/>
      <c r="J18" s="272"/>
      <c r="K18" s="277" t="s">
        <v>463</v>
      </c>
      <c r="L18" s="305" t="s">
        <v>464</v>
      </c>
      <c r="M18" s="355" t="s">
        <v>407</v>
      </c>
      <c r="N18" s="315"/>
      <c r="O18" s="341"/>
      <c r="P18" s="272" t="s">
        <v>398</v>
      </c>
      <c r="Q18" s="277" t="s">
        <v>465</v>
      </c>
      <c r="R18" s="305" t="s">
        <v>466</v>
      </c>
      <c r="S18" s="279">
        <v>320</v>
      </c>
      <c r="T18" s="315"/>
      <c r="U18" s="341"/>
      <c r="V18" s="272" t="s">
        <v>398</v>
      </c>
      <c r="W18" s="277" t="s">
        <v>467</v>
      </c>
      <c r="X18" s="278" t="s">
        <v>468</v>
      </c>
      <c r="Y18" s="279">
        <v>240</v>
      </c>
      <c r="Z18" s="315"/>
      <c r="AA18" s="344"/>
      <c r="AB18" s="272"/>
      <c r="AC18" s="320"/>
      <c r="AD18" s="320"/>
      <c r="AE18" s="322"/>
      <c r="AF18" s="264"/>
      <c r="AG18" s="281"/>
      <c r="AH18" s="272"/>
      <c r="AI18" s="26"/>
      <c r="AJ18" s="26"/>
      <c r="AK18" s="196"/>
      <c r="AL18" s="252"/>
      <c r="AM18" s="202"/>
      <c r="AP18" s="187"/>
      <c r="AQ18" s="185">
        <f>IF(N17&gt;0,1,0)</f>
        <v>0</v>
      </c>
      <c r="AR18" s="185">
        <f t="shared" si="0"/>
        <v>0</v>
      </c>
      <c r="AS18" s="185">
        <f t="shared" si="1"/>
        <v>0</v>
      </c>
      <c r="AT18" s="187"/>
      <c r="AW18" s="180"/>
      <c r="AX18" s="180"/>
    </row>
    <row r="19" spans="2:50" ht="16.5" customHeight="1">
      <c r="B19" s="165"/>
      <c r="D19" s="198"/>
      <c r="E19" s="284"/>
      <c r="F19" s="284" t="s">
        <v>278</v>
      </c>
      <c r="G19" s="276"/>
      <c r="H19" s="264"/>
      <c r="I19" s="270"/>
      <c r="J19" s="272"/>
      <c r="K19" s="277" t="s">
        <v>469</v>
      </c>
      <c r="L19" s="278" t="s">
        <v>470</v>
      </c>
      <c r="M19" s="355" t="s">
        <v>407</v>
      </c>
      <c r="N19" s="315"/>
      <c r="O19" s="331"/>
      <c r="P19" s="272"/>
      <c r="Q19" s="367" t="s">
        <v>447</v>
      </c>
      <c r="R19" s="320" t="s">
        <v>278</v>
      </c>
      <c r="S19" s="321" t="s">
        <v>471</v>
      </c>
      <c r="T19" s="315"/>
      <c r="U19" s="341"/>
      <c r="V19" s="272" t="s">
        <v>398</v>
      </c>
      <c r="W19" s="277" t="s">
        <v>472</v>
      </c>
      <c r="X19" s="278" t="s">
        <v>473</v>
      </c>
      <c r="Y19" s="279">
        <v>300</v>
      </c>
      <c r="Z19" s="315"/>
      <c r="AA19" s="329"/>
      <c r="AB19" s="272"/>
      <c r="AC19" s="320"/>
      <c r="AD19" s="320"/>
      <c r="AE19" s="322"/>
      <c r="AF19" s="264"/>
      <c r="AG19" s="281"/>
      <c r="AH19" s="272"/>
      <c r="AI19" s="26"/>
      <c r="AJ19" s="26"/>
      <c r="AK19" s="196"/>
      <c r="AL19" s="252"/>
      <c r="AM19" s="202"/>
      <c r="AP19" s="187"/>
      <c r="AQ19" s="185"/>
      <c r="AR19" s="185"/>
      <c r="AS19" s="185">
        <f t="shared" si="1"/>
        <v>0</v>
      </c>
      <c r="AT19" s="187"/>
      <c r="AW19" s="180"/>
      <c r="AX19" s="180"/>
    </row>
    <row r="20" spans="2:50" ht="16.5" customHeight="1">
      <c r="B20" s="165"/>
      <c r="D20" s="198"/>
      <c r="E20" s="284"/>
      <c r="F20" s="284" t="s">
        <v>278</v>
      </c>
      <c r="G20" s="276"/>
      <c r="H20" s="264"/>
      <c r="I20" s="269"/>
      <c r="J20" s="272"/>
      <c r="K20" s="277" t="s">
        <v>474</v>
      </c>
      <c r="L20" s="278"/>
      <c r="M20" s="321" t="s">
        <v>471</v>
      </c>
      <c r="N20" s="315"/>
      <c r="O20" s="331"/>
      <c r="P20" s="272"/>
      <c r="Q20" s="277" t="s">
        <v>475</v>
      </c>
      <c r="R20" s="320" t="s">
        <v>278</v>
      </c>
      <c r="S20" s="321" t="s">
        <v>471</v>
      </c>
      <c r="T20" s="315"/>
      <c r="U20" s="341"/>
      <c r="V20" s="272" t="s">
        <v>398</v>
      </c>
      <c r="W20" s="277" t="s">
        <v>476</v>
      </c>
      <c r="X20" s="305" t="s">
        <v>477</v>
      </c>
      <c r="Y20" s="279">
        <v>1300</v>
      </c>
      <c r="Z20" s="315"/>
      <c r="AA20" s="344"/>
      <c r="AB20" s="272"/>
      <c r="AC20" s="320"/>
      <c r="AD20" s="320"/>
      <c r="AE20" s="322"/>
      <c r="AF20" s="264"/>
      <c r="AG20" s="281"/>
      <c r="AH20" s="272"/>
      <c r="AI20" s="26"/>
      <c r="AJ20" s="26"/>
      <c r="AK20" s="196"/>
      <c r="AL20" s="252"/>
      <c r="AM20" s="202"/>
      <c r="AP20" s="187"/>
      <c r="AQ20" s="185"/>
      <c r="AR20" s="185"/>
      <c r="AS20" s="185">
        <f t="shared" si="1"/>
        <v>0</v>
      </c>
      <c r="AT20" s="187"/>
      <c r="AW20" s="180"/>
      <c r="AX20" s="180"/>
    </row>
    <row r="21" spans="2:50" ht="16.5" customHeight="1">
      <c r="B21" s="165"/>
      <c r="D21" s="198"/>
      <c r="E21" s="284"/>
      <c r="F21" s="284" t="s">
        <v>278</v>
      </c>
      <c r="G21" s="276"/>
      <c r="H21" s="264"/>
      <c r="I21" s="269"/>
      <c r="J21" s="272"/>
      <c r="K21" s="277" t="s">
        <v>478</v>
      </c>
      <c r="L21" s="305"/>
      <c r="M21" s="321" t="s">
        <v>471</v>
      </c>
      <c r="N21" s="315"/>
      <c r="O21" s="331"/>
      <c r="P21" s="272"/>
      <c r="Q21" s="277" t="s">
        <v>479</v>
      </c>
      <c r="R21" s="320" t="s">
        <v>278</v>
      </c>
      <c r="S21" s="321" t="s">
        <v>471</v>
      </c>
      <c r="T21" s="315"/>
      <c r="U21" s="341"/>
      <c r="V21" s="272" t="s">
        <v>398</v>
      </c>
      <c r="W21" s="277" t="s">
        <v>480</v>
      </c>
      <c r="X21" s="305" t="s">
        <v>481</v>
      </c>
      <c r="Y21" s="279">
        <v>1950</v>
      </c>
      <c r="Z21" s="315"/>
      <c r="AA21" s="344"/>
      <c r="AB21" s="272"/>
      <c r="AC21" s="320"/>
      <c r="AD21" s="320"/>
      <c r="AE21" s="322"/>
      <c r="AF21" s="264"/>
      <c r="AG21" s="281"/>
      <c r="AH21" s="272"/>
      <c r="AI21" s="26"/>
      <c r="AJ21" s="26"/>
      <c r="AK21" s="196"/>
      <c r="AL21" s="252"/>
      <c r="AM21" s="202"/>
      <c r="AP21" s="187"/>
      <c r="AQ21" s="185"/>
      <c r="AR21" s="185"/>
      <c r="AS21" s="185">
        <f t="shared" si="1"/>
        <v>0</v>
      </c>
      <c r="AT21" s="187"/>
      <c r="AW21" s="180"/>
      <c r="AX21" s="180"/>
    </row>
    <row r="22" spans="2:50" ht="16.5" customHeight="1">
      <c r="B22" s="165"/>
      <c r="D22" s="198"/>
      <c r="E22" s="284"/>
      <c r="F22" s="284" t="s">
        <v>278</v>
      </c>
      <c r="G22" s="276"/>
      <c r="H22" s="264"/>
      <c r="I22" s="269"/>
      <c r="J22" s="272"/>
      <c r="K22" s="277" t="s">
        <v>482</v>
      </c>
      <c r="L22" s="278"/>
      <c r="M22" s="321" t="s">
        <v>471</v>
      </c>
      <c r="N22" s="315"/>
      <c r="O22" s="331"/>
      <c r="P22" s="272"/>
      <c r="Q22" s="277"/>
      <c r="R22" s="320"/>
      <c r="S22" s="321"/>
      <c r="T22" s="315"/>
      <c r="U22" s="331"/>
      <c r="V22" s="272" t="s">
        <v>398</v>
      </c>
      <c r="W22" s="277" t="s">
        <v>483</v>
      </c>
      <c r="X22" s="305" t="s">
        <v>484</v>
      </c>
      <c r="Y22" s="279">
        <v>750</v>
      </c>
      <c r="Z22" s="315"/>
      <c r="AA22" s="344"/>
      <c r="AB22" s="272"/>
      <c r="AC22" s="320"/>
      <c r="AD22" s="320"/>
      <c r="AE22" s="322"/>
      <c r="AF22" s="264"/>
      <c r="AG22" s="281"/>
      <c r="AH22" s="272"/>
      <c r="AI22" s="26"/>
      <c r="AJ22" s="26"/>
      <c r="AK22" s="196"/>
      <c r="AL22" s="252"/>
      <c r="AM22" s="202"/>
      <c r="AP22" s="187"/>
      <c r="AQ22" s="185"/>
      <c r="AR22" s="187"/>
      <c r="AS22" s="185">
        <f t="shared" si="1"/>
        <v>0</v>
      </c>
      <c r="AT22" s="187"/>
      <c r="AW22" s="180"/>
      <c r="AX22" s="180"/>
    </row>
    <row r="23" spans="2:50" ht="16.5" customHeight="1">
      <c r="B23" s="165"/>
      <c r="D23" s="198"/>
      <c r="E23" s="284"/>
      <c r="F23" s="284" t="s">
        <v>278</v>
      </c>
      <c r="G23" s="276"/>
      <c r="H23" s="264"/>
      <c r="I23" s="269"/>
      <c r="J23" s="272"/>
      <c r="K23" s="277" t="s">
        <v>485</v>
      </c>
      <c r="L23" s="305"/>
      <c r="M23" s="321" t="s">
        <v>471</v>
      </c>
      <c r="N23" s="315"/>
      <c r="O23" s="331"/>
      <c r="P23" s="272"/>
      <c r="Q23" s="277"/>
      <c r="R23" s="320"/>
      <c r="S23" s="321"/>
      <c r="T23" s="315"/>
      <c r="U23" s="331"/>
      <c r="V23" s="272" t="s">
        <v>398</v>
      </c>
      <c r="W23" s="277" t="s">
        <v>486</v>
      </c>
      <c r="X23" s="305" t="s">
        <v>487</v>
      </c>
      <c r="Y23" s="279">
        <v>420</v>
      </c>
      <c r="Z23" s="315"/>
      <c r="AA23" s="344"/>
      <c r="AB23" s="272"/>
      <c r="AC23" s="320"/>
      <c r="AD23" s="320"/>
      <c r="AE23" s="322"/>
      <c r="AF23" s="264"/>
      <c r="AG23" s="281"/>
      <c r="AH23" s="272"/>
      <c r="AI23" s="26"/>
      <c r="AJ23" s="26"/>
      <c r="AK23" s="196"/>
      <c r="AL23" s="252"/>
      <c r="AM23" s="202"/>
      <c r="AP23" s="187"/>
      <c r="AQ23" s="185"/>
      <c r="AR23" s="187"/>
      <c r="AS23" s="185">
        <f t="shared" si="1"/>
        <v>0</v>
      </c>
      <c r="AT23" s="187"/>
      <c r="AW23" s="180"/>
      <c r="AX23" s="180"/>
    </row>
    <row r="24" spans="2:50" ht="16.5" customHeight="1">
      <c r="B24" s="165"/>
      <c r="D24" s="198"/>
      <c r="E24" s="284"/>
      <c r="F24" s="284" t="s">
        <v>278</v>
      </c>
      <c r="G24" s="276"/>
      <c r="H24" s="264"/>
      <c r="I24" s="269"/>
      <c r="J24" s="272"/>
      <c r="K24" s="277" t="s">
        <v>488</v>
      </c>
      <c r="L24" s="305" t="s">
        <v>489</v>
      </c>
      <c r="M24" s="355" t="s">
        <v>407</v>
      </c>
      <c r="N24" s="315"/>
      <c r="O24" s="331"/>
      <c r="P24" s="272"/>
      <c r="Q24" s="320"/>
      <c r="R24" s="320" t="s">
        <v>278</v>
      </c>
      <c r="S24" s="322"/>
      <c r="T24" s="315"/>
      <c r="U24" s="331"/>
      <c r="V24" s="272" t="s">
        <v>398</v>
      </c>
      <c r="W24" s="277" t="s">
        <v>490</v>
      </c>
      <c r="X24" s="305" t="s">
        <v>491</v>
      </c>
      <c r="Y24" s="279">
        <v>750</v>
      </c>
      <c r="Z24" s="315"/>
      <c r="AA24" s="329"/>
      <c r="AB24" s="272"/>
      <c r="AC24" s="320"/>
      <c r="AD24" s="320"/>
      <c r="AE24" s="322"/>
      <c r="AF24" s="264"/>
      <c r="AG24" s="281"/>
      <c r="AH24" s="272"/>
      <c r="AI24" s="26"/>
      <c r="AJ24" s="26"/>
      <c r="AK24" s="196"/>
      <c r="AL24" s="252"/>
      <c r="AM24" s="202"/>
      <c r="AP24" s="187"/>
      <c r="AQ24" s="185"/>
      <c r="AR24" s="187"/>
      <c r="AS24" s="185">
        <f t="shared" si="1"/>
        <v>0</v>
      </c>
      <c r="AT24" s="187"/>
      <c r="AX24" s="180"/>
    </row>
    <row r="25" spans="2:50" ht="16.5" customHeight="1">
      <c r="B25" s="165"/>
      <c r="D25" s="198"/>
      <c r="E25" s="284"/>
      <c r="F25" s="284" t="s">
        <v>278</v>
      </c>
      <c r="G25" s="276"/>
      <c r="H25" s="264"/>
      <c r="I25" s="269"/>
      <c r="J25" s="272"/>
      <c r="K25" s="277"/>
      <c r="L25" s="305"/>
      <c r="M25" s="355"/>
      <c r="N25" s="315"/>
      <c r="O25" s="341"/>
      <c r="P25" s="272"/>
      <c r="Q25" s="320"/>
      <c r="R25" s="320" t="s">
        <v>278</v>
      </c>
      <c r="S25" s="322"/>
      <c r="T25" s="315"/>
      <c r="U25" s="331"/>
      <c r="V25" s="272" t="s">
        <v>398</v>
      </c>
      <c r="W25" s="277" t="s">
        <v>492</v>
      </c>
      <c r="X25" s="305" t="s">
        <v>493</v>
      </c>
      <c r="Y25" s="279">
        <v>600</v>
      </c>
      <c r="Z25" s="315"/>
      <c r="AA25" s="329"/>
      <c r="AB25" s="272"/>
      <c r="AC25" s="320"/>
      <c r="AD25" s="320"/>
      <c r="AE25" s="322"/>
      <c r="AF25" s="264"/>
      <c r="AG25" s="281"/>
      <c r="AH25" s="272"/>
      <c r="AI25" s="26"/>
      <c r="AJ25" s="26"/>
      <c r="AK25" s="196"/>
      <c r="AL25" s="252"/>
      <c r="AM25" s="202"/>
      <c r="AP25" s="187"/>
      <c r="AQ25" s="185"/>
      <c r="AR25" s="187"/>
      <c r="AS25" s="185">
        <f t="shared" si="1"/>
        <v>0</v>
      </c>
      <c r="AT25" s="187"/>
      <c r="AX25" s="180"/>
    </row>
    <row r="26" spans="2:50" ht="16.5" customHeight="1">
      <c r="B26" s="166"/>
      <c r="D26" s="198"/>
      <c r="E26" s="284"/>
      <c r="F26" s="284" t="s">
        <v>278</v>
      </c>
      <c r="G26" s="276"/>
      <c r="H26" s="264"/>
      <c r="I26" s="269"/>
      <c r="J26" s="272"/>
      <c r="K26" s="277"/>
      <c r="L26" s="305"/>
      <c r="M26" s="321"/>
      <c r="N26" s="315"/>
      <c r="O26" s="331"/>
      <c r="P26" s="272"/>
      <c r="Q26" s="320"/>
      <c r="R26" s="320" t="s">
        <v>278</v>
      </c>
      <c r="S26" s="322"/>
      <c r="T26" s="315"/>
      <c r="U26" s="331"/>
      <c r="V26" s="272" t="s">
        <v>398</v>
      </c>
      <c r="W26" s="277" t="s">
        <v>494</v>
      </c>
      <c r="X26" s="305" t="s">
        <v>495</v>
      </c>
      <c r="Y26" s="279">
        <v>800</v>
      </c>
      <c r="Z26" s="315"/>
      <c r="AA26" s="329"/>
      <c r="AB26" s="272"/>
      <c r="AC26" s="320"/>
      <c r="AD26" s="320"/>
      <c r="AE26" s="322"/>
      <c r="AF26" s="264"/>
      <c r="AG26" s="281"/>
      <c r="AH26" s="272"/>
      <c r="AI26" s="26"/>
      <c r="AJ26" s="26"/>
      <c r="AK26" s="196"/>
      <c r="AL26" s="252"/>
      <c r="AM26" s="202"/>
      <c r="AP26" s="187"/>
      <c r="AQ26" s="185"/>
      <c r="AR26" s="187"/>
      <c r="AS26" s="185">
        <f t="shared" si="1"/>
        <v>0</v>
      </c>
      <c r="AT26" s="187"/>
      <c r="AX26" s="180"/>
    </row>
    <row r="27" spans="2:50" ht="16.5" customHeight="1">
      <c r="B27" s="165"/>
      <c r="D27" s="198"/>
      <c r="E27" s="284"/>
      <c r="F27" s="284" t="s">
        <v>278</v>
      </c>
      <c r="G27" s="276"/>
      <c r="H27" s="264"/>
      <c r="I27" s="269"/>
      <c r="J27" s="272"/>
      <c r="K27" s="277"/>
      <c r="L27" s="305"/>
      <c r="M27" s="321"/>
      <c r="N27" s="315"/>
      <c r="O27" s="331"/>
      <c r="P27" s="272"/>
      <c r="Q27" s="320"/>
      <c r="R27" s="320" t="s">
        <v>278</v>
      </c>
      <c r="S27" s="322"/>
      <c r="T27" s="315"/>
      <c r="U27" s="331"/>
      <c r="V27" s="272" t="s">
        <v>398</v>
      </c>
      <c r="W27" s="277" t="s">
        <v>496</v>
      </c>
      <c r="X27" s="305" t="s">
        <v>497</v>
      </c>
      <c r="Y27" s="279">
        <v>250</v>
      </c>
      <c r="Z27" s="315"/>
      <c r="AA27" s="329"/>
      <c r="AB27" s="272"/>
      <c r="AC27" s="320"/>
      <c r="AD27" s="320"/>
      <c r="AE27" s="322"/>
      <c r="AF27" s="264"/>
      <c r="AG27" s="281"/>
      <c r="AH27" s="272"/>
      <c r="AI27" s="26"/>
      <c r="AJ27" s="26"/>
      <c r="AK27" s="196"/>
      <c r="AL27" s="252"/>
      <c r="AM27" s="202"/>
      <c r="AP27" s="187"/>
      <c r="AQ27" s="187"/>
      <c r="AR27" s="187"/>
      <c r="AS27" s="185">
        <f t="shared" si="1"/>
        <v>0</v>
      </c>
      <c r="AT27" s="187"/>
      <c r="AX27" s="180"/>
    </row>
    <row r="28" spans="2:50" ht="16.5" customHeight="1">
      <c r="B28" s="165"/>
      <c r="D28" s="198"/>
      <c r="E28" s="284"/>
      <c r="F28" s="284" t="s">
        <v>278</v>
      </c>
      <c r="G28" s="276"/>
      <c r="H28" s="264"/>
      <c r="I28" s="269"/>
      <c r="J28" s="272"/>
      <c r="K28" s="277"/>
      <c r="L28" s="305"/>
      <c r="M28" s="321"/>
      <c r="N28" s="315"/>
      <c r="O28" s="331"/>
      <c r="P28" s="272"/>
      <c r="Q28" s="320"/>
      <c r="R28" s="320" t="s">
        <v>278</v>
      </c>
      <c r="S28" s="322"/>
      <c r="T28" s="315"/>
      <c r="U28" s="331"/>
      <c r="V28" s="272" t="s">
        <v>398</v>
      </c>
      <c r="W28" s="277" t="s">
        <v>498</v>
      </c>
      <c r="X28" s="305" t="s">
        <v>499</v>
      </c>
      <c r="Y28" s="279">
        <v>500</v>
      </c>
      <c r="Z28" s="315"/>
      <c r="AA28" s="329"/>
      <c r="AB28" s="272"/>
      <c r="AC28" s="320"/>
      <c r="AD28" s="320"/>
      <c r="AE28" s="322"/>
      <c r="AF28" s="264"/>
      <c r="AG28" s="281"/>
      <c r="AH28" s="272"/>
      <c r="AI28" s="26"/>
      <c r="AJ28" s="26"/>
      <c r="AK28" s="196"/>
      <c r="AL28" s="252"/>
      <c r="AM28" s="202"/>
      <c r="AP28" s="187"/>
      <c r="AQ28" s="187"/>
      <c r="AR28" s="187"/>
      <c r="AS28" s="185">
        <f t="shared" si="1"/>
        <v>0</v>
      </c>
      <c r="AT28" s="187"/>
      <c r="AX28" s="180"/>
    </row>
    <row r="29" spans="2:50" ht="16.5" customHeight="1">
      <c r="B29" s="165"/>
      <c r="D29" s="198"/>
      <c r="E29" s="284"/>
      <c r="F29" s="284" t="s">
        <v>278</v>
      </c>
      <c r="G29" s="276"/>
      <c r="H29" s="264"/>
      <c r="I29" s="269"/>
      <c r="J29" s="272"/>
      <c r="K29" s="320"/>
      <c r="L29" s="320"/>
      <c r="M29" s="322"/>
      <c r="N29" s="315"/>
      <c r="O29" s="331"/>
      <c r="P29" s="272"/>
      <c r="Q29" s="320"/>
      <c r="R29" s="320" t="s">
        <v>278</v>
      </c>
      <c r="S29" s="322"/>
      <c r="T29" s="315"/>
      <c r="U29" s="331"/>
      <c r="V29" s="272" t="s">
        <v>398</v>
      </c>
      <c r="W29" s="277" t="s">
        <v>500</v>
      </c>
      <c r="X29" s="305" t="s">
        <v>501</v>
      </c>
      <c r="Y29" s="279">
        <v>250</v>
      </c>
      <c r="Z29" s="315"/>
      <c r="AA29" s="329"/>
      <c r="AB29" s="272"/>
      <c r="AC29" s="320"/>
      <c r="AD29" s="320"/>
      <c r="AE29" s="322"/>
      <c r="AF29" s="264"/>
      <c r="AG29" s="281"/>
      <c r="AH29" s="272"/>
      <c r="AI29" s="26"/>
      <c r="AJ29" s="26"/>
      <c r="AK29" s="196"/>
      <c r="AL29" s="252"/>
      <c r="AM29" s="202"/>
      <c r="AP29" s="187"/>
      <c r="AQ29" s="187"/>
      <c r="AR29" s="187"/>
      <c r="AS29" s="185">
        <f t="shared" si="1"/>
        <v>0</v>
      </c>
      <c r="AT29" s="187"/>
      <c r="AX29" s="180"/>
    </row>
    <row r="30" spans="2:50" ht="16.5" customHeight="1">
      <c r="B30" s="165"/>
      <c r="D30" s="198"/>
      <c r="E30" s="284"/>
      <c r="F30" s="284" t="s">
        <v>278</v>
      </c>
      <c r="G30" s="276"/>
      <c r="H30" s="264"/>
      <c r="I30" s="269"/>
      <c r="J30" s="272"/>
      <c r="K30" s="320"/>
      <c r="L30" s="320"/>
      <c r="M30" s="322"/>
      <c r="N30" s="315"/>
      <c r="O30" s="331"/>
      <c r="P30" s="272"/>
      <c r="Q30" s="320"/>
      <c r="R30" s="320" t="s">
        <v>278</v>
      </c>
      <c r="S30" s="322"/>
      <c r="T30" s="315"/>
      <c r="U30" s="331"/>
      <c r="V30" s="272" t="s">
        <v>398</v>
      </c>
      <c r="W30" s="277" t="s">
        <v>502</v>
      </c>
      <c r="X30" s="305" t="s">
        <v>503</v>
      </c>
      <c r="Y30" s="279">
        <v>470</v>
      </c>
      <c r="Z30" s="315"/>
      <c r="AA30" s="329"/>
      <c r="AB30" s="272"/>
      <c r="AC30" s="320"/>
      <c r="AD30" s="320"/>
      <c r="AE30" s="322"/>
      <c r="AF30" s="264"/>
      <c r="AG30" s="281"/>
      <c r="AH30" s="272"/>
      <c r="AI30" s="26"/>
      <c r="AJ30" s="26"/>
      <c r="AK30" s="196"/>
      <c r="AL30" s="252"/>
      <c r="AM30" s="202"/>
      <c r="AP30" s="187"/>
      <c r="AQ30" s="187"/>
      <c r="AR30" s="187"/>
      <c r="AS30" s="185">
        <f t="shared" si="1"/>
        <v>0</v>
      </c>
      <c r="AT30" s="187"/>
      <c r="AX30" s="180"/>
    </row>
    <row r="31" spans="2:50" ht="16.5" customHeight="1">
      <c r="B31" s="165"/>
      <c r="D31" s="198"/>
      <c r="E31" s="284"/>
      <c r="F31" s="284" t="s">
        <v>278</v>
      </c>
      <c r="G31" s="276"/>
      <c r="H31" s="264"/>
      <c r="I31" s="269"/>
      <c r="J31" s="272"/>
      <c r="K31" s="320"/>
      <c r="L31" s="320"/>
      <c r="M31" s="322"/>
      <c r="N31" s="315"/>
      <c r="O31" s="331"/>
      <c r="P31" s="272"/>
      <c r="Q31" s="320"/>
      <c r="R31" s="320" t="s">
        <v>278</v>
      </c>
      <c r="S31" s="322"/>
      <c r="T31" s="315"/>
      <c r="U31" s="331"/>
      <c r="V31" s="272" t="s">
        <v>220</v>
      </c>
      <c r="W31" s="277" t="s">
        <v>504</v>
      </c>
      <c r="X31" s="305" t="s">
        <v>505</v>
      </c>
      <c r="Y31" s="279">
        <v>40</v>
      </c>
      <c r="Z31" s="315"/>
      <c r="AA31" s="329"/>
      <c r="AB31" s="272"/>
      <c r="AC31" s="320"/>
      <c r="AD31" s="320"/>
      <c r="AE31" s="322"/>
      <c r="AF31" s="264"/>
      <c r="AG31" s="281"/>
      <c r="AH31" s="272"/>
      <c r="AI31" s="26"/>
      <c r="AJ31" s="26"/>
      <c r="AK31" s="196"/>
      <c r="AL31" s="252"/>
      <c r="AM31" s="202"/>
      <c r="AP31" s="187"/>
      <c r="AQ31" s="187"/>
      <c r="AR31" s="187"/>
      <c r="AS31" s="185">
        <f>IF(Z31&gt;0,1,0)</f>
        <v>0</v>
      </c>
      <c r="AT31" s="187"/>
      <c r="AX31" s="180"/>
    </row>
    <row r="32" spans="2:50" ht="16.5" customHeight="1">
      <c r="B32" s="165"/>
      <c r="D32" s="198"/>
      <c r="E32" s="284"/>
      <c r="F32" s="284" t="s">
        <v>278</v>
      </c>
      <c r="G32" s="276"/>
      <c r="H32" s="264"/>
      <c r="I32" s="269"/>
      <c r="J32" s="272"/>
      <c r="K32" s="320"/>
      <c r="L32" s="320"/>
      <c r="M32" s="322"/>
      <c r="N32" s="315"/>
      <c r="O32" s="331"/>
      <c r="P32" s="272"/>
      <c r="Q32" s="320"/>
      <c r="R32" s="320" t="s">
        <v>278</v>
      </c>
      <c r="S32" s="322"/>
      <c r="T32" s="315"/>
      <c r="U32" s="331"/>
      <c r="V32" s="272"/>
      <c r="W32" s="277" t="s">
        <v>506</v>
      </c>
      <c r="X32" s="305" t="s">
        <v>507</v>
      </c>
      <c r="Y32" s="337" t="s">
        <v>407</v>
      </c>
      <c r="Z32" s="315"/>
      <c r="AA32" s="329"/>
      <c r="AB32" s="272"/>
      <c r="AC32" s="320"/>
      <c r="AD32" s="320"/>
      <c r="AE32" s="322"/>
      <c r="AF32" s="264"/>
      <c r="AG32" s="281"/>
      <c r="AH32" s="272"/>
      <c r="AI32" s="26"/>
      <c r="AJ32" s="26"/>
      <c r="AK32" s="196"/>
      <c r="AL32" s="252"/>
      <c r="AM32" s="202"/>
      <c r="AP32" s="187"/>
      <c r="AQ32" s="187"/>
      <c r="AR32" s="187"/>
      <c r="AS32" s="185"/>
      <c r="AT32" s="187"/>
      <c r="AX32" s="180"/>
    </row>
    <row r="33" spans="2:46" ht="16.5" customHeight="1">
      <c r="B33" s="165"/>
      <c r="D33" s="198"/>
      <c r="E33" s="284"/>
      <c r="F33" s="284" t="s">
        <v>278</v>
      </c>
      <c r="G33" s="276"/>
      <c r="H33" s="264"/>
      <c r="I33" s="269"/>
      <c r="J33" s="272"/>
      <c r="K33" s="320"/>
      <c r="L33" s="320"/>
      <c r="M33" s="322"/>
      <c r="N33" s="315"/>
      <c r="O33" s="331"/>
      <c r="P33" s="272"/>
      <c r="Q33" s="320"/>
      <c r="R33" s="320" t="s">
        <v>278</v>
      </c>
      <c r="S33" s="322"/>
      <c r="T33" s="315"/>
      <c r="U33" s="331"/>
      <c r="V33" s="272"/>
      <c r="W33" s="277" t="s">
        <v>508</v>
      </c>
      <c r="X33" s="305"/>
      <c r="Y33" s="321" t="s">
        <v>471</v>
      </c>
      <c r="Z33" s="315"/>
      <c r="AA33" s="329"/>
      <c r="AB33" s="272"/>
      <c r="AC33" s="320"/>
      <c r="AD33" s="320"/>
      <c r="AE33" s="322"/>
      <c r="AF33" s="264"/>
      <c r="AG33" s="281"/>
      <c r="AH33" s="272"/>
      <c r="AI33" s="26"/>
      <c r="AJ33" s="26"/>
      <c r="AK33" s="196"/>
      <c r="AL33" s="252"/>
      <c r="AM33" s="202"/>
      <c r="AP33" s="187"/>
      <c r="AQ33" s="187"/>
      <c r="AR33" s="187"/>
      <c r="AS33" s="185"/>
      <c r="AT33" s="187"/>
    </row>
    <row r="34" spans="2:46" ht="16.5" customHeight="1">
      <c r="B34" s="165"/>
      <c r="D34" s="198"/>
      <c r="E34" s="28"/>
      <c r="F34" s="28" t="s">
        <v>278</v>
      </c>
      <c r="G34" s="196"/>
      <c r="H34" s="252"/>
      <c r="I34" s="199"/>
      <c r="J34" s="198"/>
      <c r="K34" s="320"/>
      <c r="L34" s="320"/>
      <c r="M34" s="322"/>
      <c r="N34" s="315"/>
      <c r="O34" s="331"/>
      <c r="P34" s="272"/>
      <c r="Q34" s="320"/>
      <c r="R34" s="320" t="s">
        <v>278</v>
      </c>
      <c r="S34" s="322"/>
      <c r="T34" s="315"/>
      <c r="U34" s="331"/>
      <c r="V34" s="272"/>
      <c r="W34" s="277" t="s">
        <v>509</v>
      </c>
      <c r="X34" s="305"/>
      <c r="Y34" s="321" t="s">
        <v>471</v>
      </c>
      <c r="Z34" s="315"/>
      <c r="AA34" s="329"/>
      <c r="AB34" s="272"/>
      <c r="AC34" s="320"/>
      <c r="AD34" s="320"/>
      <c r="AE34" s="322"/>
      <c r="AF34" s="264"/>
      <c r="AG34" s="201"/>
      <c r="AH34" s="198"/>
      <c r="AI34" s="26"/>
      <c r="AJ34" s="26"/>
      <c r="AK34" s="196"/>
      <c r="AL34" s="252"/>
      <c r="AM34" s="202"/>
      <c r="AP34" s="187"/>
      <c r="AQ34" s="187"/>
      <c r="AR34" s="187"/>
      <c r="AS34" s="185"/>
      <c r="AT34" s="187"/>
    </row>
    <row r="35" spans="2:46" ht="16.5" customHeight="1">
      <c r="B35" s="165"/>
      <c r="D35" s="198"/>
      <c r="E35" s="28"/>
      <c r="F35" s="28" t="s">
        <v>278</v>
      </c>
      <c r="G35" s="196"/>
      <c r="H35" s="252"/>
      <c r="I35" s="199"/>
      <c r="J35" s="198"/>
      <c r="K35" s="320"/>
      <c r="L35" s="320"/>
      <c r="M35" s="322"/>
      <c r="N35" s="315"/>
      <c r="O35" s="331"/>
      <c r="P35" s="272"/>
      <c r="Q35" s="320"/>
      <c r="R35" s="320" t="s">
        <v>278</v>
      </c>
      <c r="S35" s="322"/>
      <c r="T35" s="315"/>
      <c r="U35" s="331"/>
      <c r="V35" s="272"/>
      <c r="W35" s="277" t="s">
        <v>510</v>
      </c>
      <c r="X35" s="305"/>
      <c r="Y35" s="321" t="s">
        <v>471</v>
      </c>
      <c r="Z35" s="315"/>
      <c r="AA35" s="329"/>
      <c r="AB35" s="272"/>
      <c r="AC35" s="320"/>
      <c r="AD35" s="320"/>
      <c r="AE35" s="322"/>
      <c r="AF35" s="264"/>
      <c r="AG35" s="201"/>
      <c r="AH35" s="198"/>
      <c r="AI35" s="26"/>
      <c r="AJ35" s="26"/>
      <c r="AK35" s="196"/>
      <c r="AL35" s="252"/>
      <c r="AM35" s="202"/>
      <c r="AP35" s="187"/>
      <c r="AQ35" s="187"/>
      <c r="AR35" s="187"/>
      <c r="AS35" s="187"/>
      <c r="AT35" s="187"/>
    </row>
    <row r="36" spans="2:46" ht="16.5" customHeight="1">
      <c r="B36" s="165"/>
      <c r="D36" s="198"/>
      <c r="E36" s="28"/>
      <c r="F36" s="28" t="s">
        <v>278</v>
      </c>
      <c r="G36" s="196"/>
      <c r="H36" s="252"/>
      <c r="I36" s="199"/>
      <c r="J36" s="198"/>
      <c r="K36" s="320"/>
      <c r="L36" s="320"/>
      <c r="M36" s="322"/>
      <c r="N36" s="315"/>
      <c r="O36" s="331"/>
      <c r="P36" s="272"/>
      <c r="Q36" s="320"/>
      <c r="R36" s="320" t="s">
        <v>278</v>
      </c>
      <c r="S36" s="322"/>
      <c r="T36" s="315"/>
      <c r="U36" s="331"/>
      <c r="V36" s="272"/>
      <c r="W36" s="256"/>
      <c r="X36" s="305"/>
      <c r="Y36" s="321"/>
      <c r="Z36" s="315"/>
      <c r="AA36" s="329"/>
      <c r="AB36" s="272"/>
      <c r="AC36" s="320"/>
      <c r="AD36" s="320"/>
      <c r="AE36" s="322"/>
      <c r="AF36" s="264"/>
      <c r="AG36" s="201"/>
      <c r="AH36" s="198"/>
      <c r="AI36" s="26"/>
      <c r="AJ36" s="26"/>
      <c r="AK36" s="196"/>
      <c r="AL36" s="252"/>
      <c r="AM36" s="202"/>
      <c r="AP36" s="187"/>
      <c r="AQ36" s="187"/>
      <c r="AR36" s="187"/>
      <c r="AS36" s="187"/>
      <c r="AT36" s="187"/>
    </row>
    <row r="37" spans="2:46" ht="16.5" customHeight="1">
      <c r="B37" s="165"/>
      <c r="D37" s="198"/>
      <c r="E37" s="28"/>
      <c r="F37" s="28" t="s">
        <v>278</v>
      </c>
      <c r="G37" s="196"/>
      <c r="H37" s="252"/>
      <c r="I37" s="199"/>
      <c r="J37" s="198"/>
      <c r="K37" s="26"/>
      <c r="L37" s="26"/>
      <c r="M37" s="196"/>
      <c r="N37" s="252"/>
      <c r="O37" s="199"/>
      <c r="P37" s="198"/>
      <c r="Q37" s="26"/>
      <c r="R37" s="26" t="s">
        <v>278</v>
      </c>
      <c r="S37" s="196"/>
      <c r="T37" s="252"/>
      <c r="U37" s="199"/>
      <c r="V37" s="198"/>
      <c r="W37" s="319"/>
      <c r="X37" s="319"/>
      <c r="Y37" s="323"/>
      <c r="Z37" s="257"/>
      <c r="AA37" s="201"/>
      <c r="AB37" s="198"/>
      <c r="AC37" s="26"/>
      <c r="AD37" s="26"/>
      <c r="AE37" s="196"/>
      <c r="AF37" s="252"/>
      <c r="AG37" s="201"/>
      <c r="AH37" s="198"/>
      <c r="AI37" s="26"/>
      <c r="AJ37" s="26"/>
      <c r="AK37" s="196"/>
      <c r="AL37" s="252"/>
      <c r="AM37" s="202"/>
      <c r="AP37" s="187"/>
      <c r="AQ37" s="187"/>
      <c r="AR37" s="187"/>
      <c r="AS37" s="187"/>
      <c r="AT37" s="187"/>
    </row>
    <row r="38" spans="2:46" ht="16.5" customHeight="1">
      <c r="B38" s="165"/>
      <c r="D38" s="198"/>
      <c r="E38" s="28"/>
      <c r="F38" s="28" t="s">
        <v>278</v>
      </c>
      <c r="G38" s="196"/>
      <c r="H38" s="252"/>
      <c r="I38" s="199"/>
      <c r="J38" s="198"/>
      <c r="K38" s="26"/>
      <c r="L38" s="26"/>
      <c r="M38" s="196"/>
      <c r="N38" s="252"/>
      <c r="O38" s="199"/>
      <c r="P38" s="198"/>
      <c r="Q38" s="26"/>
      <c r="R38" s="26" t="s">
        <v>278</v>
      </c>
      <c r="S38" s="196"/>
      <c r="T38" s="252"/>
      <c r="U38" s="199"/>
      <c r="V38" s="198"/>
      <c r="W38" s="26"/>
      <c r="X38" s="26"/>
      <c r="Y38" s="196"/>
      <c r="Z38" s="252"/>
      <c r="AA38" s="201"/>
      <c r="AB38" s="198"/>
      <c r="AC38" s="26"/>
      <c r="AD38" s="26"/>
      <c r="AE38" s="196"/>
      <c r="AF38" s="252"/>
      <c r="AG38" s="201"/>
      <c r="AH38" s="198"/>
      <c r="AI38" s="26"/>
      <c r="AJ38" s="26"/>
      <c r="AK38" s="196"/>
      <c r="AL38" s="252"/>
      <c r="AM38" s="202"/>
      <c r="AP38" s="187"/>
      <c r="AQ38" s="187"/>
      <c r="AR38" s="187"/>
      <c r="AS38" s="187"/>
      <c r="AT38" s="187"/>
    </row>
    <row r="39" spans="2:46" ht="16.5" customHeight="1">
      <c r="B39" s="165"/>
      <c r="D39" s="198"/>
      <c r="E39" s="28"/>
      <c r="F39" s="28" t="s">
        <v>278</v>
      </c>
      <c r="G39" s="196"/>
      <c r="H39" s="252"/>
      <c r="I39" s="199"/>
      <c r="J39" s="198"/>
      <c r="K39" s="26"/>
      <c r="L39" s="26"/>
      <c r="M39" s="196"/>
      <c r="N39" s="252"/>
      <c r="O39" s="199"/>
      <c r="P39" s="198"/>
      <c r="Q39" s="26"/>
      <c r="R39" s="26" t="s">
        <v>278</v>
      </c>
      <c r="S39" s="196"/>
      <c r="T39" s="252"/>
      <c r="U39" s="199"/>
      <c r="V39" s="198"/>
      <c r="W39" s="26"/>
      <c r="X39" s="26"/>
      <c r="Y39" s="196"/>
      <c r="Z39" s="252"/>
      <c r="AA39" s="201"/>
      <c r="AB39" s="198"/>
      <c r="AC39" s="26"/>
      <c r="AD39" s="26"/>
      <c r="AE39" s="196"/>
      <c r="AF39" s="252"/>
      <c r="AG39" s="201"/>
      <c r="AH39" s="198"/>
      <c r="AI39" s="26"/>
      <c r="AJ39" s="26"/>
      <c r="AK39" s="196"/>
      <c r="AL39" s="252"/>
      <c r="AM39" s="202"/>
      <c r="AP39" s="187"/>
      <c r="AQ39" s="187"/>
      <c r="AR39" s="187"/>
      <c r="AS39" s="187"/>
      <c r="AT39" s="187"/>
    </row>
    <row r="40" spans="2:46" ht="16.5" customHeight="1">
      <c r="B40" s="165"/>
      <c r="D40" s="198"/>
      <c r="E40" s="28"/>
      <c r="F40" s="28" t="s">
        <v>278</v>
      </c>
      <c r="G40" s="196"/>
      <c r="H40" s="252"/>
      <c r="I40" s="199"/>
      <c r="J40" s="198"/>
      <c r="K40" s="26"/>
      <c r="L40" s="26"/>
      <c r="M40" s="196"/>
      <c r="N40" s="252"/>
      <c r="O40" s="199"/>
      <c r="P40" s="198"/>
      <c r="Q40" s="26"/>
      <c r="R40" s="26" t="s">
        <v>278</v>
      </c>
      <c r="S40" s="196"/>
      <c r="T40" s="252"/>
      <c r="U40" s="199"/>
      <c r="V40" s="198"/>
      <c r="W40" s="26"/>
      <c r="X40" s="26"/>
      <c r="Y40" s="196"/>
      <c r="Z40" s="252"/>
      <c r="AA40" s="201"/>
      <c r="AB40" s="198"/>
      <c r="AC40" s="26"/>
      <c r="AD40" s="26"/>
      <c r="AE40" s="196"/>
      <c r="AF40" s="252"/>
      <c r="AG40" s="201"/>
      <c r="AH40" s="198"/>
      <c r="AI40" s="26"/>
      <c r="AJ40" s="26"/>
      <c r="AK40" s="196"/>
      <c r="AL40" s="252"/>
      <c r="AM40" s="202"/>
      <c r="AP40" s="187"/>
      <c r="AQ40" s="187"/>
      <c r="AR40" s="187"/>
      <c r="AS40" s="187"/>
      <c r="AT40" s="187"/>
    </row>
    <row r="41" spans="2:46" ht="16.5" customHeight="1">
      <c r="B41" s="165"/>
      <c r="D41" s="198"/>
      <c r="E41" s="28"/>
      <c r="F41" s="28" t="s">
        <v>278</v>
      </c>
      <c r="G41" s="196"/>
      <c r="H41" s="252"/>
      <c r="I41" s="199"/>
      <c r="J41" s="198"/>
      <c r="K41" s="26"/>
      <c r="L41" s="26"/>
      <c r="M41" s="196"/>
      <c r="N41" s="252"/>
      <c r="O41" s="199"/>
      <c r="P41" s="198"/>
      <c r="Q41" s="26"/>
      <c r="R41" s="26" t="s">
        <v>278</v>
      </c>
      <c r="S41" s="196"/>
      <c r="T41" s="252"/>
      <c r="U41" s="199"/>
      <c r="V41" s="198"/>
      <c r="W41" s="26"/>
      <c r="X41" s="26"/>
      <c r="Y41" s="196"/>
      <c r="Z41" s="252"/>
      <c r="AA41" s="201"/>
      <c r="AB41" s="198"/>
      <c r="AC41" s="26"/>
      <c r="AD41" s="26"/>
      <c r="AE41" s="196"/>
      <c r="AF41" s="252"/>
      <c r="AG41" s="201"/>
      <c r="AH41" s="198"/>
      <c r="AI41" s="26"/>
      <c r="AJ41" s="26"/>
      <c r="AK41" s="196"/>
      <c r="AL41" s="252"/>
      <c r="AM41" s="202"/>
      <c r="AP41" s="187"/>
      <c r="AQ41" s="187"/>
      <c r="AR41" s="187"/>
      <c r="AS41" s="187"/>
      <c r="AT41" s="187"/>
    </row>
    <row r="42" spans="2:46" ht="16.5" customHeight="1">
      <c r="B42" s="165"/>
      <c r="D42" s="21"/>
      <c r="E42" s="28"/>
      <c r="F42" s="28" t="s">
        <v>278</v>
      </c>
      <c r="G42" s="196"/>
      <c r="H42" s="252"/>
      <c r="I42" s="199"/>
      <c r="J42" s="198"/>
      <c r="K42" s="26"/>
      <c r="L42" s="26"/>
      <c r="M42" s="196"/>
      <c r="N42" s="252"/>
      <c r="O42" s="199"/>
      <c r="P42" s="198"/>
      <c r="Q42" s="26"/>
      <c r="R42" s="26" t="s">
        <v>278</v>
      </c>
      <c r="S42" s="196"/>
      <c r="T42" s="252"/>
      <c r="U42" s="199"/>
      <c r="V42" s="198"/>
      <c r="W42" s="26"/>
      <c r="X42" s="26"/>
      <c r="Y42" s="196"/>
      <c r="Z42" s="252"/>
      <c r="AA42" s="201"/>
      <c r="AB42" s="198"/>
      <c r="AC42" s="26"/>
      <c r="AD42" s="26"/>
      <c r="AE42" s="196"/>
      <c r="AF42" s="252"/>
      <c r="AG42" s="201"/>
      <c r="AH42" s="198"/>
      <c r="AI42" s="26"/>
      <c r="AJ42" s="26"/>
      <c r="AK42" s="196"/>
      <c r="AL42" s="252"/>
      <c r="AM42" s="202"/>
      <c r="AP42" s="187"/>
      <c r="AQ42" s="187"/>
      <c r="AR42" s="187"/>
      <c r="AS42" s="187"/>
      <c r="AT42" s="187"/>
    </row>
    <row r="43" spans="2:46" ht="16.5" customHeight="1">
      <c r="B43" s="165"/>
      <c r="D43" s="21"/>
      <c r="E43" s="28"/>
      <c r="F43" s="28" t="s">
        <v>278</v>
      </c>
      <c r="G43" s="196"/>
      <c r="H43" s="252"/>
      <c r="I43" s="199"/>
      <c r="J43" s="198"/>
      <c r="K43" s="26"/>
      <c r="L43" s="26"/>
      <c r="M43" s="196"/>
      <c r="N43" s="252"/>
      <c r="O43" s="199"/>
      <c r="P43" s="198"/>
      <c r="Q43" s="26"/>
      <c r="R43" s="26" t="s">
        <v>278</v>
      </c>
      <c r="S43" s="196"/>
      <c r="T43" s="252"/>
      <c r="U43" s="199"/>
      <c r="V43" s="198"/>
      <c r="W43" s="26"/>
      <c r="X43" s="26"/>
      <c r="Y43" s="196"/>
      <c r="Z43" s="252"/>
      <c r="AA43" s="201"/>
      <c r="AB43" s="198"/>
      <c r="AC43" s="26"/>
      <c r="AD43" s="26"/>
      <c r="AE43" s="196"/>
      <c r="AF43" s="252"/>
      <c r="AG43" s="201"/>
      <c r="AH43" s="198"/>
      <c r="AI43" s="26"/>
      <c r="AJ43" s="26"/>
      <c r="AK43" s="196"/>
      <c r="AL43" s="252"/>
      <c r="AM43" s="202"/>
      <c r="AP43" s="187"/>
      <c r="AQ43" s="187"/>
      <c r="AR43" s="187"/>
      <c r="AS43" s="187"/>
      <c r="AT43" s="187"/>
    </row>
    <row r="44" spans="2:46" ht="16.5" customHeight="1">
      <c r="B44" s="165"/>
      <c r="D44" s="21"/>
      <c r="E44" s="28"/>
      <c r="F44" s="28" t="s">
        <v>278</v>
      </c>
      <c r="G44" s="196"/>
      <c r="H44" s="252"/>
      <c r="I44" s="199"/>
      <c r="J44" s="198"/>
      <c r="K44" s="26"/>
      <c r="L44" s="26"/>
      <c r="M44" s="196"/>
      <c r="N44" s="252"/>
      <c r="O44" s="199"/>
      <c r="P44" s="198"/>
      <c r="Q44" s="26"/>
      <c r="R44" s="26" t="s">
        <v>278</v>
      </c>
      <c r="S44" s="196"/>
      <c r="T44" s="252"/>
      <c r="U44" s="199"/>
      <c r="V44" s="198"/>
      <c r="W44" s="26"/>
      <c r="X44" s="26"/>
      <c r="Y44" s="196"/>
      <c r="Z44" s="252"/>
      <c r="AA44" s="201"/>
      <c r="AB44" s="198"/>
      <c r="AC44" s="26"/>
      <c r="AD44" s="26"/>
      <c r="AE44" s="196"/>
      <c r="AF44" s="252"/>
      <c r="AG44" s="201"/>
      <c r="AH44" s="198"/>
      <c r="AI44" s="26"/>
      <c r="AJ44" s="26"/>
      <c r="AK44" s="196"/>
      <c r="AL44" s="252"/>
      <c r="AM44" s="202"/>
      <c r="AP44" s="187"/>
      <c r="AQ44" s="187"/>
      <c r="AR44" s="187"/>
      <c r="AS44" s="187"/>
      <c r="AT44" s="187"/>
    </row>
    <row r="45" spans="2:46" ht="16.5" customHeight="1">
      <c r="B45" s="165"/>
      <c r="D45" s="21"/>
      <c r="E45" s="28"/>
      <c r="F45" s="28" t="s">
        <v>278</v>
      </c>
      <c r="G45" s="196"/>
      <c r="H45" s="252"/>
      <c r="I45" s="199"/>
      <c r="J45" s="198"/>
      <c r="K45" s="26"/>
      <c r="L45" s="26"/>
      <c r="M45" s="196"/>
      <c r="N45" s="252"/>
      <c r="O45" s="199"/>
      <c r="P45" s="198"/>
      <c r="Q45" s="26"/>
      <c r="R45" s="26" t="s">
        <v>278</v>
      </c>
      <c r="S45" s="196"/>
      <c r="T45" s="252"/>
      <c r="U45" s="199"/>
      <c r="V45" s="198"/>
      <c r="W45" s="26"/>
      <c r="X45" s="26"/>
      <c r="Y45" s="196"/>
      <c r="Z45" s="252"/>
      <c r="AA45" s="201"/>
      <c r="AB45" s="198"/>
      <c r="AC45" s="26"/>
      <c r="AD45" s="26"/>
      <c r="AE45" s="196"/>
      <c r="AF45" s="252"/>
      <c r="AG45" s="201"/>
      <c r="AH45" s="198"/>
      <c r="AI45" s="26"/>
      <c r="AJ45" s="26"/>
      <c r="AK45" s="196"/>
      <c r="AL45" s="252"/>
      <c r="AM45" s="202"/>
      <c r="AP45" s="187"/>
      <c r="AQ45" s="187"/>
      <c r="AR45" s="187"/>
      <c r="AS45" s="187"/>
      <c r="AT45" s="187"/>
    </row>
    <row r="46" spans="2:46" ht="16.5" customHeight="1">
      <c r="B46" s="165"/>
      <c r="D46" s="198"/>
      <c r="E46" s="28"/>
      <c r="F46" s="28" t="s">
        <v>278</v>
      </c>
      <c r="G46" s="196"/>
      <c r="H46" s="252"/>
      <c r="I46" s="199"/>
      <c r="J46" s="198"/>
      <c r="K46" s="26"/>
      <c r="L46" s="26"/>
      <c r="M46" s="196"/>
      <c r="N46" s="252"/>
      <c r="O46" s="199"/>
      <c r="P46" s="198"/>
      <c r="Q46" s="26"/>
      <c r="R46" s="26" t="s">
        <v>278</v>
      </c>
      <c r="S46" s="196"/>
      <c r="T46" s="252"/>
      <c r="U46" s="199"/>
      <c r="V46" s="198"/>
      <c r="W46" s="26"/>
      <c r="X46" s="26"/>
      <c r="Y46" s="196"/>
      <c r="Z46" s="252"/>
      <c r="AA46" s="201"/>
      <c r="AB46" s="198"/>
      <c r="AC46" s="26"/>
      <c r="AD46" s="26"/>
      <c r="AE46" s="196"/>
      <c r="AF46" s="252"/>
      <c r="AG46" s="201"/>
      <c r="AH46" s="198"/>
      <c r="AI46" s="26"/>
      <c r="AJ46" s="26"/>
      <c r="AK46" s="196"/>
      <c r="AL46" s="252"/>
      <c r="AM46" s="202"/>
      <c r="AP46" s="187"/>
      <c r="AQ46" s="187"/>
      <c r="AR46" s="187"/>
      <c r="AS46" s="187"/>
      <c r="AT46" s="187"/>
    </row>
    <row r="47" spans="2:46" ht="16.5" customHeight="1">
      <c r="B47" s="165"/>
      <c r="D47" s="198"/>
      <c r="E47" s="28"/>
      <c r="F47" s="28" t="s">
        <v>278</v>
      </c>
      <c r="G47" s="196"/>
      <c r="H47" s="252"/>
      <c r="I47" s="199"/>
      <c r="J47" s="198"/>
      <c r="K47" s="26"/>
      <c r="L47" s="26"/>
      <c r="M47" s="196"/>
      <c r="N47" s="252"/>
      <c r="O47" s="199"/>
      <c r="P47" s="198"/>
      <c r="Q47" s="26"/>
      <c r="R47" s="26" t="s">
        <v>278</v>
      </c>
      <c r="S47" s="196"/>
      <c r="T47" s="252"/>
      <c r="U47" s="199"/>
      <c r="V47" s="198"/>
      <c r="W47" s="26"/>
      <c r="X47" s="26"/>
      <c r="Y47" s="196"/>
      <c r="Z47" s="252"/>
      <c r="AA47" s="201"/>
      <c r="AB47" s="198"/>
      <c r="AC47" s="26"/>
      <c r="AD47" s="26"/>
      <c r="AE47" s="196"/>
      <c r="AF47" s="252"/>
      <c r="AG47" s="201"/>
      <c r="AH47" s="198"/>
      <c r="AI47" s="26"/>
      <c r="AJ47" s="26"/>
      <c r="AK47" s="196"/>
      <c r="AL47" s="252"/>
      <c r="AM47" s="202"/>
      <c r="AP47" s="187"/>
      <c r="AQ47" s="187"/>
      <c r="AR47" s="187"/>
      <c r="AS47" s="187"/>
      <c r="AT47" s="187"/>
    </row>
    <row r="48" spans="2:46" ht="16.5" customHeight="1">
      <c r="B48" s="166"/>
      <c r="D48" s="198"/>
      <c r="E48" s="28"/>
      <c r="F48" s="28" t="s">
        <v>278</v>
      </c>
      <c r="G48" s="196"/>
      <c r="H48" s="252"/>
      <c r="I48" s="199"/>
      <c r="J48" s="198"/>
      <c r="K48" s="26"/>
      <c r="L48" s="26"/>
      <c r="M48" s="196"/>
      <c r="N48" s="252"/>
      <c r="O48" s="199"/>
      <c r="P48" s="198"/>
      <c r="Q48" s="26"/>
      <c r="R48" s="26" t="s">
        <v>278</v>
      </c>
      <c r="S48" s="196"/>
      <c r="T48" s="252"/>
      <c r="U48" s="199"/>
      <c r="V48" s="198"/>
      <c r="W48" s="26"/>
      <c r="X48" s="26"/>
      <c r="Y48" s="196"/>
      <c r="Z48" s="252"/>
      <c r="AA48" s="201"/>
      <c r="AB48" s="198"/>
      <c r="AC48" s="26"/>
      <c r="AD48" s="26"/>
      <c r="AE48" s="196"/>
      <c r="AF48" s="252"/>
      <c r="AG48" s="201"/>
      <c r="AH48" s="198"/>
      <c r="AI48" s="26"/>
      <c r="AJ48" s="26"/>
      <c r="AK48" s="196"/>
      <c r="AL48" s="252"/>
      <c r="AM48" s="202"/>
      <c r="AP48" s="187"/>
      <c r="AQ48" s="187"/>
      <c r="AR48" s="187"/>
      <c r="AS48" s="187"/>
      <c r="AT48" s="187"/>
    </row>
    <row r="49" spans="2:46" ht="16.5" customHeight="1">
      <c r="B49" s="166"/>
      <c r="D49" s="21"/>
      <c r="E49" s="22"/>
      <c r="F49" s="22" t="s">
        <v>278</v>
      </c>
      <c r="G49" s="194"/>
      <c r="H49" s="252"/>
      <c r="I49" s="199"/>
      <c r="J49" s="198"/>
      <c r="K49" s="26"/>
      <c r="L49" s="26"/>
      <c r="M49" s="196"/>
      <c r="N49" s="252"/>
      <c r="O49" s="199"/>
      <c r="P49" s="198"/>
      <c r="Q49" s="26"/>
      <c r="R49" s="26" t="s">
        <v>278</v>
      </c>
      <c r="S49" s="196"/>
      <c r="T49" s="252"/>
      <c r="U49" s="199"/>
      <c r="V49" s="198"/>
      <c r="W49" s="26"/>
      <c r="X49" s="26"/>
      <c r="Y49" s="196"/>
      <c r="Z49" s="252"/>
      <c r="AA49" s="201"/>
      <c r="AB49" s="198"/>
      <c r="AC49" s="26"/>
      <c r="AD49" s="26"/>
      <c r="AE49" s="196"/>
      <c r="AF49" s="252"/>
      <c r="AG49" s="201"/>
      <c r="AH49" s="198"/>
      <c r="AI49" s="26"/>
      <c r="AJ49" s="26"/>
      <c r="AK49" s="196"/>
      <c r="AL49" s="252"/>
      <c r="AM49" s="202"/>
      <c r="AP49" s="187"/>
      <c r="AQ49" s="187"/>
      <c r="AR49" s="187"/>
      <c r="AS49" s="187"/>
      <c r="AT49" s="187"/>
    </row>
    <row r="50" spans="2:46" ht="16.5" customHeight="1">
      <c r="B50" s="165"/>
      <c r="D50" s="198"/>
      <c r="E50" s="26"/>
      <c r="F50" s="26" t="s">
        <v>278</v>
      </c>
      <c r="G50" s="196"/>
      <c r="H50" s="252"/>
      <c r="I50" s="199"/>
      <c r="J50" s="198"/>
      <c r="K50" s="26"/>
      <c r="L50" s="26"/>
      <c r="M50" s="196"/>
      <c r="N50" s="252"/>
      <c r="O50" s="199"/>
      <c r="P50" s="198"/>
      <c r="Q50" s="26"/>
      <c r="R50" s="26" t="s">
        <v>278</v>
      </c>
      <c r="S50" s="196"/>
      <c r="T50" s="252"/>
      <c r="U50" s="199"/>
      <c r="V50" s="198"/>
      <c r="W50" s="26"/>
      <c r="X50" s="26"/>
      <c r="Y50" s="196"/>
      <c r="Z50" s="252"/>
      <c r="AA50" s="201"/>
      <c r="AB50" s="198"/>
      <c r="AC50" s="26"/>
      <c r="AD50" s="26"/>
      <c r="AE50" s="196"/>
      <c r="AF50" s="252"/>
      <c r="AG50" s="201"/>
      <c r="AH50" s="198"/>
      <c r="AI50" s="26"/>
      <c r="AJ50" s="26"/>
      <c r="AK50" s="196"/>
      <c r="AL50" s="252"/>
      <c r="AM50" s="202"/>
      <c r="AP50" s="187"/>
      <c r="AQ50" s="187"/>
      <c r="AR50" s="187"/>
      <c r="AS50" s="187"/>
      <c r="AT50" s="187"/>
    </row>
    <row r="51" spans="2:46" ht="16.5" customHeight="1">
      <c r="B51" s="165"/>
      <c r="D51" s="198"/>
      <c r="E51" s="26"/>
      <c r="F51" s="26" t="s">
        <v>278</v>
      </c>
      <c r="G51" s="196"/>
      <c r="H51" s="252"/>
      <c r="I51" s="199"/>
      <c r="J51" s="198"/>
      <c r="K51" s="26"/>
      <c r="L51" s="26"/>
      <c r="M51" s="196"/>
      <c r="N51" s="252"/>
      <c r="O51" s="199"/>
      <c r="P51" s="198"/>
      <c r="Q51" s="26"/>
      <c r="R51" s="26" t="s">
        <v>278</v>
      </c>
      <c r="S51" s="196"/>
      <c r="T51" s="252"/>
      <c r="U51" s="199"/>
      <c r="V51" s="198"/>
      <c r="W51" s="26"/>
      <c r="X51" s="26"/>
      <c r="Y51" s="196"/>
      <c r="Z51" s="252"/>
      <c r="AA51" s="201"/>
      <c r="AB51" s="198"/>
      <c r="AC51" s="26"/>
      <c r="AD51" s="26"/>
      <c r="AE51" s="196"/>
      <c r="AF51" s="252"/>
      <c r="AG51" s="201"/>
      <c r="AH51" s="198"/>
      <c r="AI51" s="26"/>
      <c r="AJ51" s="26"/>
      <c r="AK51" s="196"/>
      <c r="AL51" s="252"/>
      <c r="AM51" s="202"/>
      <c r="AP51" s="187"/>
      <c r="AQ51" s="187"/>
      <c r="AR51" s="187"/>
      <c r="AS51" s="187"/>
      <c r="AT51" s="187"/>
    </row>
    <row r="52" spans="2:46" ht="16.5" customHeight="1">
      <c r="B52" s="165"/>
      <c r="D52" s="198"/>
      <c r="E52" s="26"/>
      <c r="F52" s="26" t="s">
        <v>278</v>
      </c>
      <c r="G52" s="196"/>
      <c r="H52" s="252"/>
      <c r="I52" s="199"/>
      <c r="J52" s="198"/>
      <c r="K52" s="26"/>
      <c r="L52" s="26"/>
      <c r="M52" s="196"/>
      <c r="N52" s="252"/>
      <c r="O52" s="199"/>
      <c r="P52" s="198"/>
      <c r="Q52" s="26"/>
      <c r="R52" s="26" t="s">
        <v>278</v>
      </c>
      <c r="S52" s="196"/>
      <c r="T52" s="252"/>
      <c r="U52" s="199"/>
      <c r="V52" s="198"/>
      <c r="W52" s="26"/>
      <c r="X52" s="26"/>
      <c r="Y52" s="196"/>
      <c r="Z52" s="252"/>
      <c r="AA52" s="201"/>
      <c r="AB52" s="198"/>
      <c r="AC52" s="26"/>
      <c r="AD52" s="26"/>
      <c r="AE52" s="196"/>
      <c r="AF52" s="252"/>
      <c r="AG52" s="201"/>
      <c r="AH52" s="198"/>
      <c r="AI52" s="26"/>
      <c r="AJ52" s="26"/>
      <c r="AK52" s="196"/>
      <c r="AL52" s="252"/>
      <c r="AM52" s="202"/>
      <c r="AP52" s="187"/>
      <c r="AQ52" s="187"/>
      <c r="AR52" s="187"/>
      <c r="AS52" s="187"/>
      <c r="AT52" s="187"/>
    </row>
    <row r="53" spans="2:46" ht="16.5" customHeight="1">
      <c r="B53" s="165"/>
      <c r="D53" s="198"/>
      <c r="E53" s="26"/>
      <c r="F53" s="26" t="s">
        <v>278</v>
      </c>
      <c r="G53" s="196"/>
      <c r="H53" s="252"/>
      <c r="I53" s="199"/>
      <c r="J53" s="198"/>
      <c r="K53" s="26"/>
      <c r="L53" s="26"/>
      <c r="M53" s="196"/>
      <c r="N53" s="252"/>
      <c r="O53" s="199"/>
      <c r="P53" s="198"/>
      <c r="Q53" s="26"/>
      <c r="R53" s="26" t="s">
        <v>278</v>
      </c>
      <c r="S53" s="196"/>
      <c r="T53" s="252"/>
      <c r="U53" s="199"/>
      <c r="V53" s="198"/>
      <c r="W53" s="26"/>
      <c r="X53" s="26"/>
      <c r="Y53" s="196"/>
      <c r="Z53" s="252"/>
      <c r="AA53" s="201"/>
      <c r="AB53" s="21"/>
      <c r="AC53" s="22"/>
      <c r="AD53" s="22"/>
      <c r="AE53" s="194"/>
      <c r="AF53" s="252"/>
      <c r="AG53" s="201"/>
      <c r="AH53" s="21"/>
      <c r="AI53" s="22"/>
      <c r="AJ53" s="22"/>
      <c r="AK53" s="194"/>
      <c r="AL53" s="252"/>
      <c r="AM53" s="202"/>
      <c r="AP53" s="187"/>
      <c r="AQ53" s="187"/>
      <c r="AR53" s="187"/>
      <c r="AS53" s="187"/>
      <c r="AT53" s="187"/>
    </row>
    <row r="54" spans="2:46" ht="16.5" customHeight="1" thickBot="1">
      <c r="B54" s="165"/>
      <c r="D54" s="198"/>
      <c r="E54" s="26"/>
      <c r="F54" s="26" t="s">
        <v>278</v>
      </c>
      <c r="G54" s="196"/>
      <c r="H54" s="252"/>
      <c r="I54" s="199"/>
      <c r="J54" s="198"/>
      <c r="K54" s="26"/>
      <c r="L54" s="26"/>
      <c r="M54" s="196"/>
      <c r="N54" s="252"/>
      <c r="O54" s="199"/>
      <c r="P54" s="198"/>
      <c r="Q54" s="26"/>
      <c r="R54" s="26" t="s">
        <v>278</v>
      </c>
      <c r="S54" s="196"/>
      <c r="T54" s="252"/>
      <c r="U54" s="199"/>
      <c r="V54" s="198"/>
      <c r="W54" s="26"/>
      <c r="X54" s="26"/>
      <c r="Y54" s="196"/>
      <c r="Z54" s="252"/>
      <c r="AA54" s="201"/>
      <c r="AB54" s="198"/>
      <c r="AC54" s="26"/>
      <c r="AD54" s="26"/>
      <c r="AE54" s="196"/>
      <c r="AF54" s="252"/>
      <c r="AG54" s="201"/>
      <c r="AH54" s="198"/>
      <c r="AI54" s="26"/>
      <c r="AJ54" s="26"/>
      <c r="AK54" s="196"/>
      <c r="AL54" s="252"/>
      <c r="AM54" s="202"/>
      <c r="AP54" s="217"/>
      <c r="AQ54" s="217"/>
      <c r="AR54" s="217"/>
      <c r="AS54" s="217"/>
      <c r="AT54" s="217"/>
    </row>
    <row r="55" spans="2:46" ht="15.75" customHeight="1" thickBot="1">
      <c r="B55" s="29" t="s">
        <v>369</v>
      </c>
      <c r="C55" s="30">
        <f>SUM(G55,M55,S55,Y55,AE55,AK55)</f>
        <v>23460</v>
      </c>
      <c r="D55" s="34"/>
      <c r="E55" s="203"/>
      <c r="F55" s="203" t="s">
        <v>278</v>
      </c>
      <c r="G55" s="204">
        <f>SUM(G9:G54)</f>
        <v>0</v>
      </c>
      <c r="H55" s="204"/>
      <c r="I55" s="32"/>
      <c r="J55" s="34"/>
      <c r="K55" s="203"/>
      <c r="L55" s="203"/>
      <c r="M55" s="204">
        <f>SUM(M9:M54)</f>
        <v>7050</v>
      </c>
      <c r="N55" s="204"/>
      <c r="O55" s="32"/>
      <c r="P55" s="34"/>
      <c r="Q55" s="203"/>
      <c r="R55" s="203" t="s">
        <v>278</v>
      </c>
      <c r="S55" s="204">
        <f>SUM(S9:S54)</f>
        <v>3620</v>
      </c>
      <c r="T55" s="204"/>
      <c r="U55" s="32"/>
      <c r="V55" s="34"/>
      <c r="W55" s="203"/>
      <c r="X55" s="203"/>
      <c r="Y55" s="204">
        <f>SUM(Y9:Y54)</f>
        <v>12790</v>
      </c>
      <c r="Z55" s="204"/>
      <c r="AA55" s="32"/>
      <c r="AB55" s="34"/>
      <c r="AC55" s="203"/>
      <c r="AD55" s="203"/>
      <c r="AE55" s="204">
        <f>SUM(AE9:AE54)</f>
        <v>0</v>
      </c>
      <c r="AF55" s="204"/>
      <c r="AG55" s="33"/>
      <c r="AH55" s="34"/>
      <c r="AI55" s="203"/>
      <c r="AJ55" s="203"/>
      <c r="AK55" s="204">
        <f>SUM(AK9:AK54)</f>
        <v>0</v>
      </c>
      <c r="AL55" s="204"/>
      <c r="AM55" s="35"/>
      <c r="AP55" s="188">
        <f>SUM(AP9:AP54)</f>
        <v>0</v>
      </c>
      <c r="AQ55" s="188">
        <f>SUM(AQ9:AQ54)</f>
        <v>0</v>
      </c>
      <c r="AR55" s="188">
        <f t="shared" ref="AR55:AT55" si="3">SUM(AR9:AR54)</f>
        <v>0</v>
      </c>
      <c r="AS55" s="365">
        <f>SUM(AS9:AS30)</f>
        <v>0</v>
      </c>
      <c r="AT55" s="188">
        <f t="shared" si="3"/>
        <v>0</v>
      </c>
    </row>
    <row r="56" spans="2:46" ht="15.75" customHeight="1" thickBot="1">
      <c r="B56" s="39" t="s">
        <v>370</v>
      </c>
      <c r="C56" s="40">
        <f>SUM(H56,N56,T56,Z56,AF56,AL56)</f>
        <v>0</v>
      </c>
      <c r="D56" s="41"/>
      <c r="E56" s="240"/>
      <c r="F56" s="240" t="s">
        <v>278</v>
      </c>
      <c r="G56" s="239">
        <f>+AP55</f>
        <v>0</v>
      </c>
      <c r="H56" s="241">
        <f>SUM(H9:H54)</f>
        <v>0</v>
      </c>
      <c r="I56" s="42"/>
      <c r="J56" s="41"/>
      <c r="K56" s="240"/>
      <c r="L56" s="240"/>
      <c r="M56" s="363">
        <f>+AQ55</f>
        <v>0</v>
      </c>
      <c r="N56" s="241">
        <f>SUM(N9:N54)</f>
        <v>0</v>
      </c>
      <c r="O56" s="42"/>
      <c r="P56" s="41"/>
      <c r="Q56" s="240"/>
      <c r="R56" s="240" t="s">
        <v>278</v>
      </c>
      <c r="S56" s="363">
        <f>+AR55</f>
        <v>0</v>
      </c>
      <c r="T56" s="241">
        <f>SUM(T9:T54)</f>
        <v>0</v>
      </c>
      <c r="U56" s="42"/>
      <c r="V56" s="41"/>
      <c r="W56" s="239"/>
      <c r="X56" s="240"/>
      <c r="Y56" s="363">
        <f>+AS55</f>
        <v>0</v>
      </c>
      <c r="Z56" s="241">
        <f>SUM(Z9:Z54)</f>
        <v>0</v>
      </c>
      <c r="AA56" s="42"/>
      <c r="AB56" s="41"/>
      <c r="AC56" s="240"/>
      <c r="AD56" s="240"/>
      <c r="AE56" s="363"/>
      <c r="AF56" s="241">
        <f>SUM(AF9:AF54)</f>
        <v>0</v>
      </c>
      <c r="AG56" s="43"/>
      <c r="AH56" s="41"/>
      <c r="AI56" s="240"/>
      <c r="AJ56" s="240"/>
      <c r="AK56" s="241"/>
      <c r="AL56" s="241">
        <f>SUM(AL9:AL54)</f>
        <v>0</v>
      </c>
      <c r="AM56" s="44"/>
      <c r="AS56" s="221"/>
    </row>
    <row r="57" spans="2:46" s="167" customFormat="1" ht="15.75" customHeight="1" thickTop="1" thickBot="1">
      <c r="B57" s="45" t="s">
        <v>371</v>
      </c>
      <c r="C57" s="46">
        <f>SUM(H57,N57,T57,Z57,AF57)</f>
        <v>0</v>
      </c>
      <c r="D57" s="47"/>
      <c r="E57" s="242"/>
      <c r="F57" s="242" t="s">
        <v>278</v>
      </c>
      <c r="G57" s="243">
        <f>SUM(G55)</f>
        <v>0</v>
      </c>
      <c r="H57" s="243">
        <f>SUM(H56)</f>
        <v>0</v>
      </c>
      <c r="I57" s="48"/>
      <c r="J57" s="47"/>
      <c r="K57" s="242"/>
      <c r="L57" s="242"/>
      <c r="M57" s="243">
        <f>SUM(M55)</f>
        <v>7050</v>
      </c>
      <c r="N57" s="243">
        <f>SUM(N56)</f>
        <v>0</v>
      </c>
      <c r="O57" s="48"/>
      <c r="P57" s="47"/>
      <c r="Q57" s="242"/>
      <c r="R57" s="242" t="s">
        <v>278</v>
      </c>
      <c r="S57" s="243">
        <f>SUM(S55)</f>
        <v>3620</v>
      </c>
      <c r="T57" s="243">
        <f>SUM(T56)</f>
        <v>0</v>
      </c>
      <c r="U57" s="48"/>
      <c r="V57" s="47"/>
      <c r="W57" s="242"/>
      <c r="X57" s="242"/>
      <c r="Y57" s="243">
        <f>SUM(Y55)</f>
        <v>12790</v>
      </c>
      <c r="Z57" s="243">
        <f>SUM(Z56)</f>
        <v>0</v>
      </c>
      <c r="AA57" s="48"/>
      <c r="AB57" s="47"/>
      <c r="AC57" s="242"/>
      <c r="AD57" s="242"/>
      <c r="AE57" s="243">
        <f>SUM(AE55)</f>
        <v>0</v>
      </c>
      <c r="AF57" s="243">
        <f>SUM(AF56)</f>
        <v>0</v>
      </c>
      <c r="AG57" s="49"/>
      <c r="AH57" s="47"/>
      <c r="AI57" s="242"/>
      <c r="AJ57" s="242"/>
      <c r="AK57" s="243">
        <f>SUM(AK55)</f>
        <v>0</v>
      </c>
      <c r="AL57" s="243">
        <f>SUM(AL56)</f>
        <v>0</v>
      </c>
      <c r="AM57" s="50"/>
      <c r="AS57" s="227" t="s">
        <v>511</v>
      </c>
      <c r="AT57" s="218">
        <f>SUM('大分市（大分合同）'!AP55:AT55)</f>
        <v>0</v>
      </c>
    </row>
    <row r="58" spans="2:46" ht="15" customHeight="1" thickBot="1">
      <c r="B58" s="79"/>
      <c r="C58" s="80"/>
      <c r="D58" s="80"/>
      <c r="F58" s="161" t="s">
        <v>278</v>
      </c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 t="s">
        <v>278</v>
      </c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/>
      <c r="AE58" s="153"/>
      <c r="AF58" s="153"/>
      <c r="AG58" s="153"/>
      <c r="AH58" s="80"/>
      <c r="AI58" s="153"/>
      <c r="AJ58" s="153"/>
      <c r="AK58" s="153"/>
      <c r="AL58" s="153"/>
      <c r="AM58" s="126" t="s">
        <v>512</v>
      </c>
      <c r="AQ58" s="167"/>
    </row>
    <row r="59" spans="2:46" ht="15" customHeight="1">
      <c r="B59" s="81" t="s">
        <v>373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/>
      <c r="AK59" s="169"/>
      <c r="AL59" s="169"/>
      <c r="AM59" s="171"/>
      <c r="AQ59" s="167"/>
      <c r="AR59" s="192"/>
    </row>
    <row r="60" spans="2:46" ht="15" customHeight="1">
      <c r="B60" s="82" t="s">
        <v>374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/>
      <c r="AK60" s="173"/>
      <c r="AL60" s="173"/>
      <c r="AM60" s="175"/>
      <c r="AQ60" s="167"/>
      <c r="AR60" s="192"/>
    </row>
    <row r="61" spans="2:46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/>
      <c r="AK61" s="173"/>
      <c r="AL61" s="173"/>
      <c r="AM61" s="175"/>
      <c r="AQ61" s="167"/>
    </row>
    <row r="62" spans="2:46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/>
      <c r="AK62" s="173"/>
      <c r="AL62" s="173"/>
      <c r="AM62" s="175"/>
      <c r="AQ62" s="167"/>
    </row>
    <row r="63" spans="2:46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/>
      <c r="AK63" s="173"/>
      <c r="AL63" s="173"/>
      <c r="AM63" s="175"/>
      <c r="AQ63" s="167"/>
    </row>
    <row r="64" spans="2:46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/>
      <c r="AK64" s="173"/>
      <c r="AL64" s="173"/>
      <c r="AM64" s="175"/>
      <c r="AQ64" s="167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/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/>
      <c r="AK66" s="177"/>
      <c r="AL66" s="177"/>
      <c r="AM66" s="179"/>
    </row>
    <row r="67" spans="2:39" ht="16.5" customHeight="1">
      <c r="C67" s="25" t="s">
        <v>375</v>
      </c>
      <c r="D67" s="368" t="s">
        <v>513</v>
      </c>
      <c r="E67" s="369"/>
      <c r="F67" s="370" t="s">
        <v>278</v>
      </c>
      <c r="G67" s="369"/>
      <c r="H67" s="369"/>
      <c r="I67" s="369"/>
      <c r="J67" s="371"/>
      <c r="K67" s="369"/>
      <c r="L67" s="369"/>
      <c r="M67" s="369"/>
      <c r="N67" s="369"/>
      <c r="O67" s="369"/>
      <c r="P67" s="372" t="s">
        <v>514</v>
      </c>
      <c r="Q67" s="369"/>
      <c r="R67" s="369" t="s">
        <v>278</v>
      </c>
      <c r="S67" s="369"/>
      <c r="T67" s="369"/>
      <c r="U67" s="369"/>
      <c r="V67" s="372"/>
      <c r="W67" s="369"/>
      <c r="X67" s="369"/>
      <c r="Y67" s="369"/>
      <c r="Z67" s="369"/>
      <c r="AA67" s="369"/>
      <c r="AB67" s="372" t="s">
        <v>515</v>
      </c>
      <c r="AC67" s="369"/>
      <c r="AG67" s="126"/>
      <c r="AM67" s="126"/>
    </row>
    <row r="68" spans="2:39" ht="15.75" customHeight="1">
      <c r="D68" s="372" t="s">
        <v>379</v>
      </c>
      <c r="E68" s="369"/>
      <c r="F68" s="369" t="s">
        <v>278</v>
      </c>
      <c r="G68" s="369"/>
      <c r="H68" s="369"/>
      <c r="I68" s="369"/>
      <c r="J68" s="371"/>
      <c r="K68" s="369"/>
      <c r="L68" s="369"/>
      <c r="M68" s="369"/>
      <c r="N68" s="369"/>
      <c r="O68" s="369"/>
      <c r="P68" s="372" t="s">
        <v>388</v>
      </c>
      <c r="Q68" s="369"/>
      <c r="R68" s="369" t="s">
        <v>278</v>
      </c>
      <c r="S68" s="369"/>
      <c r="T68" s="369"/>
      <c r="U68" s="369"/>
      <c r="V68" s="371"/>
      <c r="W68" s="369"/>
      <c r="X68" s="369"/>
      <c r="Y68" s="369"/>
      <c r="Z68" s="369"/>
      <c r="AA68" s="369"/>
      <c r="AB68" s="373" t="s">
        <v>516</v>
      </c>
      <c r="AC68" s="369"/>
    </row>
    <row r="69" spans="2:39" ht="15.75" customHeight="1">
      <c r="D69" s="372" t="s">
        <v>517</v>
      </c>
      <c r="E69" s="369"/>
      <c r="F69" s="369" t="s">
        <v>278</v>
      </c>
      <c r="G69" s="369"/>
      <c r="H69" s="369"/>
      <c r="I69" s="369"/>
      <c r="J69" s="371"/>
      <c r="K69" s="369"/>
      <c r="L69" s="369"/>
      <c r="M69" s="369"/>
      <c r="N69" s="369"/>
      <c r="O69" s="369"/>
      <c r="P69" s="373" t="s">
        <v>377</v>
      </c>
      <c r="Q69" s="372"/>
      <c r="R69" s="369" t="s">
        <v>278</v>
      </c>
      <c r="S69" s="369"/>
      <c r="T69" s="369"/>
      <c r="U69" s="369"/>
      <c r="V69" s="371"/>
      <c r="W69" s="369"/>
      <c r="X69" s="369"/>
      <c r="Y69" s="369"/>
      <c r="Z69" s="369"/>
      <c r="AA69" s="369"/>
      <c r="AB69" s="373" t="s">
        <v>518</v>
      </c>
      <c r="AC69" s="369"/>
    </row>
    <row r="70" spans="2:39" ht="15.95" customHeight="1">
      <c r="D70" s="372" t="s">
        <v>519</v>
      </c>
      <c r="E70" s="369"/>
      <c r="F70" s="369" t="s">
        <v>278</v>
      </c>
      <c r="G70" s="369"/>
      <c r="H70" s="369"/>
      <c r="I70" s="369"/>
      <c r="J70" s="371"/>
      <c r="K70" s="369"/>
      <c r="L70" s="369"/>
      <c r="M70" s="369"/>
      <c r="N70" s="369"/>
      <c r="O70" s="369"/>
      <c r="P70" s="374" t="s">
        <v>380</v>
      </c>
      <c r="Q70" s="369"/>
      <c r="R70" s="369" t="s">
        <v>278</v>
      </c>
      <c r="S70" s="369"/>
      <c r="T70" s="369"/>
      <c r="U70" s="369"/>
      <c r="V70" s="371"/>
      <c r="W70" s="369"/>
      <c r="X70" s="369"/>
      <c r="Y70" s="369"/>
      <c r="Z70" s="369"/>
      <c r="AA70" s="369"/>
      <c r="AB70" s="372"/>
      <c r="AC70" s="373"/>
      <c r="AD70" s="251"/>
      <c r="AE70" s="251"/>
      <c r="AF70" s="251"/>
      <c r="AG70" s="251"/>
      <c r="AH70" s="85"/>
      <c r="AI70" s="251"/>
      <c r="AJ70" s="251"/>
      <c r="AK70" s="251"/>
      <c r="AL70" s="251"/>
    </row>
    <row r="71" spans="2:39" ht="15.95" customHeight="1">
      <c r="D71" s="368" t="s">
        <v>520</v>
      </c>
      <c r="E71" s="369"/>
      <c r="F71" s="369" t="s">
        <v>278</v>
      </c>
      <c r="G71" s="369"/>
      <c r="H71" s="369"/>
      <c r="I71" s="369"/>
      <c r="J71" s="371"/>
      <c r="K71" s="369"/>
      <c r="L71" s="369"/>
      <c r="M71" s="369"/>
      <c r="N71" s="369"/>
      <c r="O71" s="369"/>
      <c r="P71" s="373" t="s">
        <v>383</v>
      </c>
      <c r="Q71" s="369"/>
      <c r="R71" s="369" t="s">
        <v>278</v>
      </c>
      <c r="S71" s="369"/>
      <c r="T71" s="369"/>
      <c r="U71" s="369"/>
      <c r="V71" s="371"/>
      <c r="W71" s="369"/>
      <c r="X71" s="369"/>
      <c r="Y71" s="369"/>
      <c r="Z71" s="369"/>
      <c r="AA71" s="369"/>
      <c r="AB71" s="373"/>
      <c r="AC71" s="369"/>
    </row>
    <row r="72" spans="2:39" ht="15.95" customHeight="1">
      <c r="F72" s="161" t="s">
        <v>278</v>
      </c>
      <c r="R72" s="161" t="s">
        <v>278</v>
      </c>
      <c r="AB72" s="85"/>
    </row>
    <row r="73" spans="2:39" ht="15.95" customHeight="1">
      <c r="F73" s="161" t="s">
        <v>278</v>
      </c>
      <c r="R73" s="161" t="s">
        <v>278</v>
      </c>
    </row>
    <row r="74" spans="2:39" ht="15.95" customHeight="1">
      <c r="F74" s="161" t="s">
        <v>278</v>
      </c>
      <c r="R74" s="161" t="s">
        <v>278</v>
      </c>
    </row>
    <row r="75" spans="2:39" ht="15.95" customHeight="1">
      <c r="F75" s="161" t="s">
        <v>278</v>
      </c>
      <c r="R75" s="161" t="s">
        <v>278</v>
      </c>
    </row>
    <row r="76" spans="2:39" ht="15.95" customHeight="1">
      <c r="F76" s="161" t="s">
        <v>278</v>
      </c>
      <c r="R76" s="161" t="s">
        <v>278</v>
      </c>
    </row>
    <row r="77" spans="2:39" ht="15.95" customHeight="1">
      <c r="F77" s="161" t="s">
        <v>278</v>
      </c>
      <c r="R77" s="161" t="s">
        <v>278</v>
      </c>
    </row>
    <row r="78" spans="2:39" ht="15.95" customHeight="1">
      <c r="F78" s="161" t="s">
        <v>278</v>
      </c>
      <c r="R78" s="161" t="s">
        <v>278</v>
      </c>
    </row>
    <row r="79" spans="2:39" ht="15.95" customHeight="1">
      <c r="F79" s="161" t="s">
        <v>278</v>
      </c>
      <c r="R79" s="161" t="s">
        <v>278</v>
      </c>
    </row>
    <row r="80" spans="2:39" ht="15.95" customHeight="1">
      <c r="F80" s="161" t="s">
        <v>278</v>
      </c>
      <c r="R80" s="161" t="s">
        <v>278</v>
      </c>
    </row>
    <row r="81" spans="6:18" ht="15.95" customHeight="1">
      <c r="F81" s="161" t="s">
        <v>278</v>
      </c>
      <c r="R81" s="161" t="s">
        <v>278</v>
      </c>
    </row>
    <row r="82" spans="6:18" ht="15.95" customHeight="1">
      <c r="F82" s="161" t="s">
        <v>278</v>
      </c>
      <c r="R82" s="161" t="s">
        <v>278</v>
      </c>
    </row>
    <row r="83" spans="6:18" ht="15.95" customHeight="1">
      <c r="F83" s="161" t="s">
        <v>278</v>
      </c>
      <c r="R83" s="161" t="s">
        <v>278</v>
      </c>
    </row>
    <row r="84" spans="6:18" ht="15.95" customHeight="1">
      <c r="F84" s="161" t="s">
        <v>278</v>
      </c>
      <c r="R84" s="161" t="s">
        <v>278</v>
      </c>
    </row>
    <row r="85" spans="6:18" ht="15.95" customHeight="1">
      <c r="F85" s="161" t="s">
        <v>278</v>
      </c>
      <c r="R85" s="161" t="s">
        <v>278</v>
      </c>
    </row>
    <row r="86" spans="6:18" ht="15.95" customHeight="1">
      <c r="F86" s="161" t="s">
        <v>278</v>
      </c>
      <c r="R86" s="161" t="s">
        <v>278</v>
      </c>
    </row>
    <row r="87" spans="6:18" ht="15.95" customHeight="1">
      <c r="F87" s="161" t="s">
        <v>278</v>
      </c>
      <c r="R87" s="161" t="s">
        <v>278</v>
      </c>
    </row>
    <row r="88" spans="6:18" ht="15.95" customHeight="1">
      <c r="F88" s="161" t="s">
        <v>278</v>
      </c>
      <c r="R88" s="161" t="s">
        <v>278</v>
      </c>
    </row>
    <row r="89" spans="6:18" ht="15.95" customHeight="1">
      <c r="F89" s="161" t="s">
        <v>278</v>
      </c>
      <c r="R89" s="161" t="s">
        <v>278</v>
      </c>
    </row>
    <row r="90" spans="6:18" ht="15.95" customHeight="1">
      <c r="F90" s="161" t="s">
        <v>278</v>
      </c>
      <c r="R90" s="161" t="s">
        <v>278</v>
      </c>
    </row>
    <row r="91" spans="6:18" ht="15.95" customHeight="1">
      <c r="F91" s="161" t="s">
        <v>278</v>
      </c>
      <c r="R91" s="161" t="s">
        <v>278</v>
      </c>
    </row>
    <row r="92" spans="6:18" ht="15.95" customHeight="1">
      <c r="F92" s="161" t="s">
        <v>278</v>
      </c>
      <c r="R92" s="161" t="s">
        <v>278</v>
      </c>
    </row>
    <row r="93" spans="6:18" ht="15.95" customHeight="1">
      <c r="F93" s="161" t="s">
        <v>278</v>
      </c>
      <c r="R93" s="161" t="s">
        <v>278</v>
      </c>
    </row>
    <row r="94" spans="6:18" ht="15.95" customHeight="1">
      <c r="F94" s="161" t="s">
        <v>278</v>
      </c>
      <c r="R94" s="161" t="s">
        <v>278</v>
      </c>
    </row>
    <row r="95" spans="6:18" ht="15.95" customHeight="1">
      <c r="F95" s="161" t="s">
        <v>278</v>
      </c>
      <c r="R95" s="161" t="s">
        <v>278</v>
      </c>
    </row>
    <row r="96" spans="6:18" ht="15.95" customHeight="1">
      <c r="F96" s="161" t="s">
        <v>278</v>
      </c>
      <c r="R96" s="161" t="s">
        <v>278</v>
      </c>
    </row>
    <row r="97" spans="6:18" ht="15.95" customHeight="1">
      <c r="F97" s="161" t="s">
        <v>278</v>
      </c>
      <c r="R97" s="161" t="s">
        <v>278</v>
      </c>
    </row>
    <row r="98" spans="6:18" ht="15.95" customHeight="1">
      <c r="F98" s="161" t="s">
        <v>278</v>
      </c>
      <c r="R98" s="161" t="s">
        <v>278</v>
      </c>
    </row>
    <row r="99" spans="6:18" ht="15.95" customHeight="1">
      <c r="F99" s="161" t="s">
        <v>278</v>
      </c>
      <c r="R99" s="161" t="s">
        <v>278</v>
      </c>
    </row>
    <row r="100" spans="6:18" ht="15.95" customHeight="1">
      <c r="F100" s="161" t="s">
        <v>278</v>
      </c>
      <c r="R100" s="161" t="s">
        <v>278</v>
      </c>
    </row>
    <row r="101" spans="6:18" ht="15.95" customHeight="1">
      <c r="F101" s="161" t="s">
        <v>278</v>
      </c>
      <c r="R101" s="161" t="s">
        <v>278</v>
      </c>
    </row>
    <row r="102" spans="6:18" ht="15.95" customHeight="1">
      <c r="F102" s="161" t="s">
        <v>278</v>
      </c>
      <c r="R102" s="161" t="s">
        <v>278</v>
      </c>
    </row>
    <row r="103" spans="6:18" ht="15.95" customHeight="1">
      <c r="F103" s="161" t="s">
        <v>278</v>
      </c>
      <c r="R103" s="161" t="s">
        <v>278</v>
      </c>
    </row>
    <row r="104" spans="6:18" ht="15.95" customHeight="1">
      <c r="F104" s="161" t="s">
        <v>278</v>
      </c>
      <c r="R104" s="161" t="s">
        <v>278</v>
      </c>
    </row>
    <row r="105" spans="6:18" ht="15.95" customHeight="1">
      <c r="F105" s="161" t="s">
        <v>278</v>
      </c>
      <c r="R105" s="161" t="s">
        <v>278</v>
      </c>
    </row>
    <row r="106" spans="6:18" ht="15.95" customHeight="1">
      <c r="F106" s="161" t="s">
        <v>278</v>
      </c>
      <c r="R106" s="161" t="s">
        <v>278</v>
      </c>
    </row>
    <row r="107" spans="6:18" ht="15.95" customHeight="1">
      <c r="F107" s="161" t="s">
        <v>278</v>
      </c>
      <c r="R107" s="161" t="s">
        <v>278</v>
      </c>
    </row>
    <row r="108" spans="6:18" ht="15.95" customHeight="1">
      <c r="F108" s="161" t="s">
        <v>278</v>
      </c>
      <c r="R108" s="161" t="s">
        <v>278</v>
      </c>
    </row>
    <row r="109" spans="6:18" ht="15.95" customHeight="1">
      <c r="F109" s="161" t="s">
        <v>278</v>
      </c>
      <c r="R109" s="161" t="s">
        <v>278</v>
      </c>
    </row>
    <row r="110" spans="6:18" ht="15.95" customHeight="1">
      <c r="F110" s="161" t="s">
        <v>278</v>
      </c>
      <c r="R110" s="161" t="s">
        <v>278</v>
      </c>
    </row>
    <row r="111" spans="6:18" ht="15.95" customHeight="1">
      <c r="F111" s="161" t="s">
        <v>278</v>
      </c>
      <c r="R111" s="161" t="s">
        <v>278</v>
      </c>
    </row>
    <row r="112" spans="6:18" ht="15.95" customHeight="1">
      <c r="F112" s="161" t="s">
        <v>278</v>
      </c>
      <c r="R112" s="161" t="s">
        <v>278</v>
      </c>
    </row>
    <row r="113" spans="6:18" ht="15.95" customHeight="1">
      <c r="F113" s="161" t="s">
        <v>278</v>
      </c>
      <c r="R113" s="161" t="s">
        <v>278</v>
      </c>
    </row>
    <row r="114" spans="6:18" ht="15.95" customHeight="1">
      <c r="F114" s="161" t="s">
        <v>278</v>
      </c>
      <c r="R114" s="161" t="s">
        <v>278</v>
      </c>
    </row>
    <row r="115" spans="6:18" ht="15.95" customHeight="1">
      <c r="F115" s="161" t="s">
        <v>278</v>
      </c>
      <c r="R115" s="161" t="s">
        <v>278</v>
      </c>
    </row>
    <row r="116" spans="6:18" ht="15.95" customHeight="1">
      <c r="F116" s="161" t="s">
        <v>278</v>
      </c>
      <c r="R116" s="161" t="s">
        <v>278</v>
      </c>
    </row>
    <row r="117" spans="6:18" ht="15.95" customHeight="1">
      <c r="F117" s="161" t="s">
        <v>278</v>
      </c>
      <c r="R117" s="161" t="s">
        <v>278</v>
      </c>
    </row>
    <row r="118" spans="6:18" ht="15.95" customHeight="1">
      <c r="F118" s="161" t="s">
        <v>278</v>
      </c>
      <c r="R118" s="161" t="s">
        <v>278</v>
      </c>
    </row>
    <row r="119" spans="6:18" ht="15.95" customHeight="1">
      <c r="F119" s="161" t="s">
        <v>278</v>
      </c>
      <c r="R119" s="161" t="s">
        <v>278</v>
      </c>
    </row>
    <row r="120" spans="6:18" ht="15.95" customHeight="1">
      <c r="F120" s="161" t="s">
        <v>278</v>
      </c>
      <c r="R120" s="161" t="s">
        <v>278</v>
      </c>
    </row>
    <row r="121" spans="6:18" ht="15.95" customHeight="1">
      <c r="F121" s="161" t="s">
        <v>278</v>
      </c>
      <c r="R121" s="161" t="s">
        <v>278</v>
      </c>
    </row>
    <row r="122" spans="6:18" ht="15.95" customHeight="1">
      <c r="F122" s="161" t="s">
        <v>278</v>
      </c>
      <c r="R122" s="161" t="s">
        <v>278</v>
      </c>
    </row>
    <row r="123" spans="6:18" ht="15.95" customHeight="1">
      <c r="F123" s="161" t="s">
        <v>278</v>
      </c>
      <c r="R123" s="161" t="s">
        <v>278</v>
      </c>
    </row>
    <row r="124" spans="6:18" ht="15.95" customHeight="1">
      <c r="F124" s="161" t="s">
        <v>278</v>
      </c>
      <c r="R124" s="161" t="s">
        <v>278</v>
      </c>
    </row>
    <row r="125" spans="6:18" ht="15.95" customHeight="1">
      <c r="F125" s="161" t="s">
        <v>278</v>
      </c>
      <c r="R125" s="161" t="s">
        <v>278</v>
      </c>
    </row>
    <row r="126" spans="6:18" ht="15.95" customHeight="1">
      <c r="F126" s="161" t="s">
        <v>278</v>
      </c>
      <c r="R126" s="161" t="s">
        <v>278</v>
      </c>
    </row>
    <row r="127" spans="6:18" ht="15.95" customHeight="1">
      <c r="F127" s="161" t="s">
        <v>278</v>
      </c>
      <c r="R127" s="161" t="s">
        <v>278</v>
      </c>
    </row>
    <row r="128" spans="6:18" ht="15.95" customHeight="1">
      <c r="F128" s="161" t="s">
        <v>278</v>
      </c>
      <c r="R128" s="161" t="s">
        <v>278</v>
      </c>
    </row>
    <row r="129" spans="6:18" ht="15.95" customHeight="1">
      <c r="F129" s="161" t="s">
        <v>278</v>
      </c>
      <c r="R129" s="161" t="s">
        <v>278</v>
      </c>
    </row>
    <row r="130" spans="6:18" ht="15.95" customHeight="1">
      <c r="F130" s="161" t="s">
        <v>278</v>
      </c>
      <c r="R130" s="161" t="s">
        <v>278</v>
      </c>
    </row>
    <row r="131" spans="6:18" ht="15.95" customHeight="1">
      <c r="F131" s="161" t="s">
        <v>278</v>
      </c>
      <c r="R131" s="161" t="s">
        <v>278</v>
      </c>
    </row>
    <row r="132" spans="6:18" ht="15.95" customHeight="1">
      <c r="F132" s="161" t="s">
        <v>278</v>
      </c>
      <c r="R132" s="161" t="s">
        <v>278</v>
      </c>
    </row>
    <row r="133" spans="6:18" ht="15.95" customHeight="1">
      <c r="F133" s="161" t="s">
        <v>278</v>
      </c>
      <c r="R133" s="161" t="s">
        <v>278</v>
      </c>
    </row>
    <row r="134" spans="6:18" ht="15.95" customHeight="1">
      <c r="F134" s="161" t="s">
        <v>278</v>
      </c>
      <c r="R134" s="161" t="s">
        <v>278</v>
      </c>
    </row>
    <row r="135" spans="6:18" ht="15.95" customHeight="1">
      <c r="F135" s="161" t="s">
        <v>278</v>
      </c>
      <c r="R135" s="161" t="s">
        <v>278</v>
      </c>
    </row>
    <row r="136" spans="6:18" ht="15.95" customHeight="1">
      <c r="F136" s="161" t="s">
        <v>278</v>
      </c>
      <c r="R136" s="161" t="s">
        <v>278</v>
      </c>
    </row>
    <row r="137" spans="6:18" ht="15.95" customHeight="1">
      <c r="F137" s="161" t="s">
        <v>278</v>
      </c>
      <c r="R137" s="161" t="s">
        <v>278</v>
      </c>
    </row>
    <row r="138" spans="6:18" ht="15.95" customHeight="1">
      <c r="F138" s="161" t="s">
        <v>278</v>
      </c>
      <c r="R138" s="161" t="s">
        <v>278</v>
      </c>
    </row>
    <row r="139" spans="6:18" ht="15.95" customHeight="1">
      <c r="F139" s="161" t="s">
        <v>278</v>
      </c>
      <c r="R139" s="161" t="s">
        <v>278</v>
      </c>
    </row>
    <row r="140" spans="6:18" ht="15.95" customHeight="1">
      <c r="F140" s="161" t="s">
        <v>278</v>
      </c>
      <c r="R140" s="161" t="s">
        <v>278</v>
      </c>
    </row>
    <row r="141" spans="6:18" ht="15.95" customHeight="1">
      <c r="F141" s="161" t="s">
        <v>278</v>
      </c>
      <c r="R141" s="161" t="s">
        <v>278</v>
      </c>
    </row>
    <row r="142" spans="6:18" ht="15.95" customHeight="1">
      <c r="F142" s="161" t="s">
        <v>278</v>
      </c>
      <c r="R142" s="161" t="s">
        <v>278</v>
      </c>
    </row>
    <row r="143" spans="6:18" ht="15.95" customHeight="1">
      <c r="F143" s="161" t="s">
        <v>278</v>
      </c>
      <c r="R143" s="161" t="s">
        <v>278</v>
      </c>
    </row>
    <row r="144" spans="6:18" ht="15.95" customHeight="1">
      <c r="F144" s="161" t="s">
        <v>278</v>
      </c>
      <c r="R144" s="161" t="s">
        <v>278</v>
      </c>
    </row>
    <row r="145" spans="6:18" ht="15.95" customHeight="1">
      <c r="F145" s="161" t="s">
        <v>278</v>
      </c>
      <c r="R145" s="161" t="s">
        <v>278</v>
      </c>
    </row>
    <row r="146" spans="6:18" ht="15.95" customHeight="1">
      <c r="F146" s="161" t="s">
        <v>278</v>
      </c>
      <c r="R146" s="161" t="s">
        <v>278</v>
      </c>
    </row>
    <row r="147" spans="6:18" ht="15.95" customHeight="1">
      <c r="F147" s="161" t="s">
        <v>278</v>
      </c>
      <c r="R147" s="161" t="s">
        <v>278</v>
      </c>
    </row>
    <row r="148" spans="6:18" ht="15.95" customHeight="1">
      <c r="F148" s="161" t="s">
        <v>278</v>
      </c>
      <c r="R148" s="161" t="s">
        <v>278</v>
      </c>
    </row>
    <row r="149" spans="6:18" ht="15.95" customHeight="1">
      <c r="F149" s="161" t="s">
        <v>278</v>
      </c>
      <c r="R149" s="161" t="s">
        <v>278</v>
      </c>
    </row>
    <row r="150" spans="6:18" ht="15.95" customHeight="1">
      <c r="F150" s="161" t="s">
        <v>278</v>
      </c>
      <c r="R150" s="161" t="s">
        <v>278</v>
      </c>
    </row>
    <row r="151" spans="6:18" ht="15.95" customHeight="1">
      <c r="F151" s="161" t="s">
        <v>278</v>
      </c>
      <c r="R151" s="161" t="s">
        <v>278</v>
      </c>
    </row>
    <row r="152" spans="6:18" ht="15.95" customHeight="1">
      <c r="F152" s="161" t="s">
        <v>278</v>
      </c>
      <c r="R152" s="161" t="s">
        <v>278</v>
      </c>
    </row>
    <row r="153" spans="6:18" ht="15.95" customHeight="1">
      <c r="F153" s="161" t="s">
        <v>278</v>
      </c>
      <c r="R153" s="161" t="s">
        <v>278</v>
      </c>
    </row>
    <row r="154" spans="6:18" ht="15.95" customHeight="1">
      <c r="F154" s="161" t="s">
        <v>278</v>
      </c>
      <c r="R154" s="161" t="s">
        <v>278</v>
      </c>
    </row>
    <row r="155" spans="6:18" ht="15.95" customHeight="1">
      <c r="F155" s="161" t="s">
        <v>278</v>
      </c>
      <c r="R155" s="161" t="s">
        <v>278</v>
      </c>
    </row>
    <row r="156" spans="6:18" ht="15.95" customHeight="1">
      <c r="F156" s="161" t="s">
        <v>278</v>
      </c>
      <c r="R156" s="161" t="s">
        <v>278</v>
      </c>
    </row>
    <row r="157" spans="6:18" ht="15.95" customHeight="1">
      <c r="F157" s="161" t="s">
        <v>278</v>
      </c>
      <c r="R157" s="161" t="s">
        <v>278</v>
      </c>
    </row>
    <row r="158" spans="6:18" ht="15.95" customHeight="1">
      <c r="F158" s="161" t="s">
        <v>278</v>
      </c>
      <c r="R158" s="161" t="s">
        <v>278</v>
      </c>
    </row>
    <row r="159" spans="6:18" ht="15.95" customHeight="1">
      <c r="F159" s="161" t="s">
        <v>278</v>
      </c>
      <c r="R159" s="161" t="s">
        <v>278</v>
      </c>
    </row>
    <row r="160" spans="6:18" ht="15.95" customHeight="1">
      <c r="F160" s="161" t="s">
        <v>278</v>
      </c>
      <c r="R160" s="161" t="s">
        <v>278</v>
      </c>
    </row>
    <row r="161" spans="6:18" ht="15.95" customHeight="1">
      <c r="F161" s="161" t="s">
        <v>278</v>
      </c>
      <c r="R161" s="161" t="s">
        <v>278</v>
      </c>
    </row>
    <row r="162" spans="6:18" ht="15.95" customHeight="1">
      <c r="F162" s="161" t="s">
        <v>278</v>
      </c>
      <c r="R162" s="161" t="s">
        <v>278</v>
      </c>
    </row>
    <row r="163" spans="6:18" ht="15.95" customHeight="1">
      <c r="F163" s="161" t="s">
        <v>278</v>
      </c>
      <c r="R163" s="161" t="s">
        <v>278</v>
      </c>
    </row>
    <row r="164" spans="6:18" ht="15.95" customHeight="1">
      <c r="F164" s="161" t="s">
        <v>278</v>
      </c>
      <c r="R164" s="161" t="s">
        <v>278</v>
      </c>
    </row>
    <row r="165" spans="6:18" ht="15.95" customHeight="1">
      <c r="F165" s="161" t="s">
        <v>278</v>
      </c>
      <c r="R165" s="161" t="s">
        <v>278</v>
      </c>
    </row>
    <row r="166" spans="6:18" ht="15.95" customHeight="1">
      <c r="F166" s="161" t="s">
        <v>278</v>
      </c>
      <c r="R166" s="161" t="s">
        <v>278</v>
      </c>
    </row>
    <row r="167" spans="6:18" ht="15.95" customHeight="1">
      <c r="F167" s="161" t="s">
        <v>278</v>
      </c>
      <c r="R167" s="161" t="s">
        <v>278</v>
      </c>
    </row>
    <row r="168" spans="6:18" ht="15.95" customHeight="1">
      <c r="F168" s="161" t="s">
        <v>278</v>
      </c>
      <c r="R168" s="161" t="s">
        <v>278</v>
      </c>
    </row>
    <row r="169" spans="6:18" ht="15.95" customHeight="1">
      <c r="F169" s="161" t="s">
        <v>278</v>
      </c>
      <c r="R169" s="161" t="s">
        <v>278</v>
      </c>
    </row>
    <row r="170" spans="6:18" ht="15.95" customHeight="1">
      <c r="F170" s="161" t="s">
        <v>278</v>
      </c>
      <c r="R170" s="161" t="s">
        <v>278</v>
      </c>
    </row>
    <row r="171" spans="6:18" ht="15.95" customHeight="1">
      <c r="F171" s="161" t="s">
        <v>278</v>
      </c>
      <c r="R171" s="161" t="s">
        <v>278</v>
      </c>
    </row>
    <row r="172" spans="6:18" ht="15.95" customHeight="1">
      <c r="F172" s="161" t="s">
        <v>278</v>
      </c>
      <c r="R172" s="161" t="s">
        <v>278</v>
      </c>
    </row>
    <row r="173" spans="6:18" ht="15.95" customHeight="1">
      <c r="F173" s="161" t="s">
        <v>278</v>
      </c>
      <c r="R173" s="161" t="s">
        <v>278</v>
      </c>
    </row>
    <row r="174" spans="6:18" ht="15.95" customHeight="1">
      <c r="F174" s="161" t="s">
        <v>278</v>
      </c>
      <c r="R174" s="161" t="s">
        <v>278</v>
      </c>
    </row>
    <row r="175" spans="6:18" ht="15.95" customHeight="1">
      <c r="F175" s="161" t="s">
        <v>278</v>
      </c>
      <c r="R175" s="161" t="s">
        <v>278</v>
      </c>
    </row>
    <row r="176" spans="6:18" ht="15.95" customHeight="1">
      <c r="F176" s="161" t="s">
        <v>278</v>
      </c>
      <c r="R176" s="161" t="s">
        <v>278</v>
      </c>
    </row>
    <row r="177" spans="6:18" ht="15.95" customHeight="1">
      <c r="F177" s="161" t="s">
        <v>278</v>
      </c>
      <c r="R177" s="161" t="s">
        <v>278</v>
      </c>
    </row>
    <row r="178" spans="6:18" ht="15.95" customHeight="1">
      <c r="F178" s="161" t="s">
        <v>278</v>
      </c>
      <c r="R178" s="161" t="s">
        <v>278</v>
      </c>
    </row>
    <row r="179" spans="6:18" ht="15.95" customHeight="1">
      <c r="F179" s="161" t="s">
        <v>278</v>
      </c>
      <c r="R179" s="161" t="s">
        <v>278</v>
      </c>
    </row>
    <row r="180" spans="6:18" ht="15.95" customHeight="1">
      <c r="F180" s="161" t="s">
        <v>278</v>
      </c>
      <c r="R180" s="161" t="s">
        <v>278</v>
      </c>
    </row>
    <row r="181" spans="6:18" ht="15.95" customHeight="1">
      <c r="F181" s="161" t="s">
        <v>278</v>
      </c>
      <c r="R181" s="161" t="s">
        <v>278</v>
      </c>
    </row>
    <row r="182" spans="6:18" ht="15.95" customHeight="1">
      <c r="F182" s="161" t="s">
        <v>278</v>
      </c>
      <c r="R182" s="161" t="s">
        <v>278</v>
      </c>
    </row>
    <row r="183" spans="6:18" ht="15.95" customHeight="1">
      <c r="F183" s="161" t="s">
        <v>278</v>
      </c>
      <c r="R183" s="161" t="s">
        <v>278</v>
      </c>
    </row>
    <row r="184" spans="6:18" ht="15.95" customHeight="1">
      <c r="F184" s="161" t="s">
        <v>278</v>
      </c>
      <c r="R184" s="161" t="s">
        <v>278</v>
      </c>
    </row>
    <row r="185" spans="6:18" ht="15.95" customHeight="1">
      <c r="F185" s="161" t="s">
        <v>278</v>
      </c>
      <c r="R185" s="161" t="s">
        <v>278</v>
      </c>
    </row>
    <row r="186" spans="6:18" ht="15.95" customHeight="1">
      <c r="F186" s="161" t="s">
        <v>278</v>
      </c>
      <c r="R186" s="161" t="s">
        <v>278</v>
      </c>
    </row>
    <row r="187" spans="6:18" ht="15.95" customHeight="1">
      <c r="F187" s="161" t="s">
        <v>278</v>
      </c>
      <c r="R187" s="161" t="s">
        <v>278</v>
      </c>
    </row>
    <row r="188" spans="6:18" ht="15.95" customHeight="1">
      <c r="F188" s="161" t="s">
        <v>278</v>
      </c>
      <c r="R188" s="161" t="s">
        <v>278</v>
      </c>
    </row>
    <row r="189" spans="6:18" ht="15.95" customHeight="1">
      <c r="F189" s="161" t="s">
        <v>278</v>
      </c>
      <c r="R189" s="161" t="s">
        <v>278</v>
      </c>
    </row>
    <row r="190" spans="6:18" ht="15.95" customHeight="1">
      <c r="F190" s="161" t="s">
        <v>278</v>
      </c>
      <c r="R190" s="161" t="s">
        <v>278</v>
      </c>
    </row>
    <row r="191" spans="6:18" ht="15.95" customHeight="1">
      <c r="F191" s="161" t="s">
        <v>278</v>
      </c>
      <c r="R191" s="161" t="s">
        <v>278</v>
      </c>
    </row>
    <row r="192" spans="6:18" ht="15.95" customHeight="1">
      <c r="F192" s="161" t="s">
        <v>278</v>
      </c>
      <c r="R192" s="161" t="s">
        <v>278</v>
      </c>
    </row>
    <row r="193" spans="6:18" ht="15.95" customHeight="1">
      <c r="F193" s="161" t="s">
        <v>278</v>
      </c>
      <c r="R193" s="161" t="s">
        <v>278</v>
      </c>
    </row>
    <row r="194" spans="6:18" ht="15.95" customHeight="1">
      <c r="F194" s="161" t="s">
        <v>278</v>
      </c>
      <c r="R194" s="161" t="s">
        <v>278</v>
      </c>
    </row>
    <row r="195" spans="6:18" ht="15.95" customHeight="1">
      <c r="F195" s="161" t="s">
        <v>278</v>
      </c>
      <c r="R195" s="161" t="s">
        <v>278</v>
      </c>
    </row>
    <row r="196" spans="6:18" ht="15.95" customHeight="1">
      <c r="F196" s="161" t="s">
        <v>278</v>
      </c>
      <c r="R196" s="161" t="s">
        <v>278</v>
      </c>
    </row>
    <row r="197" spans="6:18" ht="15.95" customHeight="1">
      <c r="F197" s="161" t="s">
        <v>278</v>
      </c>
      <c r="R197" s="161" t="s">
        <v>278</v>
      </c>
    </row>
    <row r="198" spans="6:18" ht="15.95" customHeight="1">
      <c r="F198" s="161" t="s">
        <v>278</v>
      </c>
      <c r="R198" s="161" t="s">
        <v>278</v>
      </c>
    </row>
    <row r="199" spans="6:18" ht="15.95" customHeight="1">
      <c r="F199" s="161" t="s">
        <v>278</v>
      </c>
      <c r="R199" s="161" t="s">
        <v>278</v>
      </c>
    </row>
    <row r="200" spans="6:18" ht="15.95" customHeight="1">
      <c r="F200" s="161" t="s">
        <v>278</v>
      </c>
      <c r="R200" s="161" t="s">
        <v>278</v>
      </c>
    </row>
    <row r="201" spans="6:18" ht="15.95" customHeight="1">
      <c r="F201" s="161" t="s">
        <v>278</v>
      </c>
      <c r="R201" s="161" t="s">
        <v>278</v>
      </c>
    </row>
    <row r="202" spans="6:18" ht="15.95" customHeight="1">
      <c r="F202" s="161" t="s">
        <v>278</v>
      </c>
      <c r="R202" s="161" t="s">
        <v>278</v>
      </c>
    </row>
    <row r="203" spans="6:18" ht="15.95" customHeight="1">
      <c r="F203" s="161" t="s">
        <v>278</v>
      </c>
      <c r="R203" s="161" t="s">
        <v>278</v>
      </c>
    </row>
    <row r="204" spans="6:18" ht="15.95" customHeight="1">
      <c r="F204" s="161" t="s">
        <v>278</v>
      </c>
      <c r="R204" s="161" t="s">
        <v>278</v>
      </c>
    </row>
    <row r="205" spans="6:18" ht="15.95" customHeight="1">
      <c r="F205" s="161" t="s">
        <v>278</v>
      </c>
      <c r="R205" s="161" t="s">
        <v>278</v>
      </c>
    </row>
    <row r="206" spans="6:18" ht="15.95" customHeight="1">
      <c r="F206" s="161" t="s">
        <v>278</v>
      </c>
      <c r="R206" s="161" t="s">
        <v>278</v>
      </c>
    </row>
    <row r="207" spans="6:18" ht="15.95" customHeight="1">
      <c r="F207" s="161" t="s">
        <v>278</v>
      </c>
      <c r="R207" s="161" t="s">
        <v>278</v>
      </c>
    </row>
    <row r="208" spans="6:18" ht="15.95" customHeight="1">
      <c r="F208" s="161" t="s">
        <v>278</v>
      </c>
      <c r="R208" s="161" t="s">
        <v>278</v>
      </c>
    </row>
    <row r="209" spans="6:18" ht="15.95" customHeight="1">
      <c r="F209" s="161" t="s">
        <v>278</v>
      </c>
      <c r="R209" s="161" t="s">
        <v>278</v>
      </c>
    </row>
    <row r="210" spans="6:18" ht="15.95" customHeight="1">
      <c r="F210" s="161" t="s">
        <v>278</v>
      </c>
      <c r="R210" s="161" t="s">
        <v>278</v>
      </c>
    </row>
    <row r="211" spans="6:18" ht="15.95" customHeight="1">
      <c r="F211" s="161" t="s">
        <v>278</v>
      </c>
      <c r="R211" s="161" t="s">
        <v>278</v>
      </c>
    </row>
    <row r="212" spans="6:18" ht="15.95" customHeight="1">
      <c r="F212" s="161" t="s">
        <v>278</v>
      </c>
      <c r="R212" s="161" t="s">
        <v>278</v>
      </c>
    </row>
    <row r="213" spans="6:18" ht="15.95" customHeight="1">
      <c r="F213" s="161" t="s">
        <v>278</v>
      </c>
      <c r="R213" s="161" t="s">
        <v>278</v>
      </c>
    </row>
    <row r="214" spans="6:18" ht="15.95" customHeight="1">
      <c r="F214" s="161" t="s">
        <v>278</v>
      </c>
      <c r="R214" s="161" t="s">
        <v>278</v>
      </c>
    </row>
    <row r="215" spans="6:18" ht="15.95" customHeight="1">
      <c r="F215" s="161" t="s">
        <v>278</v>
      </c>
      <c r="R215" s="161" t="s">
        <v>278</v>
      </c>
    </row>
    <row r="216" spans="6:18" ht="15.95" customHeight="1">
      <c r="F216" s="161" t="s">
        <v>278</v>
      </c>
      <c r="R216" s="161" t="s">
        <v>278</v>
      </c>
    </row>
    <row r="217" spans="6:18" ht="15.95" customHeight="1">
      <c r="F217" s="161" t="s">
        <v>278</v>
      </c>
      <c r="R217" s="161" t="s">
        <v>278</v>
      </c>
    </row>
    <row r="218" spans="6:18" ht="15.95" customHeight="1">
      <c r="F218" s="161" t="s">
        <v>278</v>
      </c>
      <c r="R218" s="161" t="s">
        <v>278</v>
      </c>
    </row>
    <row r="219" spans="6:18" ht="15.95" customHeight="1">
      <c r="F219" s="161" t="s">
        <v>278</v>
      </c>
      <c r="R219" s="161" t="s">
        <v>278</v>
      </c>
    </row>
    <row r="220" spans="6:18" ht="15.95" customHeight="1">
      <c r="F220" s="161" t="s">
        <v>278</v>
      </c>
      <c r="R220" s="161" t="s">
        <v>278</v>
      </c>
    </row>
    <row r="221" spans="6:18" ht="15.95" customHeight="1">
      <c r="F221" s="161" t="s">
        <v>278</v>
      </c>
      <c r="R221" s="161" t="s">
        <v>278</v>
      </c>
    </row>
    <row r="222" spans="6:18" ht="15.95" customHeight="1">
      <c r="F222" s="161" t="s">
        <v>278</v>
      </c>
      <c r="R222" s="161" t="s">
        <v>278</v>
      </c>
    </row>
    <row r="223" spans="6:18" ht="15.95" customHeight="1">
      <c r="F223" s="161" t="s">
        <v>278</v>
      </c>
      <c r="R223" s="161" t="s">
        <v>278</v>
      </c>
    </row>
    <row r="224" spans="6:18" ht="15.95" customHeight="1">
      <c r="F224" s="161" t="s">
        <v>278</v>
      </c>
      <c r="R224" s="161" t="s">
        <v>278</v>
      </c>
    </row>
    <row r="225" spans="6:18" ht="15.95" customHeight="1">
      <c r="F225" s="161" t="s">
        <v>278</v>
      </c>
      <c r="R225" s="161" t="s">
        <v>278</v>
      </c>
    </row>
    <row r="226" spans="6:18" ht="15.95" customHeight="1">
      <c r="F226" s="161" t="s">
        <v>278</v>
      </c>
      <c r="R226" s="161" t="s">
        <v>278</v>
      </c>
    </row>
    <row r="227" spans="6:18" ht="15.95" customHeight="1">
      <c r="F227" s="161" t="s">
        <v>278</v>
      </c>
      <c r="R227" s="161" t="s">
        <v>278</v>
      </c>
    </row>
    <row r="228" spans="6:18" ht="15.95" customHeight="1">
      <c r="F228" s="161" t="s">
        <v>278</v>
      </c>
      <c r="R228" s="161" t="s">
        <v>278</v>
      </c>
    </row>
    <row r="229" spans="6:18" ht="15.95" customHeight="1">
      <c r="F229" s="161" t="s">
        <v>278</v>
      </c>
      <c r="R229" s="161" t="s">
        <v>278</v>
      </c>
    </row>
    <row r="230" spans="6:18" ht="15.95" customHeight="1">
      <c r="F230" s="161" t="s">
        <v>278</v>
      </c>
      <c r="R230" s="161" t="s">
        <v>278</v>
      </c>
    </row>
    <row r="231" spans="6:18" ht="15.95" customHeight="1">
      <c r="F231" s="161" t="s">
        <v>278</v>
      </c>
      <c r="R231" s="161" t="s">
        <v>278</v>
      </c>
    </row>
    <row r="232" spans="6:18" ht="15.95" customHeight="1">
      <c r="F232" s="161" t="s">
        <v>278</v>
      </c>
      <c r="R232" s="161" t="s">
        <v>278</v>
      </c>
    </row>
    <row r="233" spans="6:18" ht="15.95" customHeight="1">
      <c r="F233" s="161" t="s">
        <v>278</v>
      </c>
      <c r="R233" s="161" t="s">
        <v>278</v>
      </c>
    </row>
    <row r="234" spans="6:18" ht="15.95" customHeight="1">
      <c r="F234" s="161" t="s">
        <v>278</v>
      </c>
      <c r="R234" s="161" t="s">
        <v>278</v>
      </c>
    </row>
    <row r="235" spans="6:18" ht="15.95" customHeight="1">
      <c r="F235" s="161" t="s">
        <v>278</v>
      </c>
      <c r="R235" s="161" t="s">
        <v>278</v>
      </c>
    </row>
    <row r="236" spans="6:18" ht="15.95" customHeight="1">
      <c r="F236" s="161" t="s">
        <v>278</v>
      </c>
      <c r="R236" s="161" t="s">
        <v>278</v>
      </c>
    </row>
    <row r="237" spans="6:18" ht="15.95" customHeight="1">
      <c r="F237" s="161" t="s">
        <v>278</v>
      </c>
      <c r="R237" s="161" t="s">
        <v>278</v>
      </c>
    </row>
    <row r="238" spans="6:18" ht="15.95" customHeight="1">
      <c r="F238" s="161" t="s">
        <v>278</v>
      </c>
      <c r="R238" s="161" t="s">
        <v>278</v>
      </c>
    </row>
    <row r="239" spans="6:18" ht="15.95" customHeight="1">
      <c r="F239" s="161" t="s">
        <v>278</v>
      </c>
      <c r="R239" s="161" t="s">
        <v>278</v>
      </c>
    </row>
    <row r="240" spans="6:18" ht="15.95" customHeight="1">
      <c r="F240" s="161" t="s">
        <v>278</v>
      </c>
      <c r="R240" s="161" t="s">
        <v>278</v>
      </c>
    </row>
    <row r="241" spans="6:18" ht="15.95" customHeight="1">
      <c r="F241" s="161" t="s">
        <v>278</v>
      </c>
      <c r="R241" s="161" t="s">
        <v>278</v>
      </c>
    </row>
    <row r="242" spans="6:18" ht="15.95" customHeight="1">
      <c r="F242" s="161" t="s">
        <v>278</v>
      </c>
      <c r="R242" s="161" t="s">
        <v>278</v>
      </c>
    </row>
    <row r="243" spans="6:18" ht="15.95" customHeight="1">
      <c r="F243" s="161" t="s">
        <v>278</v>
      </c>
      <c r="R243" s="161" t="s">
        <v>278</v>
      </c>
    </row>
    <row r="244" spans="6:18" ht="15.95" customHeight="1">
      <c r="F244" s="161" t="s">
        <v>278</v>
      </c>
      <c r="R244" s="161" t="s">
        <v>278</v>
      </c>
    </row>
    <row r="245" spans="6:18" ht="15.95" customHeight="1">
      <c r="F245" s="161" t="s">
        <v>278</v>
      </c>
      <c r="R245" s="161" t="s">
        <v>278</v>
      </c>
    </row>
    <row r="246" spans="6:18" ht="15.95" customHeight="1">
      <c r="F246" s="161" t="s">
        <v>278</v>
      </c>
      <c r="R246" s="161" t="s">
        <v>278</v>
      </c>
    </row>
    <row r="247" spans="6:18" ht="15.95" customHeight="1">
      <c r="F247" s="161" t="s">
        <v>278</v>
      </c>
      <c r="R247" s="161" t="s">
        <v>278</v>
      </c>
    </row>
    <row r="248" spans="6:18" ht="15.95" customHeight="1">
      <c r="F248" s="161" t="s">
        <v>278</v>
      </c>
      <c r="R248" s="161" t="s">
        <v>278</v>
      </c>
    </row>
    <row r="249" spans="6:18" ht="15.95" customHeight="1">
      <c r="F249" s="161" t="s">
        <v>278</v>
      </c>
      <c r="R249" s="161" t="s">
        <v>278</v>
      </c>
    </row>
    <row r="250" spans="6:18" ht="15.95" customHeight="1">
      <c r="F250" s="161" t="s">
        <v>278</v>
      </c>
      <c r="R250" s="161" t="s">
        <v>278</v>
      </c>
    </row>
    <row r="251" spans="6:18" ht="15.95" customHeight="1">
      <c r="F251" s="161" t="s">
        <v>278</v>
      </c>
      <c r="R251" s="161" t="s">
        <v>278</v>
      </c>
    </row>
    <row r="252" spans="6:18" ht="15.95" customHeight="1">
      <c r="F252" s="161" t="s">
        <v>278</v>
      </c>
      <c r="R252" s="161" t="s">
        <v>278</v>
      </c>
    </row>
    <row r="253" spans="6:18" ht="15.95" customHeight="1">
      <c r="F253" s="161" t="s">
        <v>278</v>
      </c>
      <c r="R253" s="161" t="s">
        <v>278</v>
      </c>
    </row>
    <row r="254" spans="6:18" ht="15.95" customHeight="1">
      <c r="F254" s="161" t="s">
        <v>278</v>
      </c>
      <c r="R254" s="161" t="s">
        <v>278</v>
      </c>
    </row>
    <row r="255" spans="6:18" ht="15.95" customHeight="1">
      <c r="F255" s="161" t="s">
        <v>278</v>
      </c>
      <c r="R255" s="161" t="s">
        <v>278</v>
      </c>
    </row>
    <row r="256" spans="6:18" ht="15.95" customHeight="1">
      <c r="F256" s="161" t="s">
        <v>278</v>
      </c>
      <c r="R256" s="161" t="s">
        <v>278</v>
      </c>
    </row>
    <row r="257" spans="6:18" ht="15.95" customHeight="1">
      <c r="F257" s="161" t="s">
        <v>278</v>
      </c>
      <c r="R257" s="161" t="s">
        <v>278</v>
      </c>
    </row>
    <row r="258" spans="6:18" ht="15.95" customHeight="1">
      <c r="F258" s="161" t="s">
        <v>278</v>
      </c>
      <c r="R258" s="161" t="s">
        <v>278</v>
      </c>
    </row>
    <row r="259" spans="6:18" ht="15.95" customHeight="1">
      <c r="F259" s="161" t="s">
        <v>278</v>
      </c>
      <c r="R259" s="161" t="s">
        <v>278</v>
      </c>
    </row>
    <row r="260" spans="6:18" ht="15.95" customHeight="1">
      <c r="F260" s="161" t="s">
        <v>278</v>
      </c>
      <c r="R260" s="161" t="s">
        <v>278</v>
      </c>
    </row>
    <row r="261" spans="6:18" ht="15.95" customHeight="1">
      <c r="F261" s="161" t="s">
        <v>278</v>
      </c>
      <c r="R261" s="161" t="s">
        <v>278</v>
      </c>
    </row>
    <row r="262" spans="6:18" ht="15.95" customHeight="1">
      <c r="F262" s="161" t="s">
        <v>278</v>
      </c>
      <c r="R262" s="161" t="s">
        <v>278</v>
      </c>
    </row>
    <row r="263" spans="6:18" ht="15.95" customHeight="1">
      <c r="F263" s="161" t="s">
        <v>278</v>
      </c>
      <c r="R263" s="161" t="s">
        <v>278</v>
      </c>
    </row>
    <row r="264" spans="6:18" ht="15.95" customHeight="1">
      <c r="F264" s="161" t="s">
        <v>278</v>
      </c>
      <c r="R264" s="161" t="s">
        <v>278</v>
      </c>
    </row>
    <row r="265" spans="6:18" ht="15.95" customHeight="1">
      <c r="F265" s="161" t="s">
        <v>278</v>
      </c>
      <c r="R265" s="161" t="s">
        <v>278</v>
      </c>
    </row>
    <row r="266" spans="6:18" ht="15.95" customHeight="1">
      <c r="F266" s="161" t="s">
        <v>278</v>
      </c>
      <c r="R266" s="161" t="s">
        <v>278</v>
      </c>
    </row>
    <row r="267" spans="6:18" ht="15.95" customHeight="1">
      <c r="F267" s="161" t="s">
        <v>278</v>
      </c>
      <c r="R267" s="161" t="s">
        <v>278</v>
      </c>
    </row>
    <row r="268" spans="6:18" ht="15.95" customHeight="1">
      <c r="F268" s="161" t="s">
        <v>278</v>
      </c>
      <c r="R268" s="161" t="s">
        <v>278</v>
      </c>
    </row>
    <row r="269" spans="6:18" ht="15.95" customHeight="1">
      <c r="F269" s="161" t="s">
        <v>278</v>
      </c>
      <c r="R269" s="161" t="s">
        <v>278</v>
      </c>
    </row>
    <row r="270" spans="6:18" ht="15.95" customHeight="1">
      <c r="F270" s="161" t="s">
        <v>278</v>
      </c>
      <c r="R270" s="161" t="s">
        <v>278</v>
      </c>
    </row>
    <row r="271" spans="6:18" ht="15.95" customHeight="1">
      <c r="F271" s="161" t="s">
        <v>278</v>
      </c>
      <c r="R271" s="161" t="s">
        <v>278</v>
      </c>
    </row>
    <row r="272" spans="6:18" ht="15.95" customHeight="1">
      <c r="F272" s="161" t="s">
        <v>278</v>
      </c>
      <c r="R272" s="161" t="s">
        <v>278</v>
      </c>
    </row>
    <row r="273" spans="6:18" ht="15.95" customHeight="1">
      <c r="F273" s="161" t="s">
        <v>278</v>
      </c>
      <c r="R273" s="161" t="s">
        <v>278</v>
      </c>
    </row>
    <row r="274" spans="6:18" ht="15.95" customHeight="1">
      <c r="F274" s="161" t="s">
        <v>278</v>
      </c>
      <c r="R274" s="161" t="s">
        <v>278</v>
      </c>
    </row>
    <row r="275" spans="6:18" ht="15.95" customHeight="1">
      <c r="F275" s="161" t="s">
        <v>278</v>
      </c>
      <c r="R275" s="161" t="s">
        <v>278</v>
      </c>
    </row>
    <row r="276" spans="6:18" ht="15.95" customHeight="1">
      <c r="F276" s="161" t="s">
        <v>278</v>
      </c>
      <c r="R276" s="161" t="s">
        <v>278</v>
      </c>
    </row>
    <row r="277" spans="6:18" ht="15.95" customHeight="1">
      <c r="F277" s="161" t="s">
        <v>278</v>
      </c>
      <c r="R277" s="161" t="s">
        <v>278</v>
      </c>
    </row>
    <row r="278" spans="6:18" ht="15.95" customHeight="1">
      <c r="F278" s="161" t="s">
        <v>278</v>
      </c>
      <c r="R278" s="161" t="s">
        <v>278</v>
      </c>
    </row>
    <row r="279" spans="6:18" ht="15.95" customHeight="1">
      <c r="F279" s="161" t="s">
        <v>278</v>
      </c>
      <c r="R279" s="161" t="s">
        <v>278</v>
      </c>
    </row>
    <row r="280" spans="6:18" ht="15.95" customHeight="1">
      <c r="F280" s="161" t="s">
        <v>278</v>
      </c>
      <c r="R280" s="161" t="s">
        <v>278</v>
      </c>
    </row>
    <row r="281" spans="6:18" ht="15.95" customHeight="1">
      <c r="F281" s="161" t="s">
        <v>278</v>
      </c>
      <c r="R281" s="161" t="s">
        <v>278</v>
      </c>
    </row>
    <row r="282" spans="6:18" ht="15.95" customHeight="1">
      <c r="F282" s="161" t="s">
        <v>278</v>
      </c>
      <c r="R282" s="161" t="s">
        <v>278</v>
      </c>
    </row>
    <row r="283" spans="6:18" ht="15.95" customHeight="1">
      <c r="F283" s="161" t="s">
        <v>278</v>
      </c>
      <c r="R283" s="161" t="s">
        <v>278</v>
      </c>
    </row>
    <row r="284" spans="6:18" ht="15.95" customHeight="1">
      <c r="F284" s="161" t="s">
        <v>278</v>
      </c>
      <c r="R284" s="161" t="s">
        <v>278</v>
      </c>
    </row>
    <row r="285" spans="6:18" ht="15.95" customHeight="1">
      <c r="F285" s="161" t="s">
        <v>278</v>
      </c>
      <c r="R285" s="161" t="s">
        <v>278</v>
      </c>
    </row>
    <row r="286" spans="6:18" ht="15.95" customHeight="1">
      <c r="F286" s="161" t="s">
        <v>278</v>
      </c>
      <c r="R286" s="161" t="s">
        <v>278</v>
      </c>
    </row>
    <row r="287" spans="6:18" ht="15.95" customHeight="1">
      <c r="F287" s="161" t="s">
        <v>278</v>
      </c>
      <c r="R287" s="161" t="s">
        <v>278</v>
      </c>
    </row>
    <row r="288" spans="6:18" ht="15.95" customHeight="1">
      <c r="F288" s="161" t="s">
        <v>278</v>
      </c>
      <c r="R288" s="161" t="s">
        <v>278</v>
      </c>
    </row>
    <row r="289" spans="6:18" ht="15.95" customHeight="1">
      <c r="F289" s="161" t="s">
        <v>278</v>
      </c>
      <c r="R289" s="161" t="s">
        <v>278</v>
      </c>
    </row>
    <row r="290" spans="6:18" ht="15.95" customHeight="1">
      <c r="F290" s="161" t="s">
        <v>278</v>
      </c>
      <c r="R290" s="161" t="s">
        <v>278</v>
      </c>
    </row>
    <row r="291" spans="6:18" ht="15.95" customHeight="1">
      <c r="F291" s="161" t="s">
        <v>278</v>
      </c>
      <c r="R291" s="161" t="s">
        <v>278</v>
      </c>
    </row>
    <row r="292" spans="6:18" ht="15.95" customHeight="1">
      <c r="F292" s="161" t="s">
        <v>278</v>
      </c>
      <c r="R292" s="161" t="s">
        <v>278</v>
      </c>
    </row>
    <row r="293" spans="6:18" ht="15.95" customHeight="1">
      <c r="F293" s="161" t="s">
        <v>278</v>
      </c>
      <c r="R293" s="161" t="s">
        <v>278</v>
      </c>
    </row>
    <row r="294" spans="6:18" ht="15.95" customHeight="1">
      <c r="F294" s="161" t="s">
        <v>278</v>
      </c>
      <c r="R294" s="161" t="s">
        <v>278</v>
      </c>
    </row>
    <row r="295" spans="6:18" ht="15.95" customHeight="1">
      <c r="F295" s="161" t="s">
        <v>278</v>
      </c>
      <c r="R295" s="161" t="s">
        <v>278</v>
      </c>
    </row>
    <row r="296" spans="6:18" ht="15.95" customHeight="1">
      <c r="F296" s="161" t="s">
        <v>278</v>
      </c>
      <c r="R296" s="161" t="s">
        <v>278</v>
      </c>
    </row>
    <row r="297" spans="6:18" ht="15.95" customHeight="1">
      <c r="F297" s="161" t="s">
        <v>278</v>
      </c>
      <c r="R297" s="161" t="s">
        <v>278</v>
      </c>
    </row>
    <row r="298" spans="6:18" ht="15.95" customHeight="1">
      <c r="F298" s="161" t="s">
        <v>278</v>
      </c>
      <c r="R298" s="161" t="s">
        <v>278</v>
      </c>
    </row>
    <row r="299" spans="6:18" ht="15.95" customHeight="1">
      <c r="F299" s="161" t="s">
        <v>278</v>
      </c>
      <c r="R299" s="161" t="s">
        <v>278</v>
      </c>
    </row>
    <row r="300" spans="6:18" ht="15.95" customHeight="1">
      <c r="F300" s="161" t="s">
        <v>278</v>
      </c>
      <c r="R300" s="161" t="s">
        <v>278</v>
      </c>
    </row>
    <row r="301" spans="6:18" ht="15.95" customHeight="1">
      <c r="F301" s="161" t="s">
        <v>278</v>
      </c>
      <c r="R301" s="161" t="s">
        <v>278</v>
      </c>
    </row>
    <row r="302" spans="6:18" ht="15.95" customHeight="1">
      <c r="F302" s="161" t="s">
        <v>278</v>
      </c>
      <c r="R302" s="161" t="s">
        <v>278</v>
      </c>
    </row>
    <row r="303" spans="6:18" ht="15.95" customHeight="1">
      <c r="F303" s="161" t="s">
        <v>278</v>
      </c>
      <c r="R303" s="161" t="s">
        <v>278</v>
      </c>
    </row>
    <row r="304" spans="6:18" ht="15.95" customHeight="1">
      <c r="F304" s="161" t="s">
        <v>278</v>
      </c>
      <c r="R304" s="161" t="s">
        <v>278</v>
      </c>
    </row>
    <row r="305" spans="6:18" ht="15.95" customHeight="1">
      <c r="F305" s="161" t="s">
        <v>278</v>
      </c>
      <c r="R305" s="161" t="s">
        <v>278</v>
      </c>
    </row>
    <row r="306" spans="6:18" ht="15.95" customHeight="1">
      <c r="F306" s="161" t="s">
        <v>278</v>
      </c>
      <c r="R306" s="161" t="s">
        <v>278</v>
      </c>
    </row>
    <row r="307" spans="6:18" ht="15.95" customHeight="1">
      <c r="F307" s="161" t="s">
        <v>278</v>
      </c>
      <c r="R307" s="161" t="s">
        <v>278</v>
      </c>
    </row>
    <row r="308" spans="6:18" ht="15.95" customHeight="1">
      <c r="F308" s="161" t="s">
        <v>278</v>
      </c>
      <c r="R308" s="161" t="s">
        <v>278</v>
      </c>
    </row>
    <row r="309" spans="6:18" ht="15.95" customHeight="1">
      <c r="F309" s="161" t="s">
        <v>278</v>
      </c>
      <c r="R309" s="161" t="s">
        <v>278</v>
      </c>
    </row>
    <row r="310" spans="6:18" ht="15.95" customHeight="1">
      <c r="F310" s="161" t="s">
        <v>278</v>
      </c>
      <c r="R310" s="161" t="s">
        <v>278</v>
      </c>
    </row>
    <row r="311" spans="6:18" ht="15.95" customHeight="1">
      <c r="F311" s="161" t="s">
        <v>278</v>
      </c>
      <c r="R311" s="161" t="s">
        <v>278</v>
      </c>
    </row>
    <row r="312" spans="6:18" ht="15.95" customHeight="1">
      <c r="F312" s="161" t="s">
        <v>278</v>
      </c>
      <c r="R312" s="161" t="s">
        <v>278</v>
      </c>
    </row>
    <row r="313" spans="6:18" ht="15.95" customHeight="1">
      <c r="F313" s="161" t="s">
        <v>278</v>
      </c>
      <c r="R313" s="161" t="s">
        <v>278</v>
      </c>
    </row>
    <row r="314" spans="6:18" ht="15.95" customHeight="1">
      <c r="F314" s="161" t="s">
        <v>278</v>
      </c>
      <c r="R314" s="161" t="s">
        <v>278</v>
      </c>
    </row>
    <row r="315" spans="6:18" ht="15.95" customHeight="1">
      <c r="F315" s="161" t="s">
        <v>278</v>
      </c>
      <c r="R315" s="161" t="s">
        <v>278</v>
      </c>
    </row>
    <row r="316" spans="6:18" ht="15.95" customHeight="1">
      <c r="F316" s="161" t="s">
        <v>278</v>
      </c>
      <c r="R316" s="161" t="s">
        <v>278</v>
      </c>
    </row>
    <row r="317" spans="6:18" ht="15.95" customHeight="1">
      <c r="F317" s="161" t="s">
        <v>278</v>
      </c>
      <c r="R317" s="161" t="s">
        <v>278</v>
      </c>
    </row>
    <row r="318" spans="6:18" ht="15.95" customHeight="1">
      <c r="F318" s="161" t="s">
        <v>278</v>
      </c>
      <c r="R318" s="161" t="s">
        <v>278</v>
      </c>
    </row>
    <row r="319" spans="6:18" ht="15.95" customHeight="1">
      <c r="F319" s="161" t="s">
        <v>278</v>
      </c>
      <c r="R319" s="161" t="s">
        <v>278</v>
      </c>
    </row>
    <row r="320" spans="6:18" ht="15.95" customHeight="1">
      <c r="F320" s="161" t="s">
        <v>278</v>
      </c>
      <c r="R320" s="161" t="s">
        <v>278</v>
      </c>
    </row>
    <row r="321" spans="6:18" ht="15.95" customHeight="1">
      <c r="F321" s="161" t="s">
        <v>278</v>
      </c>
      <c r="R321" s="161" t="s">
        <v>278</v>
      </c>
    </row>
    <row r="322" spans="6:18" ht="15.95" customHeight="1">
      <c r="F322" s="161" t="s">
        <v>278</v>
      </c>
      <c r="R322" s="161" t="s">
        <v>278</v>
      </c>
    </row>
    <row r="323" spans="6:18" ht="15.95" customHeight="1">
      <c r="F323" s="161" t="s">
        <v>278</v>
      </c>
      <c r="R323" s="161" t="s">
        <v>278</v>
      </c>
    </row>
    <row r="324" spans="6:18" ht="15.95" customHeight="1">
      <c r="F324" s="161" t="s">
        <v>278</v>
      </c>
      <c r="R324" s="161" t="s">
        <v>278</v>
      </c>
    </row>
    <row r="325" spans="6:18" ht="15.95" customHeight="1">
      <c r="F325" s="161" t="s">
        <v>278</v>
      </c>
      <c r="R325" s="161" t="s">
        <v>278</v>
      </c>
    </row>
    <row r="326" spans="6:18" ht="15.95" customHeight="1">
      <c r="F326" s="161" t="s">
        <v>278</v>
      </c>
      <c r="R326" s="161" t="s">
        <v>278</v>
      </c>
    </row>
    <row r="327" spans="6:18" ht="15.95" customHeight="1">
      <c r="F327" s="161" t="s">
        <v>278</v>
      </c>
      <c r="R327" s="161" t="s">
        <v>278</v>
      </c>
    </row>
    <row r="328" spans="6:18" ht="15.95" customHeight="1">
      <c r="F328" s="161" t="s">
        <v>278</v>
      </c>
      <c r="R328" s="161" t="s">
        <v>278</v>
      </c>
    </row>
    <row r="329" spans="6:18" ht="15.95" customHeight="1">
      <c r="F329" s="161" t="s">
        <v>278</v>
      </c>
      <c r="R329" s="161" t="s">
        <v>278</v>
      </c>
    </row>
    <row r="330" spans="6:18" ht="15.95" customHeight="1">
      <c r="F330" s="161" t="s">
        <v>278</v>
      </c>
      <c r="R330" s="161" t="s">
        <v>278</v>
      </c>
    </row>
    <row r="331" spans="6:18" ht="15.95" customHeight="1">
      <c r="F331" s="161" t="s">
        <v>278</v>
      </c>
      <c r="R331" s="161" t="s">
        <v>278</v>
      </c>
    </row>
    <row r="332" spans="6:18" ht="15.95" customHeight="1">
      <c r="F332" s="161" t="s">
        <v>278</v>
      </c>
      <c r="R332" s="161" t="s">
        <v>278</v>
      </c>
    </row>
    <row r="333" spans="6:18" ht="15.95" customHeight="1">
      <c r="F333" s="161" t="s">
        <v>278</v>
      </c>
      <c r="R333" s="161" t="s">
        <v>278</v>
      </c>
    </row>
    <row r="334" spans="6:18" ht="15.95" customHeight="1">
      <c r="F334" s="161" t="s">
        <v>278</v>
      </c>
      <c r="R334" s="161" t="s">
        <v>278</v>
      </c>
    </row>
    <row r="335" spans="6:18" ht="15.95" customHeight="1">
      <c r="F335" s="161" t="s">
        <v>278</v>
      </c>
      <c r="R335" s="161" t="s">
        <v>278</v>
      </c>
    </row>
    <row r="336" spans="6:18" ht="15.95" customHeight="1">
      <c r="F336" s="161" t="s">
        <v>278</v>
      </c>
      <c r="R336" s="161" t="s">
        <v>278</v>
      </c>
    </row>
    <row r="337" spans="6:18" ht="15.95" customHeight="1">
      <c r="F337" s="161" t="s">
        <v>278</v>
      </c>
      <c r="R337" s="161" t="s">
        <v>278</v>
      </c>
    </row>
    <row r="338" spans="6:18" ht="15.95" customHeight="1">
      <c r="F338" s="161" t="s">
        <v>278</v>
      </c>
      <c r="R338" s="161" t="s">
        <v>278</v>
      </c>
    </row>
    <row r="339" spans="6:18" ht="15.95" customHeight="1">
      <c r="F339" s="161" t="s">
        <v>278</v>
      </c>
      <c r="R339" s="161" t="s">
        <v>278</v>
      </c>
    </row>
    <row r="340" spans="6:18" ht="15.95" customHeight="1">
      <c r="F340" s="161" t="s">
        <v>278</v>
      </c>
      <c r="R340" s="161" t="s">
        <v>278</v>
      </c>
    </row>
    <row r="341" spans="6:18" ht="15.95" customHeight="1">
      <c r="F341" s="161" t="s">
        <v>278</v>
      </c>
      <c r="R341" s="161" t="s">
        <v>278</v>
      </c>
    </row>
    <row r="342" spans="6:18" ht="15.95" customHeight="1">
      <c r="F342" s="161" t="s">
        <v>278</v>
      </c>
      <c r="R342" s="161" t="s">
        <v>278</v>
      </c>
    </row>
    <row r="343" spans="6:18" ht="15.95" customHeight="1">
      <c r="F343" s="161" t="s">
        <v>278</v>
      </c>
      <c r="R343" s="161" t="s">
        <v>278</v>
      </c>
    </row>
    <row r="344" spans="6:18" ht="15.95" customHeight="1">
      <c r="F344" s="161" t="s">
        <v>278</v>
      </c>
      <c r="R344" s="161" t="s">
        <v>278</v>
      </c>
    </row>
    <row r="345" spans="6:18" ht="15.95" customHeight="1">
      <c r="F345" s="161" t="s">
        <v>278</v>
      </c>
      <c r="R345" s="161" t="s">
        <v>278</v>
      </c>
    </row>
    <row r="346" spans="6:18" ht="15.95" customHeight="1">
      <c r="F346" s="161" t="s">
        <v>278</v>
      </c>
      <c r="R346" s="161" t="s">
        <v>278</v>
      </c>
    </row>
    <row r="347" spans="6:18" ht="15.95" customHeight="1">
      <c r="F347" s="161" t="s">
        <v>278</v>
      </c>
      <c r="R347" s="161" t="s">
        <v>278</v>
      </c>
    </row>
    <row r="348" spans="6:18" ht="15.95" customHeight="1">
      <c r="F348" s="161" t="s">
        <v>278</v>
      </c>
      <c r="R348" s="161" t="s">
        <v>278</v>
      </c>
    </row>
    <row r="349" spans="6:18" ht="15.95" customHeight="1">
      <c r="F349" s="161" t="s">
        <v>278</v>
      </c>
      <c r="R349" s="161" t="s">
        <v>278</v>
      </c>
    </row>
    <row r="350" spans="6:18" ht="15.95" customHeight="1">
      <c r="F350" s="161" t="s">
        <v>278</v>
      </c>
      <c r="R350" s="161" t="s">
        <v>278</v>
      </c>
    </row>
    <row r="351" spans="6:18" ht="15.95" customHeight="1">
      <c r="F351" s="161" t="s">
        <v>278</v>
      </c>
      <c r="R351" s="161" t="s">
        <v>278</v>
      </c>
    </row>
    <row r="352" spans="6:18" ht="15.95" customHeight="1">
      <c r="F352" s="161" t="s">
        <v>278</v>
      </c>
      <c r="R352" s="161" t="s">
        <v>278</v>
      </c>
    </row>
    <row r="353" spans="6:18" ht="15.95" customHeight="1">
      <c r="F353" s="161" t="s">
        <v>278</v>
      </c>
      <c r="R353" s="161" t="s">
        <v>278</v>
      </c>
    </row>
    <row r="354" spans="6:18" ht="15.95" customHeight="1">
      <c r="F354" s="161" t="s">
        <v>278</v>
      </c>
      <c r="R354" s="161" t="s">
        <v>278</v>
      </c>
    </row>
    <row r="355" spans="6:18" ht="15.95" customHeight="1">
      <c r="F355" s="161" t="s">
        <v>278</v>
      </c>
      <c r="R355" s="161" t="s">
        <v>278</v>
      </c>
    </row>
    <row r="356" spans="6:18" ht="15.95" customHeight="1">
      <c r="F356" s="161" t="s">
        <v>278</v>
      </c>
      <c r="R356" s="161" t="s">
        <v>278</v>
      </c>
    </row>
    <row r="357" spans="6:18" ht="15.95" customHeight="1">
      <c r="F357" s="161" t="s">
        <v>278</v>
      </c>
      <c r="R357" s="161" t="s">
        <v>278</v>
      </c>
    </row>
    <row r="358" spans="6:18" ht="15.95" customHeight="1">
      <c r="F358" s="161" t="s">
        <v>278</v>
      </c>
      <c r="R358" s="161" t="s">
        <v>278</v>
      </c>
    </row>
    <row r="359" spans="6:18" ht="15.95" customHeight="1">
      <c r="F359" s="161" t="s">
        <v>278</v>
      </c>
      <c r="R359" s="161" t="s">
        <v>278</v>
      </c>
    </row>
    <row r="360" spans="6:18" ht="15.95" customHeight="1">
      <c r="F360" s="161" t="s">
        <v>278</v>
      </c>
      <c r="R360" s="161" t="s">
        <v>278</v>
      </c>
    </row>
    <row r="361" spans="6:18" ht="15.95" customHeight="1">
      <c r="F361" s="161" t="s">
        <v>278</v>
      </c>
      <c r="R361" s="161" t="s">
        <v>278</v>
      </c>
    </row>
    <row r="362" spans="6:18" ht="15.95" customHeight="1">
      <c r="F362" s="161" t="s">
        <v>278</v>
      </c>
      <c r="R362" s="161" t="s">
        <v>278</v>
      </c>
    </row>
    <row r="363" spans="6:18" ht="15.95" customHeight="1">
      <c r="F363" s="161" t="s">
        <v>278</v>
      </c>
      <c r="R363" s="161" t="s">
        <v>278</v>
      </c>
    </row>
    <row r="364" spans="6:18" ht="15.95" customHeight="1">
      <c r="F364" s="161" t="s">
        <v>278</v>
      </c>
      <c r="R364" s="161" t="s">
        <v>278</v>
      </c>
    </row>
    <row r="365" spans="6:18" ht="15.95" customHeight="1">
      <c r="F365" s="161" t="s">
        <v>278</v>
      </c>
      <c r="R365" s="161" t="s">
        <v>278</v>
      </c>
    </row>
    <row r="366" spans="6:18" ht="15.95" customHeight="1">
      <c r="F366" s="161" t="s">
        <v>278</v>
      </c>
      <c r="R366" s="161" t="s">
        <v>278</v>
      </c>
    </row>
    <row r="367" spans="6:18" ht="15.95" customHeight="1">
      <c r="F367" s="161" t="s">
        <v>278</v>
      </c>
      <c r="R367" s="161" t="s">
        <v>278</v>
      </c>
    </row>
    <row r="368" spans="6:18" ht="15.95" customHeight="1">
      <c r="F368" s="161" t="s">
        <v>278</v>
      </c>
      <c r="R368" s="161" t="s">
        <v>278</v>
      </c>
    </row>
    <row r="369" spans="6:18" ht="15.95" customHeight="1">
      <c r="F369" s="161" t="s">
        <v>278</v>
      </c>
      <c r="R369" s="161" t="s">
        <v>278</v>
      </c>
    </row>
    <row r="370" spans="6:18" ht="15.95" customHeight="1">
      <c r="F370" s="161" t="s">
        <v>278</v>
      </c>
      <c r="R370" s="161" t="s">
        <v>278</v>
      </c>
    </row>
    <row r="371" spans="6:18" ht="15.95" customHeight="1">
      <c r="F371" s="161" t="s">
        <v>278</v>
      </c>
      <c r="R371" s="161" t="s">
        <v>278</v>
      </c>
    </row>
    <row r="372" spans="6:18" ht="15.95" customHeight="1">
      <c r="F372" s="161" t="s">
        <v>278</v>
      </c>
      <c r="R372" s="161" t="s">
        <v>278</v>
      </c>
    </row>
    <row r="373" spans="6:18" ht="15.95" customHeight="1">
      <c r="F373" s="161" t="s">
        <v>278</v>
      </c>
      <c r="R373" s="161" t="s">
        <v>278</v>
      </c>
    </row>
    <row r="374" spans="6:18" ht="15.95" customHeight="1">
      <c r="F374" s="161" t="s">
        <v>278</v>
      </c>
      <c r="R374" s="161" t="s">
        <v>278</v>
      </c>
    </row>
    <row r="375" spans="6:18" ht="15.95" customHeight="1">
      <c r="F375" s="161" t="s">
        <v>278</v>
      </c>
      <c r="R375" s="161" t="s">
        <v>278</v>
      </c>
    </row>
    <row r="376" spans="6:18" ht="15.95" customHeight="1">
      <c r="F376" s="161" t="s">
        <v>278</v>
      </c>
      <c r="R376" s="161" t="s">
        <v>278</v>
      </c>
    </row>
    <row r="377" spans="6:18" ht="15.95" customHeight="1">
      <c r="F377" s="161" t="s">
        <v>278</v>
      </c>
      <c r="R377" s="161" t="s">
        <v>278</v>
      </c>
    </row>
    <row r="378" spans="6:18" ht="15.95" customHeight="1">
      <c r="F378" s="161" t="s">
        <v>278</v>
      </c>
      <c r="R378" s="161" t="s">
        <v>278</v>
      </c>
    </row>
    <row r="379" spans="6:18" ht="15.95" customHeight="1">
      <c r="F379" s="161" t="s">
        <v>278</v>
      </c>
      <c r="R379" s="161" t="s">
        <v>278</v>
      </c>
    </row>
    <row r="380" spans="6:18" ht="15.95" customHeight="1">
      <c r="F380" s="161" t="s">
        <v>278</v>
      </c>
      <c r="R380" s="161" t="s">
        <v>278</v>
      </c>
    </row>
    <row r="381" spans="6:18" ht="15.95" customHeight="1">
      <c r="F381" s="161" t="s">
        <v>278</v>
      </c>
      <c r="R381" s="161" t="s">
        <v>278</v>
      </c>
    </row>
    <row r="382" spans="6:18" ht="15.95" customHeight="1">
      <c r="F382" s="161" t="s">
        <v>278</v>
      </c>
      <c r="R382" s="161" t="s">
        <v>278</v>
      </c>
    </row>
    <row r="383" spans="6:18" ht="15.95" customHeight="1">
      <c r="F383" s="161" t="s">
        <v>278</v>
      </c>
      <c r="R383" s="161" t="s">
        <v>278</v>
      </c>
    </row>
    <row r="384" spans="6:18" ht="15.95" customHeight="1">
      <c r="F384" s="161" t="s">
        <v>278</v>
      </c>
      <c r="R384" s="161" t="s">
        <v>278</v>
      </c>
    </row>
    <row r="385" spans="6:18" ht="15.95" customHeight="1">
      <c r="F385" s="161" t="s">
        <v>278</v>
      </c>
      <c r="R385" s="161" t="s">
        <v>278</v>
      </c>
    </row>
    <row r="386" spans="6:18" ht="15.95" customHeight="1">
      <c r="F386" s="161" t="s">
        <v>278</v>
      </c>
      <c r="R386" s="161" t="s">
        <v>278</v>
      </c>
    </row>
    <row r="387" spans="6:18" ht="15.95" customHeight="1">
      <c r="F387" s="161" t="s">
        <v>278</v>
      </c>
      <c r="R387" s="161" t="s">
        <v>278</v>
      </c>
    </row>
    <row r="388" spans="6:18" ht="15.95" customHeight="1">
      <c r="F388" s="161" t="s">
        <v>278</v>
      </c>
      <c r="R388" s="161" t="s">
        <v>278</v>
      </c>
    </row>
    <row r="389" spans="6:18" ht="15.95" customHeight="1">
      <c r="F389" s="161" t="s">
        <v>278</v>
      </c>
      <c r="R389" s="161" t="s">
        <v>278</v>
      </c>
    </row>
    <row r="390" spans="6:18" ht="15.95" customHeight="1">
      <c r="F390" s="161" t="s">
        <v>278</v>
      </c>
      <c r="R390" s="161" t="s">
        <v>278</v>
      </c>
    </row>
    <row r="391" spans="6:18" ht="15.95" customHeight="1">
      <c r="F391" s="161" t="s">
        <v>278</v>
      </c>
      <c r="R391" s="161" t="s">
        <v>278</v>
      </c>
    </row>
    <row r="392" spans="6:18" ht="15.95" customHeight="1">
      <c r="F392" s="161" t="s">
        <v>278</v>
      </c>
      <c r="R392" s="161" t="s">
        <v>278</v>
      </c>
    </row>
    <row r="393" spans="6:18" ht="15.95" customHeight="1">
      <c r="F393" s="161" t="s">
        <v>278</v>
      </c>
      <c r="R393" s="161" t="s">
        <v>278</v>
      </c>
    </row>
    <row r="394" spans="6:18" ht="15.95" customHeight="1">
      <c r="F394" s="161" t="s">
        <v>278</v>
      </c>
      <c r="R394" s="161" t="s">
        <v>278</v>
      </c>
    </row>
    <row r="395" spans="6:18" ht="15.95" customHeight="1">
      <c r="F395" s="161" t="s">
        <v>278</v>
      </c>
      <c r="R395" s="161" t="s">
        <v>278</v>
      </c>
    </row>
    <row r="396" spans="6:18" ht="15.95" customHeight="1">
      <c r="F396" s="161" t="s">
        <v>278</v>
      </c>
      <c r="R396" s="161" t="s">
        <v>278</v>
      </c>
    </row>
    <row r="397" spans="6:18" ht="15.95" customHeight="1">
      <c r="F397" s="161" t="s">
        <v>278</v>
      </c>
      <c r="R397" s="161" t="s">
        <v>278</v>
      </c>
    </row>
    <row r="398" spans="6:18" ht="15.95" customHeight="1">
      <c r="F398" s="161" t="s">
        <v>278</v>
      </c>
      <c r="R398" s="161" t="s">
        <v>278</v>
      </c>
    </row>
    <row r="399" spans="6:18" ht="15.95" customHeight="1">
      <c r="F399" s="161" t="s">
        <v>278</v>
      </c>
      <c r="R399" s="161" t="s">
        <v>278</v>
      </c>
    </row>
    <row r="400" spans="6:18" ht="15.95" customHeight="1">
      <c r="F400" s="161" t="s">
        <v>278</v>
      </c>
      <c r="R400" s="161" t="s">
        <v>278</v>
      </c>
    </row>
    <row r="401" spans="6:18" ht="15.95" customHeight="1">
      <c r="F401" s="161" t="s">
        <v>278</v>
      </c>
      <c r="R401" s="161" t="s">
        <v>278</v>
      </c>
    </row>
    <row r="402" spans="6:18" ht="15.95" customHeight="1">
      <c r="F402" s="161" t="s">
        <v>278</v>
      </c>
      <c r="R402" s="161" t="s">
        <v>278</v>
      </c>
    </row>
    <row r="403" spans="6:18" ht="15.95" customHeight="1">
      <c r="F403" s="161" t="s">
        <v>278</v>
      </c>
      <c r="R403" s="161" t="s">
        <v>278</v>
      </c>
    </row>
    <row r="404" spans="6:18" ht="15.95" customHeight="1">
      <c r="F404" s="161" t="s">
        <v>278</v>
      </c>
      <c r="R404" s="161" t="s">
        <v>278</v>
      </c>
    </row>
    <row r="405" spans="6:18" ht="15.95" customHeight="1">
      <c r="F405" s="161" t="s">
        <v>278</v>
      </c>
      <c r="R405" s="161" t="s">
        <v>278</v>
      </c>
    </row>
    <row r="406" spans="6:18" ht="15.95" customHeight="1">
      <c r="F406" s="161" t="s">
        <v>278</v>
      </c>
      <c r="R406" s="161" t="s">
        <v>278</v>
      </c>
    </row>
    <row r="407" spans="6:18" ht="15.95" customHeight="1">
      <c r="F407" s="161" t="s">
        <v>278</v>
      </c>
      <c r="R407" s="161" t="s">
        <v>278</v>
      </c>
    </row>
    <row r="408" spans="6:18" ht="15.95" customHeight="1">
      <c r="F408" s="161" t="s">
        <v>278</v>
      </c>
      <c r="R408" s="161" t="s">
        <v>278</v>
      </c>
    </row>
    <row r="409" spans="6:18" ht="15.95" customHeight="1">
      <c r="F409" s="161" t="s">
        <v>278</v>
      </c>
      <c r="R409" s="161" t="s">
        <v>278</v>
      </c>
    </row>
    <row r="410" spans="6:18" ht="15.95" customHeight="1">
      <c r="F410" s="161" t="s">
        <v>278</v>
      </c>
      <c r="R410" s="161" t="s">
        <v>278</v>
      </c>
    </row>
    <row r="411" spans="6:18" ht="15.95" customHeight="1">
      <c r="F411" s="161" t="s">
        <v>278</v>
      </c>
      <c r="R411" s="161" t="s">
        <v>278</v>
      </c>
    </row>
    <row r="412" spans="6:18" ht="15.95" customHeight="1">
      <c r="F412" s="161" t="s">
        <v>278</v>
      </c>
      <c r="R412" s="161" t="s">
        <v>278</v>
      </c>
    </row>
    <row r="413" spans="6:18" ht="15.95" customHeight="1">
      <c r="F413" s="161" t="s">
        <v>278</v>
      </c>
      <c r="R413" s="161" t="s">
        <v>278</v>
      </c>
    </row>
    <row r="414" spans="6:18" ht="15.95" customHeight="1">
      <c r="F414" s="161" t="s">
        <v>278</v>
      </c>
      <c r="R414" s="161" t="s">
        <v>278</v>
      </c>
    </row>
    <row r="415" spans="6:18" ht="15.95" customHeight="1">
      <c r="F415" s="161" t="s">
        <v>278</v>
      </c>
      <c r="R415" s="161" t="s">
        <v>278</v>
      </c>
    </row>
    <row r="416" spans="6:18" ht="15.95" customHeight="1">
      <c r="F416" s="161" t="s">
        <v>278</v>
      </c>
      <c r="R416" s="161" t="s">
        <v>278</v>
      </c>
    </row>
    <row r="417" spans="6:18" ht="15.95" customHeight="1">
      <c r="F417" s="161" t="s">
        <v>278</v>
      </c>
      <c r="R417" s="161" t="s">
        <v>278</v>
      </c>
    </row>
    <row r="418" spans="6:18" ht="15.95" customHeight="1">
      <c r="F418" s="161" t="s">
        <v>278</v>
      </c>
      <c r="R418" s="161" t="s">
        <v>278</v>
      </c>
    </row>
    <row r="419" spans="6:18" ht="15.95" customHeight="1">
      <c r="F419" s="161" t="s">
        <v>278</v>
      </c>
      <c r="R419" s="161" t="s">
        <v>278</v>
      </c>
    </row>
    <row r="420" spans="6:18" ht="15.95" customHeight="1">
      <c r="F420" s="161" t="s">
        <v>278</v>
      </c>
      <c r="R420" s="161" t="s">
        <v>278</v>
      </c>
    </row>
    <row r="421" spans="6:18" ht="15.95" customHeight="1">
      <c r="F421" s="161" t="s">
        <v>278</v>
      </c>
      <c r="R421" s="161" t="s">
        <v>278</v>
      </c>
    </row>
    <row r="422" spans="6:18" ht="15.95" customHeight="1">
      <c r="F422" s="161" t="s">
        <v>278</v>
      </c>
      <c r="R422" s="161" t="s">
        <v>278</v>
      </c>
    </row>
    <row r="423" spans="6:18" ht="15.95" customHeight="1">
      <c r="F423" s="161" t="s">
        <v>278</v>
      </c>
      <c r="R423" s="161" t="s">
        <v>278</v>
      </c>
    </row>
    <row r="424" spans="6:18" ht="15.95" customHeight="1">
      <c r="F424" s="161" t="s">
        <v>278</v>
      </c>
      <c r="R424" s="161" t="s">
        <v>278</v>
      </c>
    </row>
    <row r="425" spans="6:18" ht="15.95" customHeight="1">
      <c r="F425" s="161" t="s">
        <v>278</v>
      </c>
      <c r="R425" s="161" t="s">
        <v>278</v>
      </c>
    </row>
    <row r="426" spans="6:18" ht="15.95" customHeight="1">
      <c r="F426" s="161" t="s">
        <v>278</v>
      </c>
      <c r="R426" s="161" t="s">
        <v>278</v>
      </c>
    </row>
    <row r="427" spans="6:18" ht="15.95" customHeight="1">
      <c r="F427" s="161" t="s">
        <v>278</v>
      </c>
      <c r="R427" s="161" t="s">
        <v>278</v>
      </c>
    </row>
    <row r="428" spans="6:18" ht="15.95" customHeight="1">
      <c r="F428" s="161" t="s">
        <v>278</v>
      </c>
      <c r="R428" s="161" t="s">
        <v>278</v>
      </c>
    </row>
    <row r="429" spans="6:18" ht="15.95" customHeight="1">
      <c r="F429" s="161" t="s">
        <v>278</v>
      </c>
      <c r="R429" s="161" t="s">
        <v>278</v>
      </c>
    </row>
    <row r="430" spans="6:18" ht="15.95" customHeight="1">
      <c r="F430" s="161" t="s">
        <v>278</v>
      </c>
      <c r="R430" s="161" t="s">
        <v>278</v>
      </c>
    </row>
    <row r="431" spans="6:18" ht="15.95" customHeight="1">
      <c r="F431" s="161" t="s">
        <v>278</v>
      </c>
      <c r="R431" s="161" t="s">
        <v>278</v>
      </c>
    </row>
    <row r="432" spans="6:18" ht="15.95" customHeight="1">
      <c r="F432" s="161" t="s">
        <v>278</v>
      </c>
      <c r="R432" s="161" t="s">
        <v>278</v>
      </c>
    </row>
    <row r="433" spans="6:18" ht="15.95" customHeight="1">
      <c r="F433" s="161" t="s">
        <v>278</v>
      </c>
      <c r="R433" s="161" t="s">
        <v>278</v>
      </c>
    </row>
    <row r="434" spans="6:18" ht="15.95" customHeight="1">
      <c r="F434" s="161" t="s">
        <v>278</v>
      </c>
      <c r="R434" s="161" t="s">
        <v>278</v>
      </c>
    </row>
    <row r="435" spans="6:18" ht="15.95" customHeight="1">
      <c r="F435" s="161" t="s">
        <v>278</v>
      </c>
      <c r="R435" s="161" t="s">
        <v>278</v>
      </c>
    </row>
    <row r="436" spans="6:18" ht="15.95" customHeight="1">
      <c r="F436" s="161" t="s">
        <v>278</v>
      </c>
      <c r="R436" s="161" t="s">
        <v>278</v>
      </c>
    </row>
    <row r="437" spans="6:18" ht="15.95" customHeight="1">
      <c r="F437" s="161" t="s">
        <v>278</v>
      </c>
      <c r="R437" s="161" t="s">
        <v>278</v>
      </c>
    </row>
    <row r="438" spans="6:18" ht="15.95" customHeight="1">
      <c r="F438" s="161" t="s">
        <v>278</v>
      </c>
      <c r="R438" s="161" t="s">
        <v>278</v>
      </c>
    </row>
    <row r="439" spans="6:18" ht="15.95" customHeight="1">
      <c r="F439" s="161" t="s">
        <v>278</v>
      </c>
      <c r="R439" s="161" t="s">
        <v>278</v>
      </c>
    </row>
    <row r="440" spans="6:18" ht="15.95" customHeight="1">
      <c r="F440" s="161" t="s">
        <v>278</v>
      </c>
      <c r="R440" s="161" t="s">
        <v>278</v>
      </c>
    </row>
    <row r="441" spans="6:18" ht="15.95" customHeight="1">
      <c r="F441" s="161" t="s">
        <v>278</v>
      </c>
      <c r="R441" s="161" t="s">
        <v>278</v>
      </c>
    </row>
    <row r="442" spans="6:18" ht="15.95" customHeight="1">
      <c r="F442" s="161" t="s">
        <v>278</v>
      </c>
      <c r="R442" s="161" t="s">
        <v>278</v>
      </c>
    </row>
    <row r="443" spans="6:18" ht="15.95" customHeight="1">
      <c r="F443" s="161" t="s">
        <v>278</v>
      </c>
      <c r="R443" s="161" t="s">
        <v>278</v>
      </c>
    </row>
    <row r="444" spans="6:18" ht="15.95" customHeight="1">
      <c r="F444" s="161" t="s">
        <v>278</v>
      </c>
      <c r="R444" s="161" t="s">
        <v>278</v>
      </c>
    </row>
    <row r="445" spans="6:18" ht="15.95" customHeight="1">
      <c r="F445" s="161" t="s">
        <v>278</v>
      </c>
      <c r="R445" s="161" t="s">
        <v>278</v>
      </c>
    </row>
    <row r="446" spans="6:18" ht="15.95" customHeight="1">
      <c r="F446" s="161" t="s">
        <v>278</v>
      </c>
      <c r="R446" s="161" t="s">
        <v>278</v>
      </c>
    </row>
    <row r="447" spans="6:18" ht="15.95" customHeight="1">
      <c r="F447" s="161" t="s">
        <v>278</v>
      </c>
      <c r="R447" s="161" t="s">
        <v>278</v>
      </c>
    </row>
    <row r="448" spans="6:18" ht="15.95" customHeight="1">
      <c r="F448" s="161" t="s">
        <v>278</v>
      </c>
      <c r="R448" s="161" t="s">
        <v>278</v>
      </c>
    </row>
    <row r="449" spans="6:18" ht="15.95" customHeight="1">
      <c r="F449" s="161" t="s">
        <v>278</v>
      </c>
      <c r="R449" s="161" t="s">
        <v>278</v>
      </c>
    </row>
    <row r="450" spans="6:18" ht="15.95" customHeight="1">
      <c r="F450" s="161" t="s">
        <v>278</v>
      </c>
      <c r="R450" s="161" t="s">
        <v>278</v>
      </c>
    </row>
    <row r="451" spans="6:18" ht="15.95" customHeight="1">
      <c r="F451" s="161" t="s">
        <v>278</v>
      </c>
      <c r="R451" s="161" t="s">
        <v>278</v>
      </c>
    </row>
    <row r="452" spans="6:18" ht="15.95" customHeight="1">
      <c r="F452" s="161" t="s">
        <v>278</v>
      </c>
      <c r="R452" s="161" t="s">
        <v>278</v>
      </c>
    </row>
    <row r="453" spans="6:18" ht="15.95" customHeight="1">
      <c r="F453" s="161" t="s">
        <v>278</v>
      </c>
      <c r="R453" s="161" t="s">
        <v>278</v>
      </c>
    </row>
    <row r="454" spans="6:18" ht="15.95" customHeight="1">
      <c r="F454" s="161" t="s">
        <v>278</v>
      </c>
      <c r="R454" s="161" t="s">
        <v>278</v>
      </c>
    </row>
    <row r="455" spans="6:18" ht="15.95" customHeight="1">
      <c r="F455" s="161" t="s">
        <v>278</v>
      </c>
      <c r="R455" s="161" t="s">
        <v>278</v>
      </c>
    </row>
    <row r="456" spans="6:18" ht="15.95" customHeight="1">
      <c r="F456" s="161" t="s">
        <v>278</v>
      </c>
      <c r="R456" s="161" t="s">
        <v>278</v>
      </c>
    </row>
    <row r="457" spans="6:18" ht="15.95" customHeight="1">
      <c r="F457" s="161" t="s">
        <v>278</v>
      </c>
      <c r="R457" s="161" t="s">
        <v>278</v>
      </c>
    </row>
    <row r="458" spans="6:18" ht="15.95" customHeight="1">
      <c r="F458" s="161" t="s">
        <v>278</v>
      </c>
      <c r="R458" s="161" t="s">
        <v>278</v>
      </c>
    </row>
    <row r="459" spans="6:18" ht="15.95" customHeight="1">
      <c r="F459" s="161" t="s">
        <v>278</v>
      </c>
      <c r="R459" s="161" t="s">
        <v>278</v>
      </c>
    </row>
    <row r="460" spans="6:18" ht="15.95" customHeight="1">
      <c r="F460" s="161" t="s">
        <v>278</v>
      </c>
      <c r="R460" s="161" t="s">
        <v>278</v>
      </c>
    </row>
    <row r="461" spans="6:18" ht="15.95" customHeight="1">
      <c r="F461" s="161" t="s">
        <v>278</v>
      </c>
      <c r="R461" s="161" t="s">
        <v>278</v>
      </c>
    </row>
    <row r="462" spans="6:18" ht="15.95" customHeight="1">
      <c r="F462" s="161" t="s">
        <v>278</v>
      </c>
      <c r="R462" s="161" t="s">
        <v>278</v>
      </c>
    </row>
    <row r="463" spans="6:18" ht="15.95" customHeight="1">
      <c r="F463" s="161" t="s">
        <v>278</v>
      </c>
      <c r="R463" s="161" t="s">
        <v>278</v>
      </c>
    </row>
    <row r="464" spans="6:18" ht="15.95" customHeight="1">
      <c r="F464" s="161" t="s">
        <v>278</v>
      </c>
      <c r="R464" s="161" t="s">
        <v>278</v>
      </c>
    </row>
    <row r="465" spans="6:18" ht="15.95" customHeight="1">
      <c r="F465" s="161" t="s">
        <v>278</v>
      </c>
      <c r="R465" s="161" t="s">
        <v>278</v>
      </c>
    </row>
    <row r="466" spans="6:18" ht="15.95" customHeight="1">
      <c r="F466" s="161" t="s">
        <v>278</v>
      </c>
      <c r="R466" s="161" t="s">
        <v>278</v>
      </c>
    </row>
    <row r="467" spans="6:18" ht="15.95" customHeight="1">
      <c r="F467" s="161" t="s">
        <v>278</v>
      </c>
      <c r="R467" s="161" t="s">
        <v>278</v>
      </c>
    </row>
    <row r="468" spans="6:18" ht="15.95" customHeight="1">
      <c r="F468" s="161" t="s">
        <v>278</v>
      </c>
      <c r="R468" s="161" t="s">
        <v>278</v>
      </c>
    </row>
    <row r="469" spans="6:18" ht="15.95" customHeight="1">
      <c r="F469" s="161" t="s">
        <v>278</v>
      </c>
      <c r="R469" s="161" t="s">
        <v>278</v>
      </c>
    </row>
    <row r="470" spans="6:18" ht="15.95" customHeight="1">
      <c r="F470" s="161" t="s">
        <v>278</v>
      </c>
      <c r="R470" s="161" t="s">
        <v>278</v>
      </c>
    </row>
    <row r="471" spans="6:18" ht="15.95" customHeight="1">
      <c r="F471" s="161" t="s">
        <v>278</v>
      </c>
      <c r="R471" s="161" t="s">
        <v>278</v>
      </c>
    </row>
    <row r="472" spans="6:18" ht="15.95" customHeight="1">
      <c r="F472" s="161" t="s">
        <v>278</v>
      </c>
      <c r="R472" s="161" t="s">
        <v>278</v>
      </c>
    </row>
    <row r="473" spans="6:18" ht="15.95" customHeight="1">
      <c r="F473" s="161" t="s">
        <v>278</v>
      </c>
      <c r="R473" s="161" t="s">
        <v>278</v>
      </c>
    </row>
    <row r="474" spans="6:18" ht="15.95" customHeight="1">
      <c r="F474" s="161" t="s">
        <v>278</v>
      </c>
      <c r="R474" s="161" t="s">
        <v>278</v>
      </c>
    </row>
    <row r="475" spans="6:18" ht="15.95" customHeight="1">
      <c r="F475" s="161" t="s">
        <v>278</v>
      </c>
      <c r="R475" s="161" t="s">
        <v>278</v>
      </c>
    </row>
    <row r="476" spans="6:18" ht="15.95" customHeight="1">
      <c r="F476" s="161" t="s">
        <v>278</v>
      </c>
      <c r="R476" s="161" t="s">
        <v>278</v>
      </c>
    </row>
    <row r="477" spans="6:18" ht="15.95" customHeight="1">
      <c r="F477" s="161" t="s">
        <v>278</v>
      </c>
      <c r="R477" s="161" t="s">
        <v>278</v>
      </c>
    </row>
    <row r="478" spans="6:18" ht="15.95" customHeight="1">
      <c r="F478" s="161" t="s">
        <v>278</v>
      </c>
      <c r="R478" s="161" t="s">
        <v>278</v>
      </c>
    </row>
    <row r="479" spans="6:18" ht="15.95" customHeight="1">
      <c r="F479" s="161" t="s">
        <v>278</v>
      </c>
      <c r="R479" s="161" t="s">
        <v>278</v>
      </c>
    </row>
    <row r="480" spans="6:18" ht="15.95" customHeight="1">
      <c r="F480" s="161" t="s">
        <v>278</v>
      </c>
      <c r="R480" s="161" t="s">
        <v>278</v>
      </c>
    </row>
    <row r="481" spans="6:18" ht="15.95" customHeight="1">
      <c r="F481" s="161" t="s">
        <v>278</v>
      </c>
      <c r="R481" s="161" t="s">
        <v>278</v>
      </c>
    </row>
    <row r="482" spans="6:18" ht="15.95" customHeight="1">
      <c r="F482" s="161" t="s">
        <v>278</v>
      </c>
      <c r="R482" s="161" t="s">
        <v>278</v>
      </c>
    </row>
    <row r="483" spans="6:18" ht="15.95" customHeight="1">
      <c r="F483" s="161" t="s">
        <v>278</v>
      </c>
      <c r="R483" s="161" t="s">
        <v>278</v>
      </c>
    </row>
    <row r="484" spans="6:18" ht="15.95" customHeight="1">
      <c r="F484" s="161" t="s">
        <v>278</v>
      </c>
      <c r="R484" s="161" t="s">
        <v>278</v>
      </c>
    </row>
    <row r="485" spans="6:18" ht="15.95" customHeight="1">
      <c r="F485" s="161" t="s">
        <v>278</v>
      </c>
      <c r="R485" s="161" t="s">
        <v>278</v>
      </c>
    </row>
    <row r="486" spans="6:18" ht="15.95" customHeight="1">
      <c r="F486" s="161" t="s">
        <v>278</v>
      </c>
      <c r="R486" s="161" t="s">
        <v>278</v>
      </c>
    </row>
    <row r="487" spans="6:18" ht="15.95" customHeight="1">
      <c r="F487" s="161" t="s">
        <v>278</v>
      </c>
      <c r="R487" s="161" t="s">
        <v>278</v>
      </c>
    </row>
    <row r="488" spans="6:18" ht="15.95" customHeight="1">
      <c r="F488" s="161" t="s">
        <v>278</v>
      </c>
      <c r="R488" s="161" t="s">
        <v>278</v>
      </c>
    </row>
    <row r="489" spans="6:18" ht="15.95" customHeight="1">
      <c r="F489" s="161" t="s">
        <v>278</v>
      </c>
      <c r="R489" s="161" t="s">
        <v>278</v>
      </c>
    </row>
    <row r="490" spans="6:18" ht="15.95" customHeight="1">
      <c r="F490" s="161" t="s">
        <v>278</v>
      </c>
      <c r="R490" s="161" t="s">
        <v>278</v>
      </c>
    </row>
    <row r="491" spans="6:18" ht="15.95" customHeight="1">
      <c r="F491" s="161" t="s">
        <v>278</v>
      </c>
      <c r="R491" s="161" t="s">
        <v>278</v>
      </c>
    </row>
    <row r="492" spans="6:18" ht="15.95" customHeight="1">
      <c r="F492" s="161" t="s">
        <v>278</v>
      </c>
      <c r="R492" s="161" t="s">
        <v>278</v>
      </c>
    </row>
    <row r="493" spans="6:18" ht="15.95" customHeight="1">
      <c r="F493" s="161" t="s">
        <v>278</v>
      </c>
      <c r="R493" s="161" t="s">
        <v>278</v>
      </c>
    </row>
    <row r="494" spans="6:18" ht="15.95" customHeight="1">
      <c r="F494" s="161" t="s">
        <v>278</v>
      </c>
      <c r="R494" s="161" t="s">
        <v>278</v>
      </c>
    </row>
    <row r="495" spans="6:18" ht="15.95" customHeight="1">
      <c r="F495" s="161" t="s">
        <v>278</v>
      </c>
      <c r="R495" s="161" t="s">
        <v>278</v>
      </c>
    </row>
    <row r="496" spans="6:18" ht="15.95" customHeight="1">
      <c r="F496" s="161" t="s">
        <v>278</v>
      </c>
      <c r="R496" s="161" t="s">
        <v>278</v>
      </c>
    </row>
    <row r="497" spans="6:18" ht="15.95" customHeight="1">
      <c r="F497" s="161" t="s">
        <v>278</v>
      </c>
      <c r="R497" s="161" t="s">
        <v>278</v>
      </c>
    </row>
    <row r="498" spans="6:18" ht="15.95" customHeight="1">
      <c r="F498" s="161" t="s">
        <v>278</v>
      </c>
      <c r="R498" s="161" t="s">
        <v>278</v>
      </c>
    </row>
    <row r="499" spans="6:18" ht="15.95" customHeight="1">
      <c r="F499" s="161" t="s">
        <v>278</v>
      </c>
      <c r="R499" s="161" t="s">
        <v>278</v>
      </c>
    </row>
    <row r="500" spans="6:18" ht="15.95" customHeight="1">
      <c r="F500" s="161" t="s">
        <v>278</v>
      </c>
      <c r="R500" s="161" t="s">
        <v>278</v>
      </c>
    </row>
    <row r="501" spans="6:18" ht="15.95" customHeight="1">
      <c r="F501" s="161" t="s">
        <v>278</v>
      </c>
      <c r="R501" s="161" t="s">
        <v>278</v>
      </c>
    </row>
    <row r="502" spans="6:18" ht="15.95" customHeight="1">
      <c r="F502" s="161" t="s">
        <v>278</v>
      </c>
      <c r="R502" s="161" t="s">
        <v>278</v>
      </c>
    </row>
    <row r="503" spans="6:18" ht="15.95" customHeight="1">
      <c r="F503" s="161" t="s">
        <v>278</v>
      </c>
      <c r="R503" s="161" t="s">
        <v>278</v>
      </c>
    </row>
    <row r="504" spans="6:18" ht="15.95" customHeight="1">
      <c r="F504" s="161" t="s">
        <v>278</v>
      </c>
      <c r="R504" s="161" t="s">
        <v>278</v>
      </c>
    </row>
    <row r="505" spans="6:18" ht="15.95" customHeight="1">
      <c r="F505" s="161" t="s">
        <v>278</v>
      </c>
      <c r="R505" s="161" t="s">
        <v>278</v>
      </c>
    </row>
    <row r="506" spans="6:18" ht="15.95" customHeight="1">
      <c r="F506" s="161" t="s">
        <v>278</v>
      </c>
      <c r="R506" s="161" t="s">
        <v>278</v>
      </c>
    </row>
    <row r="507" spans="6:18" ht="15.95" customHeight="1">
      <c r="F507" s="161" t="s">
        <v>278</v>
      </c>
      <c r="R507" s="161" t="s">
        <v>278</v>
      </c>
    </row>
    <row r="508" spans="6:18" ht="15.95" customHeight="1">
      <c r="F508" s="161" t="s">
        <v>278</v>
      </c>
      <c r="R508" s="161" t="s">
        <v>278</v>
      </c>
    </row>
    <row r="509" spans="6:18" ht="15.95" customHeight="1">
      <c r="F509" s="161" t="s">
        <v>278</v>
      </c>
      <c r="R509" s="161" t="s">
        <v>278</v>
      </c>
    </row>
    <row r="510" spans="6:18" ht="15.95" customHeight="1">
      <c r="F510" s="161" t="s">
        <v>278</v>
      </c>
      <c r="R510" s="161" t="s">
        <v>278</v>
      </c>
    </row>
    <row r="511" spans="6:18" ht="15.95" customHeight="1">
      <c r="F511" s="161" t="s">
        <v>278</v>
      </c>
      <c r="R511" s="161" t="s">
        <v>278</v>
      </c>
    </row>
    <row r="512" spans="6:18" ht="15.95" customHeight="1">
      <c r="F512" s="161" t="s">
        <v>278</v>
      </c>
      <c r="R512" s="161" t="s">
        <v>278</v>
      </c>
    </row>
    <row r="513" spans="6:18" ht="15.95" customHeight="1">
      <c r="F513" s="161" t="s">
        <v>278</v>
      </c>
      <c r="R513" s="161" t="s">
        <v>278</v>
      </c>
    </row>
    <row r="514" spans="6:18" ht="15.95" customHeight="1">
      <c r="F514" s="161" t="s">
        <v>278</v>
      </c>
      <c r="R514" s="161" t="s">
        <v>278</v>
      </c>
    </row>
    <row r="515" spans="6:18" ht="15.95" customHeight="1">
      <c r="F515" s="161" t="s">
        <v>278</v>
      </c>
      <c r="R515" s="161" t="s">
        <v>278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H44:H54 Z9:Z17 Z20:Z34 N9:N43">
    <cfRule type="cellIs" dxfId="104" priority="25" stopIfTrue="1" operator="greaterThan">
      <formula>G9</formula>
    </cfRule>
  </conditionalFormatting>
  <conditionalFormatting sqref="H12:H43">
    <cfRule type="cellIs" dxfId="103" priority="24" stopIfTrue="1" operator="greaterThan">
      <formula>G12</formula>
    </cfRule>
  </conditionalFormatting>
  <conditionalFormatting sqref="N44:N54">
    <cfRule type="cellIs" dxfId="102" priority="23" stopIfTrue="1" operator="greaterThan">
      <formula>M44</formula>
    </cfRule>
  </conditionalFormatting>
  <conditionalFormatting sqref="T44:T54">
    <cfRule type="cellIs" dxfId="101" priority="21" stopIfTrue="1" operator="greaterThan">
      <formula>S44</formula>
    </cfRule>
  </conditionalFormatting>
  <conditionalFormatting sqref="T9:T43">
    <cfRule type="cellIs" dxfId="100" priority="20" stopIfTrue="1" operator="greaterThan">
      <formula>S9</formula>
    </cfRule>
  </conditionalFormatting>
  <conditionalFormatting sqref="Z44:Z54">
    <cfRule type="cellIs" dxfId="99" priority="19" stopIfTrue="1" operator="greaterThan">
      <formula>Y44</formula>
    </cfRule>
  </conditionalFormatting>
  <conditionalFormatting sqref="Z32:Z43">
    <cfRule type="cellIs" dxfId="98" priority="18" stopIfTrue="1" operator="greaterThan">
      <formula>Y32</formula>
    </cfRule>
  </conditionalFormatting>
  <conditionalFormatting sqref="AF44:AF54">
    <cfRule type="cellIs" dxfId="97" priority="17" stopIfTrue="1" operator="greaterThan">
      <formula>AE44</formula>
    </cfRule>
  </conditionalFormatting>
  <conditionalFormatting sqref="AF14:AF43">
    <cfRule type="cellIs" dxfId="96" priority="16" stopIfTrue="1" operator="greaterThan">
      <formula>AE14</formula>
    </cfRule>
  </conditionalFormatting>
  <conditionalFormatting sqref="AL44:AL54">
    <cfRule type="cellIs" dxfId="95" priority="15" stopIfTrue="1" operator="greaterThan">
      <formula>AK44</formula>
    </cfRule>
  </conditionalFormatting>
  <conditionalFormatting sqref="AL9:AL43">
    <cfRule type="cellIs" dxfId="94" priority="14" stopIfTrue="1" operator="greaterThan">
      <formula>AK9</formula>
    </cfRule>
  </conditionalFormatting>
  <conditionalFormatting sqref="Z32">
    <cfRule type="cellIs" dxfId="93" priority="13" stopIfTrue="1" operator="greaterThan">
      <formula>Y32</formula>
    </cfRule>
  </conditionalFormatting>
  <conditionalFormatting sqref="Z35">
    <cfRule type="cellIs" dxfId="92" priority="12" stopIfTrue="1" operator="greaterThan">
      <formula>Y35</formula>
    </cfRule>
  </conditionalFormatting>
  <conditionalFormatting sqref="Z18">
    <cfRule type="cellIs" dxfId="91" priority="11" stopIfTrue="1" operator="greaterThan">
      <formula>Y18</formula>
    </cfRule>
  </conditionalFormatting>
  <conditionalFormatting sqref="Z33">
    <cfRule type="cellIs" dxfId="90" priority="10" stopIfTrue="1" operator="greaterThan">
      <formula>Y33</formula>
    </cfRule>
  </conditionalFormatting>
  <conditionalFormatting sqref="Z36">
    <cfRule type="cellIs" dxfId="89" priority="9" stopIfTrue="1" operator="greaterThan">
      <formula>Y36</formula>
    </cfRule>
  </conditionalFormatting>
  <conditionalFormatting sqref="Z19">
    <cfRule type="cellIs" dxfId="88" priority="8" stopIfTrue="1" operator="greaterThan">
      <formula>Y19</formula>
    </cfRule>
  </conditionalFormatting>
  <conditionalFormatting sqref="Z19">
    <cfRule type="cellIs" dxfId="87" priority="7" stopIfTrue="1" operator="greaterThan">
      <formula>Y19</formula>
    </cfRule>
  </conditionalFormatting>
  <conditionalFormatting sqref="Z34">
    <cfRule type="cellIs" dxfId="86" priority="6" stopIfTrue="1" operator="greaterThan">
      <formula>Y34</formula>
    </cfRule>
  </conditionalFormatting>
  <conditionalFormatting sqref="Z35">
    <cfRule type="cellIs" dxfId="85" priority="5" stopIfTrue="1" operator="greaterThan">
      <formula>Y35</formula>
    </cfRule>
  </conditionalFormatting>
  <conditionalFormatting sqref="N19:N21">
    <cfRule type="cellIs" dxfId="84" priority="4" stopIfTrue="1" operator="greaterThan">
      <formula>M19</formula>
    </cfRule>
  </conditionalFormatting>
  <conditionalFormatting sqref="Z31">
    <cfRule type="cellIs" dxfId="83" priority="3" stopIfTrue="1" operator="greaterThan">
      <formula>Y31</formula>
    </cfRule>
  </conditionalFormatting>
  <conditionalFormatting sqref="Z32">
    <cfRule type="cellIs" dxfId="82" priority="2" stopIfTrue="1" operator="greaterThan">
      <formula>Y32</formula>
    </cfRule>
  </conditionalFormatting>
  <conditionalFormatting sqref="Z33">
    <cfRule type="cellIs" dxfId="81" priority="1" stopIfTrue="1" operator="greaterThan">
      <formula>Y33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AX515"/>
  <sheetViews>
    <sheetView showGridLines="0" showZeros="0" zoomScale="70" zoomScaleNormal="70" zoomScaleSheetLayoutView="80" workbookViewId="0">
      <pane ySplit="8" topLeftCell="A9" activePane="bottomLeft" state="frozen"/>
      <selection activeCell="H9" sqref="H9"/>
      <selection pane="bottomLeft" activeCell="N9" sqref="N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2.12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1.25" style="161" hidden="1" customWidth="1"/>
    <col min="13" max="13" width="9.125" style="161" customWidth="1"/>
    <col min="14" max="14" width="10" style="161" bestFit="1" customWidth="1"/>
    <col min="15" max="15" width="4" style="161" bestFit="1" customWidth="1"/>
    <col min="16" max="16" width="3.875" style="25" customWidth="1"/>
    <col min="17" max="17" width="12.625" style="161" customWidth="1"/>
    <col min="18" max="18" width="12.125" style="161" hidden="1" customWidth="1"/>
    <col min="19" max="20" width="9.125" style="161" customWidth="1"/>
    <col min="21" max="21" width="3" style="161" customWidth="1"/>
    <col min="22" max="22" width="3.875" style="25" customWidth="1"/>
    <col min="23" max="23" width="12.625" style="161" customWidth="1"/>
    <col min="24" max="24" width="12.125" style="161" hidden="1" customWidth="1"/>
    <col min="25" max="26" width="9.125" style="161" customWidth="1"/>
    <col min="27" max="27" width="3.375" style="161" customWidth="1"/>
    <col min="28" max="28" width="3.875" style="25" customWidth="1"/>
    <col min="29" max="29" width="12.625" style="161" customWidth="1"/>
    <col min="30" max="30" width="12.125" style="161" hidden="1" customWidth="1"/>
    <col min="31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4.37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7" width="8.875" style="161" hidden="1" customWidth="1"/>
    <col min="48" max="48" width="8.875" style="161" customWidth="1"/>
    <col min="49" max="16384" width="8.875" style="161"/>
  </cols>
  <sheetData>
    <row r="1" spans="1:50" s="55" customFormat="1" ht="22.5" customHeight="1">
      <c r="A1" s="52"/>
      <c r="B1" s="53" t="s">
        <v>521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512">
        <v>45839</v>
      </c>
      <c r="AL1" s="512"/>
      <c r="AM1" s="512"/>
    </row>
    <row r="2" spans="1:50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58" t="s">
        <v>148</v>
      </c>
      <c r="AK2" s="125" t="s">
        <v>189</v>
      </c>
      <c r="AL2" s="501">
        <f>+入力!N7</f>
        <v>0</v>
      </c>
      <c r="AM2" s="501"/>
    </row>
    <row r="3" spans="1:50" ht="19.5" customHeight="1">
      <c r="B3" s="59" t="s">
        <v>190</v>
      </c>
      <c r="C3" s="61"/>
      <c r="D3" s="59" t="s">
        <v>191</v>
      </c>
      <c r="E3" s="63"/>
      <c r="F3" s="87"/>
      <c r="G3" s="59" t="s">
        <v>192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193</v>
      </c>
      <c r="T3" s="59" t="s">
        <v>194</v>
      </c>
      <c r="U3" s="63"/>
      <c r="V3" s="59" t="s">
        <v>195</v>
      </c>
      <c r="W3" s="62"/>
      <c r="X3" s="62"/>
      <c r="Y3" s="62"/>
      <c r="Z3" s="60"/>
      <c r="AA3" s="63" t="s">
        <v>196</v>
      </c>
      <c r="AB3" s="90" t="s">
        <v>197</v>
      </c>
      <c r="AC3" s="90"/>
      <c r="AD3" s="90"/>
      <c r="AE3" s="125"/>
      <c r="AF3" s="91"/>
      <c r="AG3" s="91"/>
      <c r="AH3" s="64"/>
      <c r="AK3" s="65"/>
      <c r="AL3" s="65"/>
      <c r="AM3" s="154" t="s">
        <v>198</v>
      </c>
      <c r="AO3" s="66"/>
    </row>
    <row r="4" spans="1:50" ht="15.75" customHeight="1">
      <c r="B4" s="485">
        <f>+入力!F2</f>
        <v>0</v>
      </c>
      <c r="C4" s="486"/>
      <c r="D4" s="489">
        <f>B4</f>
        <v>0</v>
      </c>
      <c r="E4" s="490"/>
      <c r="F4" s="92"/>
      <c r="G4" s="502" t="str">
        <f>CONCATENATE(入力!F3,入力!S3)&amp;"　/　"&amp;入力!F4</f>
        <v>様　/　</v>
      </c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16"/>
      <c r="S4" s="510">
        <f>+入力!F5</f>
        <v>0</v>
      </c>
      <c r="T4" s="506">
        <f>+入力!N5</f>
        <v>0</v>
      </c>
      <c r="U4" s="507"/>
      <c r="V4" s="494">
        <f>+入力!F6</f>
        <v>0</v>
      </c>
      <c r="W4" s="495"/>
      <c r="X4" s="495"/>
      <c r="Y4" s="495"/>
      <c r="Z4" s="495"/>
      <c r="AA4" s="496"/>
      <c r="AB4" s="93"/>
      <c r="AC4" s="93"/>
      <c r="AD4" s="67"/>
      <c r="AE4" s="94"/>
      <c r="AF4" s="94"/>
      <c r="AG4" s="94"/>
      <c r="AH4" s="162"/>
      <c r="AM4" s="154" t="s">
        <v>199</v>
      </c>
      <c r="AN4" s="160"/>
    </row>
    <row r="5" spans="1:50" ht="15.75" customHeight="1" thickBot="1">
      <c r="B5" s="487"/>
      <c r="C5" s="488"/>
      <c r="D5" s="491"/>
      <c r="E5" s="492"/>
      <c r="F5" s="95"/>
      <c r="G5" s="504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17"/>
      <c r="S5" s="511"/>
      <c r="T5" s="508"/>
      <c r="U5" s="509"/>
      <c r="V5" s="497"/>
      <c r="W5" s="498"/>
      <c r="X5" s="498"/>
      <c r="Y5" s="498"/>
      <c r="Z5" s="498"/>
      <c r="AA5" s="499"/>
      <c r="AB5" s="66" t="s">
        <v>200</v>
      </c>
      <c r="AC5" s="93"/>
      <c r="AD5" s="67"/>
      <c r="AE5" s="493">
        <f>+入力!M6</f>
        <v>0</v>
      </c>
      <c r="AF5" s="493"/>
      <c r="AG5" s="96" t="s">
        <v>201</v>
      </c>
      <c r="AH5" s="162"/>
      <c r="AM5" s="154" t="s">
        <v>152</v>
      </c>
    </row>
    <row r="6" spans="1:50" ht="9.75" customHeight="1" thickBot="1">
      <c r="M6" s="125"/>
    </row>
    <row r="7" spans="1:50" ht="19.5" customHeight="1">
      <c r="B7" s="163"/>
      <c r="C7" s="68"/>
      <c r="D7" s="69" t="s">
        <v>392</v>
      </c>
      <c r="E7" s="62"/>
      <c r="F7" s="62"/>
      <c r="G7" s="62"/>
      <c r="H7" s="62"/>
      <c r="I7" s="70"/>
      <c r="J7" s="69" t="s">
        <v>393</v>
      </c>
      <c r="K7" s="62"/>
      <c r="L7" s="62"/>
      <c r="M7" s="62"/>
      <c r="N7" s="62"/>
      <c r="O7" s="62"/>
      <c r="P7" s="69" t="s">
        <v>394</v>
      </c>
      <c r="Q7" s="62"/>
      <c r="R7" s="62"/>
      <c r="S7" s="62"/>
      <c r="T7" s="62"/>
      <c r="U7" s="70"/>
      <c r="V7" s="69" t="s">
        <v>395</v>
      </c>
      <c r="W7" s="62"/>
      <c r="X7" s="62"/>
      <c r="Y7" s="62"/>
      <c r="Z7" s="62"/>
      <c r="AA7" s="62"/>
      <c r="AB7" s="69" t="s">
        <v>522</v>
      </c>
      <c r="AC7" s="62"/>
      <c r="AD7" s="62"/>
      <c r="AE7" s="62"/>
      <c r="AF7" s="62"/>
      <c r="AG7" s="62"/>
      <c r="AH7" s="69" t="s">
        <v>396</v>
      </c>
      <c r="AI7" s="62"/>
      <c r="AJ7" s="62"/>
      <c r="AK7" s="62"/>
      <c r="AL7" s="62"/>
      <c r="AM7" s="63"/>
    </row>
    <row r="8" spans="1:50" ht="17.25" customHeight="1" thickBot="1">
      <c r="B8" s="164"/>
      <c r="C8" s="71"/>
      <c r="D8" s="72"/>
      <c r="E8" s="73" t="s">
        <v>204</v>
      </c>
      <c r="F8" s="73" t="s">
        <v>209</v>
      </c>
      <c r="G8" s="74" t="s">
        <v>206</v>
      </c>
      <c r="H8" s="74" t="s">
        <v>207</v>
      </c>
      <c r="I8" s="75" t="s">
        <v>208</v>
      </c>
      <c r="J8" s="72"/>
      <c r="K8" s="73" t="s">
        <v>204</v>
      </c>
      <c r="L8" s="73" t="s">
        <v>209</v>
      </c>
      <c r="M8" s="74" t="s">
        <v>206</v>
      </c>
      <c r="N8" s="74" t="s">
        <v>207</v>
      </c>
      <c r="O8" s="75" t="s">
        <v>208</v>
      </c>
      <c r="P8" s="72"/>
      <c r="Q8" s="73" t="s">
        <v>204</v>
      </c>
      <c r="R8" s="73" t="s">
        <v>205</v>
      </c>
      <c r="S8" s="74" t="s">
        <v>206</v>
      </c>
      <c r="T8" s="74" t="str">
        <f t="shared" ref="T8" si="0">S8</f>
        <v>部 数</v>
      </c>
      <c r="U8" s="75" t="s">
        <v>208</v>
      </c>
      <c r="V8" s="72"/>
      <c r="W8" s="73" t="s">
        <v>204</v>
      </c>
      <c r="X8" s="73" t="s">
        <v>209</v>
      </c>
      <c r="Y8" s="74" t="s">
        <v>206</v>
      </c>
      <c r="Z8" s="74" t="s">
        <v>207</v>
      </c>
      <c r="AA8" s="75" t="s">
        <v>208</v>
      </c>
      <c r="AB8" s="72"/>
      <c r="AC8" s="73" t="s">
        <v>204</v>
      </c>
      <c r="AD8" s="73" t="s">
        <v>205</v>
      </c>
      <c r="AE8" s="74" t="s">
        <v>206</v>
      </c>
      <c r="AF8" s="74" t="s">
        <v>207</v>
      </c>
      <c r="AG8" s="76" t="s">
        <v>208</v>
      </c>
      <c r="AH8" s="72"/>
      <c r="AI8" s="73" t="s">
        <v>204</v>
      </c>
      <c r="AJ8" s="73" t="s">
        <v>205</v>
      </c>
      <c r="AK8" s="74" t="s">
        <v>206</v>
      </c>
      <c r="AL8" s="74" t="s">
        <v>207</v>
      </c>
      <c r="AM8" s="77" t="s">
        <v>208</v>
      </c>
    </row>
    <row r="9" spans="1:50" ht="15.75" customHeight="1">
      <c r="A9" s="161">
        <v>40131</v>
      </c>
      <c r="B9" s="19" t="s">
        <v>523</v>
      </c>
      <c r="C9" s="20"/>
      <c r="D9" s="21"/>
      <c r="E9" s="285"/>
      <c r="F9" s="285"/>
      <c r="G9" s="263"/>
      <c r="H9" s="315"/>
      <c r="I9" s="339"/>
      <c r="J9" s="272" t="s">
        <v>398</v>
      </c>
      <c r="K9" s="277" t="s">
        <v>524</v>
      </c>
      <c r="L9" s="305" t="s">
        <v>525</v>
      </c>
      <c r="M9" s="279">
        <v>100</v>
      </c>
      <c r="N9" s="315"/>
      <c r="O9" s="339"/>
      <c r="P9" s="272" t="s">
        <v>398</v>
      </c>
      <c r="Q9" s="277" t="s">
        <v>526</v>
      </c>
      <c r="R9" s="305" t="s">
        <v>527</v>
      </c>
      <c r="S9" s="279">
        <v>250</v>
      </c>
      <c r="T9" s="315"/>
      <c r="U9" s="339"/>
      <c r="V9" s="272" t="s">
        <v>398</v>
      </c>
      <c r="W9" s="277" t="s">
        <v>528</v>
      </c>
      <c r="X9" s="305" t="s">
        <v>529</v>
      </c>
      <c r="Y9" s="279">
        <v>230</v>
      </c>
      <c r="Z9" s="315"/>
      <c r="AA9" s="342"/>
      <c r="AB9" s="272" t="s">
        <v>211</v>
      </c>
      <c r="AC9" s="277" t="s">
        <v>530</v>
      </c>
      <c r="AD9" s="305" t="s">
        <v>531</v>
      </c>
      <c r="AE9" s="279">
        <v>920</v>
      </c>
      <c r="AF9" s="315"/>
      <c r="AG9" s="344"/>
      <c r="AH9" s="272"/>
      <c r="AI9" s="277"/>
      <c r="AJ9" s="305"/>
      <c r="AK9" s="282"/>
      <c r="AL9" s="264"/>
      <c r="AM9" s="197"/>
      <c r="AP9" s="185"/>
      <c r="AQ9" s="185">
        <f t="shared" ref="AQ9:AQ14" si="1">IF(N9&gt;0,1,0)</f>
        <v>0</v>
      </c>
      <c r="AR9" s="185">
        <f t="shared" ref="AR9:AR14" si="2">IF(T9&gt;0,1,0)</f>
        <v>0</v>
      </c>
      <c r="AS9" s="185">
        <f>IF(Z9&gt;0,1,0)</f>
        <v>0</v>
      </c>
      <c r="AT9" s="185">
        <f t="shared" ref="AT9:AT24" si="3">IF(AF9&gt;0,1,0)</f>
        <v>0</v>
      </c>
      <c r="AU9" s="222"/>
      <c r="AX9" s="180"/>
    </row>
    <row r="10" spans="1:50" ht="16.5" customHeight="1">
      <c r="B10" s="19">
        <v>44202</v>
      </c>
      <c r="D10" s="198"/>
      <c r="E10" s="285"/>
      <c r="F10" s="285"/>
      <c r="G10" s="263"/>
      <c r="H10" s="315"/>
      <c r="I10" s="331"/>
      <c r="J10" s="272" t="s">
        <v>398</v>
      </c>
      <c r="K10" s="277" t="s">
        <v>532</v>
      </c>
      <c r="L10" s="305" t="s">
        <v>533</v>
      </c>
      <c r="M10" s="279">
        <v>270</v>
      </c>
      <c r="N10" s="315"/>
      <c r="O10" s="331"/>
      <c r="P10" s="272" t="s">
        <v>398</v>
      </c>
      <c r="Q10" s="277" t="s">
        <v>534</v>
      </c>
      <c r="R10" s="305" t="s">
        <v>535</v>
      </c>
      <c r="S10" s="279">
        <v>530</v>
      </c>
      <c r="T10" s="315"/>
      <c r="U10" s="341"/>
      <c r="V10" s="272" t="s">
        <v>398</v>
      </c>
      <c r="W10" s="277" t="s">
        <v>524</v>
      </c>
      <c r="X10" s="305" t="s">
        <v>536</v>
      </c>
      <c r="Y10" s="279">
        <v>200</v>
      </c>
      <c r="Z10" s="315"/>
      <c r="AA10" s="344"/>
      <c r="AB10" s="272" t="s">
        <v>211</v>
      </c>
      <c r="AC10" s="277" t="s">
        <v>537</v>
      </c>
      <c r="AD10" s="305" t="s">
        <v>538</v>
      </c>
      <c r="AE10" s="279">
        <v>530</v>
      </c>
      <c r="AF10" s="315"/>
      <c r="AG10" s="329"/>
      <c r="AH10" s="272"/>
      <c r="AI10" s="277"/>
      <c r="AJ10" s="305"/>
      <c r="AK10" s="282"/>
      <c r="AL10" s="264"/>
      <c r="AM10" s="202"/>
      <c r="AP10" s="187"/>
      <c r="AQ10" s="185">
        <f t="shared" si="1"/>
        <v>0</v>
      </c>
      <c r="AR10" s="185">
        <f t="shared" si="2"/>
        <v>0</v>
      </c>
      <c r="AS10" s="185">
        <f t="shared" ref="AS10:AS16" si="4">IF(Z10&gt;0,1,0)</f>
        <v>0</v>
      </c>
      <c r="AT10" s="185">
        <f t="shared" si="3"/>
        <v>0</v>
      </c>
      <c r="AU10" s="222"/>
      <c r="AX10" s="180"/>
    </row>
    <row r="11" spans="1:50" ht="16.5" customHeight="1">
      <c r="B11" s="165"/>
      <c r="D11" s="198"/>
      <c r="E11" s="284"/>
      <c r="F11" s="284"/>
      <c r="G11" s="276"/>
      <c r="H11" s="315"/>
      <c r="I11" s="341"/>
      <c r="J11" s="272" t="s">
        <v>398</v>
      </c>
      <c r="K11" s="277" t="s">
        <v>539</v>
      </c>
      <c r="L11" s="305" t="s">
        <v>540</v>
      </c>
      <c r="M11" s="279">
        <v>290</v>
      </c>
      <c r="N11" s="315"/>
      <c r="O11" s="341"/>
      <c r="P11" s="272" t="s">
        <v>398</v>
      </c>
      <c r="Q11" s="277" t="s">
        <v>541</v>
      </c>
      <c r="R11" s="305" t="s">
        <v>542</v>
      </c>
      <c r="S11" s="279">
        <v>300</v>
      </c>
      <c r="T11" s="315"/>
      <c r="U11" s="341"/>
      <c r="V11" s="272" t="s">
        <v>398</v>
      </c>
      <c r="W11" s="277" t="s">
        <v>532</v>
      </c>
      <c r="X11" s="305" t="s">
        <v>543</v>
      </c>
      <c r="Y11" s="279">
        <v>1200</v>
      </c>
      <c r="Z11" s="315"/>
      <c r="AA11" s="344"/>
      <c r="AB11" s="272" t="s">
        <v>211</v>
      </c>
      <c r="AC11" s="277" t="s">
        <v>544</v>
      </c>
      <c r="AD11" s="305" t="s">
        <v>545</v>
      </c>
      <c r="AE11" s="279">
        <v>1690</v>
      </c>
      <c r="AF11" s="315"/>
      <c r="AG11" s="344"/>
      <c r="AH11" s="272"/>
      <c r="AI11" s="277"/>
      <c r="AJ11" s="305"/>
      <c r="AK11" s="282"/>
      <c r="AL11" s="264"/>
      <c r="AM11" s="197"/>
      <c r="AP11" s="187"/>
      <c r="AQ11" s="185">
        <f t="shared" si="1"/>
        <v>0</v>
      </c>
      <c r="AR11" s="185">
        <f t="shared" si="2"/>
        <v>0</v>
      </c>
      <c r="AS11" s="185">
        <f t="shared" si="4"/>
        <v>0</v>
      </c>
      <c r="AT11" s="185">
        <f t="shared" si="3"/>
        <v>0</v>
      </c>
      <c r="AU11" s="222"/>
      <c r="AX11" s="180"/>
    </row>
    <row r="12" spans="1:50" ht="16.5" customHeight="1">
      <c r="B12" s="165"/>
      <c r="D12" s="198"/>
      <c r="E12" s="284"/>
      <c r="F12" s="284"/>
      <c r="G12" s="276"/>
      <c r="H12" s="315"/>
      <c r="I12" s="341"/>
      <c r="J12" s="272" t="s">
        <v>398</v>
      </c>
      <c r="K12" s="277" t="s">
        <v>546</v>
      </c>
      <c r="L12" s="305" t="s">
        <v>547</v>
      </c>
      <c r="M12" s="279">
        <v>390</v>
      </c>
      <c r="N12" s="315"/>
      <c r="O12" s="341"/>
      <c r="P12" s="272" t="s">
        <v>398</v>
      </c>
      <c r="Q12" s="256" t="s">
        <v>548</v>
      </c>
      <c r="R12" s="305" t="s">
        <v>549</v>
      </c>
      <c r="S12" s="279">
        <v>140</v>
      </c>
      <c r="T12" s="315"/>
      <c r="U12" s="341"/>
      <c r="V12" s="272" t="s">
        <v>398</v>
      </c>
      <c r="W12" s="277" t="s">
        <v>550</v>
      </c>
      <c r="X12" s="305" t="s">
        <v>551</v>
      </c>
      <c r="Y12" s="279">
        <v>250</v>
      </c>
      <c r="Z12" s="315"/>
      <c r="AA12" s="344"/>
      <c r="AB12" s="272" t="s">
        <v>211</v>
      </c>
      <c r="AC12" s="277" t="s">
        <v>552</v>
      </c>
      <c r="AD12" s="305" t="s">
        <v>553</v>
      </c>
      <c r="AE12" s="279">
        <v>820</v>
      </c>
      <c r="AF12" s="315"/>
      <c r="AG12" s="344"/>
      <c r="AH12" s="272"/>
      <c r="AI12" s="277"/>
      <c r="AJ12" s="305"/>
      <c r="AK12" s="282"/>
      <c r="AL12" s="264"/>
      <c r="AM12" s="197"/>
      <c r="AP12" s="187"/>
      <c r="AQ12" s="185">
        <f t="shared" si="1"/>
        <v>0</v>
      </c>
      <c r="AR12" s="185">
        <f t="shared" si="2"/>
        <v>0</v>
      </c>
      <c r="AS12" s="185">
        <f t="shared" si="4"/>
        <v>0</v>
      </c>
      <c r="AT12" s="185">
        <f t="shared" si="3"/>
        <v>0</v>
      </c>
      <c r="AU12" s="222"/>
      <c r="AX12" s="180"/>
    </row>
    <row r="13" spans="1:50" ht="16.5" customHeight="1">
      <c r="B13" s="165"/>
      <c r="D13" s="198"/>
      <c r="E13" s="284"/>
      <c r="F13" s="284"/>
      <c r="G13" s="276"/>
      <c r="H13" s="315"/>
      <c r="I13" s="341"/>
      <c r="J13" s="272" t="s">
        <v>398</v>
      </c>
      <c r="K13" s="277" t="s">
        <v>554</v>
      </c>
      <c r="L13" s="278" t="s">
        <v>555</v>
      </c>
      <c r="M13" s="279">
        <v>130</v>
      </c>
      <c r="N13" s="315"/>
      <c r="O13" s="341"/>
      <c r="P13" s="272" t="s">
        <v>398</v>
      </c>
      <c r="Q13" s="256" t="s">
        <v>556</v>
      </c>
      <c r="R13" s="332" t="s">
        <v>557</v>
      </c>
      <c r="S13" s="343">
        <v>290</v>
      </c>
      <c r="T13" s="346"/>
      <c r="U13" s="341"/>
      <c r="V13" s="272" t="s">
        <v>398</v>
      </c>
      <c r="W13" s="277" t="s">
        <v>558</v>
      </c>
      <c r="X13" s="305" t="s">
        <v>559</v>
      </c>
      <c r="Y13" s="279">
        <v>1020</v>
      </c>
      <c r="Z13" s="315"/>
      <c r="AA13" s="344"/>
      <c r="AB13" s="272" t="s">
        <v>211</v>
      </c>
      <c r="AC13" s="256" t="s">
        <v>560</v>
      </c>
      <c r="AD13" s="333" t="s">
        <v>561</v>
      </c>
      <c r="AE13" s="343">
        <v>920</v>
      </c>
      <c r="AF13" s="315"/>
      <c r="AG13" s="344"/>
      <c r="AH13" s="272"/>
      <c r="AI13" s="320"/>
      <c r="AJ13" s="320"/>
      <c r="AK13" s="276"/>
      <c r="AL13" s="264"/>
      <c r="AM13" s="197"/>
      <c r="AP13" s="187"/>
      <c r="AQ13" s="185">
        <f t="shared" si="1"/>
        <v>0</v>
      </c>
      <c r="AR13" s="185">
        <f t="shared" si="2"/>
        <v>0</v>
      </c>
      <c r="AS13" s="185">
        <f t="shared" si="4"/>
        <v>0</v>
      </c>
      <c r="AT13" s="185">
        <f t="shared" si="3"/>
        <v>0</v>
      </c>
      <c r="AU13" s="226"/>
      <c r="AX13" s="180"/>
    </row>
    <row r="14" spans="1:50" ht="16.5" customHeight="1">
      <c r="B14" s="165"/>
      <c r="D14" s="198"/>
      <c r="E14" s="284"/>
      <c r="F14" s="284"/>
      <c r="G14" s="276"/>
      <c r="H14" s="315"/>
      <c r="I14" s="341"/>
      <c r="J14" s="272" t="s">
        <v>398</v>
      </c>
      <c r="K14" s="277" t="s">
        <v>562</v>
      </c>
      <c r="L14" s="305" t="s">
        <v>563</v>
      </c>
      <c r="M14" s="279">
        <v>250</v>
      </c>
      <c r="N14" s="315"/>
      <c r="O14" s="341"/>
      <c r="P14" s="272" t="s">
        <v>398</v>
      </c>
      <c r="Q14" s="256" t="s">
        <v>564</v>
      </c>
      <c r="R14" s="333" t="s">
        <v>565</v>
      </c>
      <c r="S14" s="343">
        <v>50</v>
      </c>
      <c r="T14" s="346"/>
      <c r="U14" s="341"/>
      <c r="V14" s="272" t="s">
        <v>398</v>
      </c>
      <c r="W14" s="277" t="s">
        <v>544</v>
      </c>
      <c r="X14" s="305" t="s">
        <v>566</v>
      </c>
      <c r="Y14" s="279">
        <v>770</v>
      </c>
      <c r="Z14" s="315"/>
      <c r="AA14" s="344"/>
      <c r="AB14" s="272" t="s">
        <v>211</v>
      </c>
      <c r="AC14" s="256" t="s">
        <v>567</v>
      </c>
      <c r="AD14" s="333" t="s">
        <v>568</v>
      </c>
      <c r="AE14" s="343">
        <v>770</v>
      </c>
      <c r="AF14" s="315"/>
      <c r="AG14" s="329"/>
      <c r="AH14" s="283"/>
      <c r="AI14" s="320"/>
      <c r="AJ14" s="320" t="s">
        <v>278</v>
      </c>
      <c r="AK14" s="276"/>
      <c r="AL14" s="264"/>
      <c r="AM14" s="202"/>
      <c r="AP14" s="187"/>
      <c r="AQ14" s="185">
        <f t="shared" si="1"/>
        <v>0</v>
      </c>
      <c r="AR14" s="185">
        <f t="shared" si="2"/>
        <v>0</v>
      </c>
      <c r="AS14" s="185">
        <f t="shared" si="4"/>
        <v>0</v>
      </c>
      <c r="AT14" s="185">
        <f t="shared" si="3"/>
        <v>0</v>
      </c>
      <c r="AU14" s="187"/>
      <c r="AX14" s="180"/>
    </row>
    <row r="15" spans="1:50" ht="16.5" customHeight="1">
      <c r="B15" s="165"/>
      <c r="D15" s="198"/>
      <c r="E15" s="284"/>
      <c r="F15" s="284"/>
      <c r="G15" s="276"/>
      <c r="H15" s="315"/>
      <c r="I15" s="341"/>
      <c r="J15" s="272"/>
      <c r="K15" s="277" t="s">
        <v>569</v>
      </c>
      <c r="L15" s="305" t="s">
        <v>570</v>
      </c>
      <c r="M15" s="318" t="s">
        <v>407</v>
      </c>
      <c r="N15" s="315"/>
      <c r="O15" s="341"/>
      <c r="P15" s="198"/>
      <c r="Q15" s="256" t="s">
        <v>571</v>
      </c>
      <c r="R15" s="334" t="s">
        <v>572</v>
      </c>
      <c r="S15" s="337" t="s">
        <v>471</v>
      </c>
      <c r="T15" s="346"/>
      <c r="U15" s="341"/>
      <c r="V15" s="272" t="s">
        <v>398</v>
      </c>
      <c r="W15" s="277" t="s">
        <v>569</v>
      </c>
      <c r="X15" s="305" t="s">
        <v>573</v>
      </c>
      <c r="Y15" s="279">
        <v>900</v>
      </c>
      <c r="Z15" s="315"/>
      <c r="AA15" s="344"/>
      <c r="AB15" s="272" t="s">
        <v>211</v>
      </c>
      <c r="AC15" s="277" t="s">
        <v>574</v>
      </c>
      <c r="AD15" s="305" t="s">
        <v>575</v>
      </c>
      <c r="AE15" s="279">
        <v>630</v>
      </c>
      <c r="AF15" s="315"/>
      <c r="AG15" s="329"/>
      <c r="AH15" s="283"/>
      <c r="AI15" s="320"/>
      <c r="AJ15" s="320" t="s">
        <v>278</v>
      </c>
      <c r="AK15" s="276"/>
      <c r="AL15" s="264"/>
      <c r="AM15" s="202"/>
      <c r="AP15" s="187"/>
      <c r="AQ15" s="185"/>
      <c r="AR15" s="185"/>
      <c r="AS15" s="185">
        <f t="shared" si="4"/>
        <v>0</v>
      </c>
      <c r="AT15" s="185">
        <f t="shared" si="3"/>
        <v>0</v>
      </c>
      <c r="AU15" s="187"/>
      <c r="AX15" s="180"/>
    </row>
    <row r="16" spans="1:50" ht="16.5" customHeight="1">
      <c r="B16" s="165"/>
      <c r="D16" s="198"/>
      <c r="E16" s="284"/>
      <c r="F16" s="284"/>
      <c r="G16" s="276"/>
      <c r="H16" s="315"/>
      <c r="I16" s="341"/>
      <c r="J16" s="272"/>
      <c r="K16" s="277" t="s">
        <v>576</v>
      </c>
      <c r="L16" s="305" t="s">
        <v>577</v>
      </c>
      <c r="M16" s="318" t="s">
        <v>407</v>
      </c>
      <c r="N16" s="315"/>
      <c r="O16" s="341"/>
      <c r="P16" s="21"/>
      <c r="Q16" s="319" t="s">
        <v>578</v>
      </c>
      <c r="R16" s="347" t="s">
        <v>579</v>
      </c>
      <c r="S16" s="337" t="s">
        <v>407</v>
      </c>
      <c r="T16" s="346"/>
      <c r="U16" s="341"/>
      <c r="V16" s="272" t="s">
        <v>398</v>
      </c>
      <c r="W16" s="277" t="s">
        <v>576</v>
      </c>
      <c r="X16" s="305" t="s">
        <v>580</v>
      </c>
      <c r="Y16" s="279">
        <v>300</v>
      </c>
      <c r="Z16" s="315"/>
      <c r="AA16" s="344"/>
      <c r="AB16" s="272" t="s">
        <v>211</v>
      </c>
      <c r="AC16" s="277" t="s">
        <v>581</v>
      </c>
      <c r="AD16" s="305" t="s">
        <v>582</v>
      </c>
      <c r="AE16" s="279">
        <v>630</v>
      </c>
      <c r="AF16" s="315"/>
      <c r="AG16" s="329"/>
      <c r="AH16" s="283"/>
      <c r="AI16" s="320"/>
      <c r="AJ16" s="320" t="s">
        <v>278</v>
      </c>
      <c r="AK16" s="276"/>
      <c r="AL16" s="264"/>
      <c r="AM16" s="202"/>
      <c r="AP16" s="187"/>
      <c r="AQ16" s="185"/>
      <c r="AR16" s="185"/>
      <c r="AS16" s="185">
        <f t="shared" si="4"/>
        <v>0</v>
      </c>
      <c r="AT16" s="185">
        <f t="shared" si="3"/>
        <v>0</v>
      </c>
      <c r="AU16" s="187"/>
      <c r="AX16" s="180"/>
    </row>
    <row r="17" spans="2:50" ht="16.5" customHeight="1">
      <c r="B17" s="165"/>
      <c r="D17" s="198"/>
      <c r="E17" s="284"/>
      <c r="F17" s="284"/>
      <c r="G17" s="276"/>
      <c r="H17" s="315"/>
      <c r="I17" s="341"/>
      <c r="J17" s="272"/>
      <c r="K17" s="284"/>
      <c r="L17" s="284" t="s">
        <v>278</v>
      </c>
      <c r="M17" s="322"/>
      <c r="N17" s="315"/>
      <c r="O17" s="341"/>
      <c r="P17" s="272"/>
      <c r="Q17" s="320"/>
      <c r="R17" s="320"/>
      <c r="S17" s="318"/>
      <c r="T17" s="315"/>
      <c r="U17" s="341"/>
      <c r="V17" s="266"/>
      <c r="W17" s="320"/>
      <c r="X17" s="336" t="s">
        <v>278</v>
      </c>
      <c r="Y17" s="322"/>
      <c r="Z17" s="315"/>
      <c r="AA17" s="344"/>
      <c r="AB17" s="272" t="s">
        <v>211</v>
      </c>
      <c r="AC17" s="277" t="s">
        <v>583</v>
      </c>
      <c r="AD17" s="305" t="s">
        <v>584</v>
      </c>
      <c r="AE17" s="279">
        <v>870</v>
      </c>
      <c r="AF17" s="315"/>
      <c r="AG17" s="329"/>
      <c r="AH17" s="283"/>
      <c r="AI17" s="320"/>
      <c r="AJ17" s="320" t="s">
        <v>278</v>
      </c>
      <c r="AK17" s="276"/>
      <c r="AL17" s="264"/>
      <c r="AM17" s="202"/>
      <c r="AP17" s="187"/>
      <c r="AQ17" s="185"/>
      <c r="AR17" s="185"/>
      <c r="AS17" s="185"/>
      <c r="AT17" s="185">
        <f t="shared" si="3"/>
        <v>0</v>
      </c>
      <c r="AU17" s="187"/>
      <c r="AX17" s="180"/>
    </row>
    <row r="18" spans="2:50" ht="16.5" customHeight="1">
      <c r="B18" s="165"/>
      <c r="D18" s="198"/>
      <c r="E18" s="284"/>
      <c r="F18" s="284"/>
      <c r="G18" s="276"/>
      <c r="H18" s="315"/>
      <c r="I18" s="341"/>
      <c r="J18" s="272"/>
      <c r="K18" s="320"/>
      <c r="L18" s="320" t="s">
        <v>278</v>
      </c>
      <c r="M18" s="322"/>
      <c r="N18" s="315"/>
      <c r="O18" s="341"/>
      <c r="P18" s="272"/>
      <c r="Q18" s="320"/>
      <c r="R18" s="320"/>
      <c r="S18" s="322"/>
      <c r="T18" s="315"/>
      <c r="U18" s="341"/>
      <c r="V18" s="266"/>
      <c r="W18" s="320"/>
      <c r="X18" s="336" t="s">
        <v>278</v>
      </c>
      <c r="Y18" s="322"/>
      <c r="Z18" s="315"/>
      <c r="AA18" s="344"/>
      <c r="AB18" s="272" t="s">
        <v>211</v>
      </c>
      <c r="AC18" s="277" t="s">
        <v>585</v>
      </c>
      <c r="AD18" s="305" t="s">
        <v>586</v>
      </c>
      <c r="AE18" s="279">
        <v>790</v>
      </c>
      <c r="AF18" s="315"/>
      <c r="AG18" s="329"/>
      <c r="AH18" s="272"/>
      <c r="AI18" s="320"/>
      <c r="AJ18" s="320" t="s">
        <v>278</v>
      </c>
      <c r="AK18" s="276"/>
      <c r="AL18" s="264"/>
      <c r="AM18" s="202"/>
      <c r="AP18" s="187"/>
      <c r="AQ18" s="185"/>
      <c r="AR18" s="185"/>
      <c r="AS18" s="185"/>
      <c r="AT18" s="185">
        <f t="shared" si="3"/>
        <v>0</v>
      </c>
      <c r="AU18" s="187"/>
      <c r="AX18" s="180"/>
    </row>
    <row r="19" spans="2:50" ht="16.5" customHeight="1">
      <c r="B19" s="165"/>
      <c r="D19" s="198"/>
      <c r="E19" s="284"/>
      <c r="F19" s="284"/>
      <c r="G19" s="276"/>
      <c r="H19" s="315"/>
      <c r="I19" s="341"/>
      <c r="J19" s="272"/>
      <c r="K19" s="320"/>
      <c r="L19" s="320" t="s">
        <v>278</v>
      </c>
      <c r="M19" s="322"/>
      <c r="N19" s="315"/>
      <c r="O19" s="341"/>
      <c r="P19" s="272"/>
      <c r="Q19" s="320"/>
      <c r="R19" s="320" t="s">
        <v>278</v>
      </c>
      <c r="S19" s="322"/>
      <c r="T19" s="315"/>
      <c r="U19" s="341"/>
      <c r="V19" s="266"/>
      <c r="W19" s="320"/>
      <c r="X19" s="336" t="s">
        <v>278</v>
      </c>
      <c r="Y19" s="322"/>
      <c r="Z19" s="315"/>
      <c r="AA19" s="344"/>
      <c r="AB19" s="272" t="s">
        <v>211</v>
      </c>
      <c r="AC19" s="277" t="s">
        <v>587</v>
      </c>
      <c r="AD19" s="305" t="s">
        <v>588</v>
      </c>
      <c r="AE19" s="279">
        <v>900</v>
      </c>
      <c r="AF19" s="315"/>
      <c r="AG19" s="329"/>
      <c r="AH19" s="272"/>
      <c r="AI19" s="320"/>
      <c r="AJ19" s="320" t="s">
        <v>278</v>
      </c>
      <c r="AK19" s="276"/>
      <c r="AL19" s="264"/>
      <c r="AM19" s="202"/>
      <c r="AP19" s="187"/>
      <c r="AQ19" s="185"/>
      <c r="AR19" s="185"/>
      <c r="AS19" s="185"/>
      <c r="AT19" s="185">
        <f t="shared" si="3"/>
        <v>0</v>
      </c>
      <c r="AU19" s="187"/>
      <c r="AX19" s="180"/>
    </row>
    <row r="20" spans="2:50" ht="16.5" customHeight="1">
      <c r="B20" s="165"/>
      <c r="D20" s="198"/>
      <c r="E20" s="284"/>
      <c r="F20" s="284"/>
      <c r="G20" s="276"/>
      <c r="H20" s="315"/>
      <c r="I20" s="341"/>
      <c r="J20" s="272"/>
      <c r="K20" s="320"/>
      <c r="L20" s="320" t="s">
        <v>278</v>
      </c>
      <c r="M20" s="322"/>
      <c r="N20" s="315"/>
      <c r="O20" s="341"/>
      <c r="P20" s="272"/>
      <c r="Q20" s="320"/>
      <c r="R20" s="320" t="s">
        <v>278</v>
      </c>
      <c r="S20" s="285"/>
      <c r="T20" s="315"/>
      <c r="U20" s="279"/>
      <c r="V20" s="266"/>
      <c r="W20" s="320"/>
      <c r="X20" s="336" t="s">
        <v>278</v>
      </c>
      <c r="Y20" s="322"/>
      <c r="Z20" s="315"/>
      <c r="AA20" s="344"/>
      <c r="AB20" s="272" t="s">
        <v>211</v>
      </c>
      <c r="AC20" s="277" t="s">
        <v>589</v>
      </c>
      <c r="AD20" s="305" t="s">
        <v>590</v>
      </c>
      <c r="AE20" s="279">
        <v>1210</v>
      </c>
      <c r="AF20" s="315"/>
      <c r="AG20" s="329"/>
      <c r="AH20" s="272"/>
      <c r="AI20" s="320"/>
      <c r="AJ20" s="320" t="s">
        <v>278</v>
      </c>
      <c r="AK20" s="276"/>
      <c r="AL20" s="252"/>
      <c r="AM20" s="202"/>
      <c r="AP20" s="187"/>
      <c r="AQ20" s="185"/>
      <c r="AR20" s="185"/>
      <c r="AS20" s="185"/>
      <c r="AT20" s="185">
        <f t="shared" si="3"/>
        <v>0</v>
      </c>
      <c r="AU20" s="187"/>
      <c r="AX20" s="180"/>
    </row>
    <row r="21" spans="2:50" ht="16.5" customHeight="1">
      <c r="B21" s="165"/>
      <c r="D21" s="198"/>
      <c r="E21" s="284"/>
      <c r="F21" s="284"/>
      <c r="G21" s="276"/>
      <c r="H21" s="315"/>
      <c r="I21" s="341"/>
      <c r="J21" s="272"/>
      <c r="K21" s="320"/>
      <c r="L21" s="320" t="s">
        <v>278</v>
      </c>
      <c r="M21" s="322"/>
      <c r="N21" s="315"/>
      <c r="O21" s="341"/>
      <c r="P21" s="272"/>
      <c r="Q21" s="320"/>
      <c r="R21" s="320" t="s">
        <v>278</v>
      </c>
      <c r="S21" s="322"/>
      <c r="T21" s="315"/>
      <c r="U21" s="341"/>
      <c r="V21" s="266"/>
      <c r="W21" s="320"/>
      <c r="X21" s="336" t="s">
        <v>278</v>
      </c>
      <c r="Y21" s="322"/>
      <c r="Z21" s="315"/>
      <c r="AA21" s="344"/>
      <c r="AB21" s="272" t="s">
        <v>211</v>
      </c>
      <c r="AC21" s="277" t="s">
        <v>591</v>
      </c>
      <c r="AD21" s="305" t="s">
        <v>592</v>
      </c>
      <c r="AE21" s="279">
        <v>580</v>
      </c>
      <c r="AF21" s="315"/>
      <c r="AG21" s="329"/>
      <c r="AH21" s="272"/>
      <c r="AI21" s="320"/>
      <c r="AJ21" s="320" t="s">
        <v>278</v>
      </c>
      <c r="AK21" s="276"/>
      <c r="AL21" s="252"/>
      <c r="AM21" s="202"/>
      <c r="AP21" s="187"/>
      <c r="AQ21" s="185"/>
      <c r="AR21" s="185"/>
      <c r="AS21" s="185"/>
      <c r="AT21" s="185">
        <f t="shared" si="3"/>
        <v>0</v>
      </c>
      <c r="AU21" s="187"/>
      <c r="AX21" s="180"/>
    </row>
    <row r="22" spans="2:50" ht="16.5" customHeight="1">
      <c r="B22" s="165"/>
      <c r="D22" s="198"/>
      <c r="E22" s="284"/>
      <c r="F22" s="284"/>
      <c r="G22" s="276"/>
      <c r="H22" s="315"/>
      <c r="I22" s="341"/>
      <c r="J22" s="272"/>
      <c r="K22" s="320"/>
      <c r="L22" s="320" t="s">
        <v>278</v>
      </c>
      <c r="M22" s="322"/>
      <c r="N22" s="315"/>
      <c r="O22" s="341"/>
      <c r="P22" s="272"/>
      <c r="Q22" s="320"/>
      <c r="R22" s="320" t="s">
        <v>278</v>
      </c>
      <c r="S22" s="322"/>
      <c r="T22" s="315"/>
      <c r="U22" s="341"/>
      <c r="V22" s="266"/>
      <c r="W22" s="320"/>
      <c r="X22" s="336" t="s">
        <v>278</v>
      </c>
      <c r="Y22" s="322"/>
      <c r="Z22" s="315"/>
      <c r="AA22" s="344"/>
      <c r="AB22" s="272" t="s">
        <v>211</v>
      </c>
      <c r="AC22" s="277" t="s">
        <v>593</v>
      </c>
      <c r="AD22" s="278" t="s">
        <v>594</v>
      </c>
      <c r="AE22" s="279">
        <v>110</v>
      </c>
      <c r="AF22" s="315"/>
      <c r="AG22" s="329"/>
      <c r="AH22" s="272"/>
      <c r="AI22" s="320"/>
      <c r="AJ22" s="320" t="s">
        <v>278</v>
      </c>
      <c r="AK22" s="276"/>
      <c r="AL22" s="252"/>
      <c r="AM22" s="202"/>
      <c r="AP22" s="187"/>
      <c r="AQ22" s="185"/>
      <c r="AR22" s="185"/>
      <c r="AS22" s="185"/>
      <c r="AT22" s="185">
        <f t="shared" si="3"/>
        <v>0</v>
      </c>
      <c r="AU22" s="187"/>
      <c r="AX22" s="180"/>
    </row>
    <row r="23" spans="2:50" ht="16.5" customHeight="1">
      <c r="B23" s="165"/>
      <c r="D23" s="198"/>
      <c r="E23" s="284"/>
      <c r="F23" s="284"/>
      <c r="G23" s="276"/>
      <c r="H23" s="315"/>
      <c r="I23" s="341"/>
      <c r="J23" s="272"/>
      <c r="K23" s="320"/>
      <c r="L23" s="320" t="s">
        <v>278</v>
      </c>
      <c r="M23" s="322"/>
      <c r="N23" s="315"/>
      <c r="O23" s="341"/>
      <c r="P23" s="272"/>
      <c r="Q23" s="320"/>
      <c r="R23" s="320" t="s">
        <v>278</v>
      </c>
      <c r="S23" s="322"/>
      <c r="T23" s="315"/>
      <c r="U23" s="341"/>
      <c r="V23" s="272"/>
      <c r="W23" s="320"/>
      <c r="X23" s="320" t="s">
        <v>278</v>
      </c>
      <c r="Y23" s="322"/>
      <c r="Z23" s="315"/>
      <c r="AA23" s="344"/>
      <c r="AB23" s="272" t="s">
        <v>211</v>
      </c>
      <c r="AC23" s="277" t="s">
        <v>595</v>
      </c>
      <c r="AD23" s="305" t="s">
        <v>596</v>
      </c>
      <c r="AE23" s="279">
        <v>20</v>
      </c>
      <c r="AF23" s="315"/>
      <c r="AG23" s="329"/>
      <c r="AH23" s="272"/>
      <c r="AI23" s="320"/>
      <c r="AJ23" s="320" t="s">
        <v>278</v>
      </c>
      <c r="AK23" s="276"/>
      <c r="AL23" s="252"/>
      <c r="AM23" s="202"/>
      <c r="AP23" s="187"/>
      <c r="AQ23" s="185"/>
      <c r="AR23" s="185"/>
      <c r="AS23" s="185"/>
      <c r="AT23" s="185">
        <f t="shared" si="3"/>
        <v>0</v>
      </c>
      <c r="AU23" s="187"/>
      <c r="AX23" s="180"/>
    </row>
    <row r="24" spans="2:50" ht="16.5" customHeight="1">
      <c r="B24" s="165"/>
      <c r="D24" s="198"/>
      <c r="E24" s="284"/>
      <c r="F24" s="284"/>
      <c r="G24" s="276"/>
      <c r="H24" s="315"/>
      <c r="I24" s="341"/>
      <c r="J24" s="272"/>
      <c r="K24" s="320"/>
      <c r="L24" s="320" t="s">
        <v>278</v>
      </c>
      <c r="M24" s="322"/>
      <c r="N24" s="315"/>
      <c r="O24" s="341"/>
      <c r="P24" s="272"/>
      <c r="Q24" s="320"/>
      <c r="R24" s="320" t="s">
        <v>278</v>
      </c>
      <c r="S24" s="322"/>
      <c r="T24" s="315"/>
      <c r="U24" s="341"/>
      <c r="V24" s="272"/>
      <c r="W24" s="320"/>
      <c r="X24" s="320" t="s">
        <v>278</v>
      </c>
      <c r="Y24" s="322"/>
      <c r="Z24" s="315"/>
      <c r="AA24" s="344"/>
      <c r="AB24" s="272" t="s">
        <v>211</v>
      </c>
      <c r="AC24" s="277" t="s">
        <v>597</v>
      </c>
      <c r="AD24" s="278" t="s">
        <v>598</v>
      </c>
      <c r="AE24" s="279">
        <v>1950</v>
      </c>
      <c r="AF24" s="315"/>
      <c r="AG24" s="329"/>
      <c r="AH24" s="272"/>
      <c r="AI24" s="320"/>
      <c r="AJ24" s="320" t="s">
        <v>278</v>
      </c>
      <c r="AK24" s="276"/>
      <c r="AL24" s="252"/>
      <c r="AM24" s="202"/>
      <c r="AP24" s="187"/>
      <c r="AQ24" s="185"/>
      <c r="AR24" s="185"/>
      <c r="AS24" s="185"/>
      <c r="AT24" s="185">
        <f t="shared" si="3"/>
        <v>0</v>
      </c>
      <c r="AU24" s="187"/>
      <c r="AX24" s="180"/>
    </row>
    <row r="25" spans="2:50" ht="16.5" customHeight="1">
      <c r="B25" s="165"/>
      <c r="D25" s="198"/>
      <c r="E25" s="284"/>
      <c r="F25" s="284"/>
      <c r="G25" s="276"/>
      <c r="H25" s="315"/>
      <c r="I25" s="341"/>
      <c r="J25" s="272"/>
      <c r="K25" s="320"/>
      <c r="L25" s="320" t="s">
        <v>278</v>
      </c>
      <c r="M25" s="322"/>
      <c r="N25" s="315"/>
      <c r="O25" s="341"/>
      <c r="P25" s="272"/>
      <c r="Q25" s="320"/>
      <c r="R25" s="320" t="s">
        <v>278</v>
      </c>
      <c r="S25" s="322"/>
      <c r="T25" s="315"/>
      <c r="U25" s="341"/>
      <c r="V25" s="272"/>
      <c r="W25" s="320"/>
      <c r="X25" s="320" t="s">
        <v>278</v>
      </c>
      <c r="Y25" s="322"/>
      <c r="Z25" s="315"/>
      <c r="AA25" s="344"/>
      <c r="AB25" s="272" t="s">
        <v>211</v>
      </c>
      <c r="AC25" s="277" t="s">
        <v>599</v>
      </c>
      <c r="AD25" s="278" t="s">
        <v>600</v>
      </c>
      <c r="AE25" s="279">
        <v>2160</v>
      </c>
      <c r="AF25" s="315"/>
      <c r="AG25" s="329"/>
      <c r="AH25" s="272"/>
      <c r="AI25" s="320"/>
      <c r="AJ25" s="320" t="s">
        <v>278</v>
      </c>
      <c r="AK25" s="276"/>
      <c r="AL25" s="252"/>
      <c r="AM25" s="202"/>
      <c r="AP25" s="187"/>
      <c r="AQ25" s="185"/>
      <c r="AR25" s="185"/>
      <c r="AS25" s="185"/>
      <c r="AT25" s="185">
        <f>IF(AF25&gt;0,1,0)</f>
        <v>0</v>
      </c>
      <c r="AU25" s="187"/>
      <c r="AX25" s="180"/>
    </row>
    <row r="26" spans="2:50" ht="16.5" customHeight="1">
      <c r="B26" s="165"/>
      <c r="D26" s="198"/>
      <c r="E26" s="284"/>
      <c r="F26" s="284"/>
      <c r="G26" s="276"/>
      <c r="H26" s="315"/>
      <c r="I26" s="341"/>
      <c r="J26" s="272"/>
      <c r="K26" s="320"/>
      <c r="L26" s="320" t="s">
        <v>278</v>
      </c>
      <c r="M26" s="322"/>
      <c r="N26" s="315"/>
      <c r="O26" s="341"/>
      <c r="P26" s="272"/>
      <c r="Q26" s="320"/>
      <c r="R26" s="320" t="s">
        <v>278</v>
      </c>
      <c r="S26" s="322"/>
      <c r="T26" s="315"/>
      <c r="U26" s="341"/>
      <c r="V26" s="272"/>
      <c r="W26" s="320"/>
      <c r="X26" s="320" t="s">
        <v>278</v>
      </c>
      <c r="Y26" s="322"/>
      <c r="Z26" s="315"/>
      <c r="AA26" s="344"/>
      <c r="AB26" s="272"/>
      <c r="AC26" s="320" t="s">
        <v>601</v>
      </c>
      <c r="AD26" s="320" t="s">
        <v>602</v>
      </c>
      <c r="AE26" s="321" t="s">
        <v>471</v>
      </c>
      <c r="AF26" s="315"/>
      <c r="AG26" s="329"/>
      <c r="AH26" s="272"/>
      <c r="AI26" s="320"/>
      <c r="AJ26" s="320" t="s">
        <v>278</v>
      </c>
      <c r="AK26" s="276"/>
      <c r="AL26" s="252"/>
      <c r="AM26" s="202"/>
      <c r="AP26" s="187"/>
      <c r="AQ26" s="185"/>
      <c r="AR26" s="185"/>
      <c r="AS26" s="185"/>
      <c r="AT26" s="185"/>
      <c r="AU26" s="187"/>
      <c r="AX26" s="180"/>
    </row>
    <row r="27" spans="2:50" ht="16.5" customHeight="1">
      <c r="B27" s="165"/>
      <c r="D27" s="198"/>
      <c r="E27" s="284"/>
      <c r="F27" s="284"/>
      <c r="G27" s="276"/>
      <c r="H27" s="315"/>
      <c r="I27" s="331"/>
      <c r="J27" s="272"/>
      <c r="K27" s="320"/>
      <c r="L27" s="320" t="s">
        <v>278</v>
      </c>
      <c r="M27" s="322"/>
      <c r="N27" s="315"/>
      <c r="O27" s="331"/>
      <c r="P27" s="272"/>
      <c r="Q27" s="320"/>
      <c r="R27" s="320" t="s">
        <v>278</v>
      </c>
      <c r="S27" s="322"/>
      <c r="T27" s="315"/>
      <c r="U27" s="341"/>
      <c r="V27" s="272"/>
      <c r="W27" s="320"/>
      <c r="X27" s="320" t="s">
        <v>278</v>
      </c>
      <c r="Y27" s="322"/>
      <c r="Z27" s="315"/>
      <c r="AA27" s="344"/>
      <c r="AB27" s="272"/>
      <c r="AC27" s="277" t="s">
        <v>558</v>
      </c>
      <c r="AD27" s="305" t="s">
        <v>603</v>
      </c>
      <c r="AE27" s="318" t="s">
        <v>407</v>
      </c>
      <c r="AF27" s="315"/>
      <c r="AG27" s="329"/>
      <c r="AH27" s="272"/>
      <c r="AI27" s="320"/>
      <c r="AJ27" s="320" t="s">
        <v>278</v>
      </c>
      <c r="AK27" s="276"/>
      <c r="AL27" s="252"/>
      <c r="AM27" s="202"/>
      <c r="AP27" s="187"/>
      <c r="AQ27" s="185"/>
      <c r="AR27" s="185"/>
      <c r="AS27" s="185"/>
      <c r="AT27" s="185"/>
      <c r="AU27" s="187"/>
      <c r="AX27" s="180"/>
    </row>
    <row r="28" spans="2:50" ht="16.5" customHeight="1">
      <c r="B28" s="165"/>
      <c r="D28" s="198"/>
      <c r="E28" s="284"/>
      <c r="F28" s="284"/>
      <c r="G28" s="276"/>
      <c r="H28" s="315"/>
      <c r="I28" s="331"/>
      <c r="J28" s="272"/>
      <c r="K28" s="320"/>
      <c r="L28" s="320"/>
      <c r="M28" s="322"/>
      <c r="N28" s="315"/>
      <c r="O28" s="331"/>
      <c r="P28" s="272"/>
      <c r="Q28" s="320"/>
      <c r="R28" s="320"/>
      <c r="S28" s="322"/>
      <c r="T28" s="315"/>
      <c r="U28" s="341"/>
      <c r="V28" s="272"/>
      <c r="W28" s="320"/>
      <c r="X28" s="320"/>
      <c r="Y28" s="322"/>
      <c r="Z28" s="315"/>
      <c r="AA28" s="344"/>
      <c r="AB28" s="272"/>
      <c r="AC28" s="277" t="s">
        <v>604</v>
      </c>
      <c r="AD28" s="305" t="s">
        <v>605</v>
      </c>
      <c r="AE28" s="318" t="s">
        <v>407</v>
      </c>
      <c r="AF28" s="315"/>
      <c r="AG28" s="329"/>
      <c r="AH28" s="272"/>
      <c r="AI28" s="320"/>
      <c r="AJ28" s="320"/>
      <c r="AK28" s="276"/>
      <c r="AL28" s="252"/>
      <c r="AM28" s="202"/>
      <c r="AP28" s="187"/>
      <c r="AQ28" s="185"/>
      <c r="AR28" s="185"/>
      <c r="AS28" s="185"/>
      <c r="AT28" s="185"/>
      <c r="AU28" s="187"/>
      <c r="AX28" s="180"/>
    </row>
    <row r="29" spans="2:50" ht="16.5" customHeight="1">
      <c r="B29" s="165"/>
      <c r="D29" s="198"/>
      <c r="E29" s="284"/>
      <c r="F29" s="284"/>
      <c r="G29" s="276"/>
      <c r="H29" s="315"/>
      <c r="I29" s="331"/>
      <c r="J29" s="272"/>
      <c r="K29" s="320"/>
      <c r="L29" s="320"/>
      <c r="M29" s="322"/>
      <c r="N29" s="315"/>
      <c r="O29" s="331"/>
      <c r="P29" s="272"/>
      <c r="Q29" s="320"/>
      <c r="R29" s="320"/>
      <c r="S29" s="322"/>
      <c r="T29" s="315"/>
      <c r="U29" s="341"/>
      <c r="V29" s="272"/>
      <c r="W29" s="320"/>
      <c r="X29" s="320"/>
      <c r="Y29" s="322"/>
      <c r="Z29" s="315"/>
      <c r="AA29" s="344"/>
      <c r="AB29" s="272"/>
      <c r="AC29" s="277" t="s">
        <v>606</v>
      </c>
      <c r="AD29" s="320" t="s">
        <v>278</v>
      </c>
      <c r="AE29" s="321" t="s">
        <v>471</v>
      </c>
      <c r="AF29" s="264"/>
      <c r="AG29" s="329"/>
      <c r="AH29" s="272"/>
      <c r="AI29" s="320"/>
      <c r="AJ29" s="320"/>
      <c r="AK29" s="276"/>
      <c r="AL29" s="252"/>
      <c r="AM29" s="202"/>
      <c r="AP29" s="187"/>
      <c r="AQ29" s="185"/>
      <c r="AR29" s="185"/>
      <c r="AS29" s="185"/>
      <c r="AT29" s="185"/>
      <c r="AU29" s="187"/>
      <c r="AX29" s="180"/>
    </row>
    <row r="30" spans="2:50" ht="16.5" customHeight="1">
      <c r="B30" s="165"/>
      <c r="D30" s="198"/>
      <c r="E30" s="284"/>
      <c r="F30" s="284"/>
      <c r="G30" s="276"/>
      <c r="H30" s="315"/>
      <c r="I30" s="331"/>
      <c r="J30" s="272"/>
      <c r="K30" s="320"/>
      <c r="L30" s="320" t="s">
        <v>278</v>
      </c>
      <c r="M30" s="322"/>
      <c r="N30" s="315"/>
      <c r="O30" s="331"/>
      <c r="P30" s="272"/>
      <c r="Q30" s="320"/>
      <c r="R30" s="320" t="s">
        <v>278</v>
      </c>
      <c r="S30" s="322"/>
      <c r="T30" s="315"/>
      <c r="U30" s="341"/>
      <c r="V30" s="272"/>
      <c r="W30" s="320"/>
      <c r="X30" s="320" t="s">
        <v>278</v>
      </c>
      <c r="Y30" s="322"/>
      <c r="Z30" s="315"/>
      <c r="AA30" s="344"/>
      <c r="AB30" s="272"/>
      <c r="AC30" s="277"/>
      <c r="AD30" s="305"/>
      <c r="AE30" s="318"/>
      <c r="AF30" s="315"/>
      <c r="AG30" s="329"/>
      <c r="AH30" s="272"/>
      <c r="AI30" s="320"/>
      <c r="AJ30" s="320" t="s">
        <v>278</v>
      </c>
      <c r="AK30" s="276"/>
      <c r="AL30" s="252"/>
      <c r="AM30" s="202"/>
      <c r="AP30" s="187"/>
      <c r="AQ30" s="185"/>
      <c r="AR30" s="185"/>
      <c r="AS30" s="185"/>
      <c r="AT30" s="185"/>
      <c r="AU30" s="187"/>
      <c r="AX30" s="180"/>
    </row>
    <row r="31" spans="2:50" ht="16.5" customHeight="1" thickBot="1">
      <c r="B31" s="165"/>
      <c r="D31" s="198"/>
      <c r="E31" s="284"/>
      <c r="F31" s="284"/>
      <c r="G31" s="276"/>
      <c r="H31" s="264"/>
      <c r="I31" s="269"/>
      <c r="J31" s="272"/>
      <c r="K31" s="273"/>
      <c r="L31" s="273" t="s">
        <v>278</v>
      </c>
      <c r="M31" s="276"/>
      <c r="N31" s="264"/>
      <c r="O31" s="269"/>
      <c r="P31" s="272"/>
      <c r="Q31" s="273"/>
      <c r="R31" s="273" t="s">
        <v>278</v>
      </c>
      <c r="S31" s="276"/>
      <c r="T31" s="264"/>
      <c r="U31" s="269"/>
      <c r="V31" s="272"/>
      <c r="W31" s="273"/>
      <c r="X31" s="273" t="s">
        <v>278</v>
      </c>
      <c r="Y31" s="276"/>
      <c r="Z31" s="264"/>
      <c r="AA31" s="271"/>
      <c r="AB31" s="272"/>
      <c r="AC31" s="277"/>
      <c r="AD31" s="320"/>
      <c r="AE31" s="321"/>
      <c r="AF31" s="264"/>
      <c r="AG31" s="281"/>
      <c r="AH31" s="272"/>
      <c r="AI31" s="273"/>
      <c r="AJ31" s="273" t="s">
        <v>278</v>
      </c>
      <c r="AK31" s="276"/>
      <c r="AL31" s="252"/>
      <c r="AM31" s="202"/>
      <c r="AP31" s="217"/>
      <c r="AQ31" s="225"/>
      <c r="AR31" s="225"/>
      <c r="AS31" s="225"/>
      <c r="AT31" s="225"/>
      <c r="AU31" s="217"/>
      <c r="AX31" s="180"/>
    </row>
    <row r="32" spans="2:50" ht="15.75" customHeight="1" thickBot="1">
      <c r="B32" s="29" t="s">
        <v>369</v>
      </c>
      <c r="C32" s="30">
        <f>SUM(G32,M32,S32,Y32,AE32,AK32)</f>
        <v>23360</v>
      </c>
      <c r="D32" s="31"/>
      <c r="E32" s="287"/>
      <c r="F32" s="287"/>
      <c r="G32" s="288">
        <f>SUM(G9:G31)</f>
        <v>0</v>
      </c>
      <c r="H32" s="288"/>
      <c r="I32" s="289"/>
      <c r="J32" s="290"/>
      <c r="K32" s="287"/>
      <c r="L32" s="287" t="s">
        <v>278</v>
      </c>
      <c r="M32" s="288">
        <f>SUM(M9:M31)</f>
        <v>1430</v>
      </c>
      <c r="N32" s="288"/>
      <c r="O32" s="289"/>
      <c r="P32" s="290"/>
      <c r="Q32" s="287"/>
      <c r="R32" s="287" t="s">
        <v>278</v>
      </c>
      <c r="S32" s="288">
        <f>SUM(S9:S31)</f>
        <v>1560</v>
      </c>
      <c r="T32" s="288"/>
      <c r="U32" s="289"/>
      <c r="V32" s="290"/>
      <c r="W32" s="287"/>
      <c r="X32" s="287" t="s">
        <v>278</v>
      </c>
      <c r="Y32" s="288">
        <f>SUM(Y9:Y31)</f>
        <v>4870</v>
      </c>
      <c r="Z32" s="288"/>
      <c r="AA32" s="289"/>
      <c r="AB32" s="290"/>
      <c r="AC32" s="287"/>
      <c r="AD32" s="287" t="s">
        <v>278</v>
      </c>
      <c r="AE32" s="288">
        <f>SUM(AE9:AE31)</f>
        <v>15500</v>
      </c>
      <c r="AF32" s="288"/>
      <c r="AG32" s="289"/>
      <c r="AH32" s="291"/>
      <c r="AI32" s="287"/>
      <c r="AJ32" s="287" t="s">
        <v>278</v>
      </c>
      <c r="AK32" s="288">
        <f>SUM(AK9:AK31)</f>
        <v>0</v>
      </c>
      <c r="AL32" s="253"/>
      <c r="AM32" s="205"/>
      <c r="AP32" s="188">
        <f>SUM(AP9:AP31)</f>
        <v>0</v>
      </c>
      <c r="AQ32" s="188">
        <f>SUM(AQ9:AQ31)</f>
        <v>0</v>
      </c>
      <c r="AR32" s="188">
        <f>SUM(AR9:AR31)</f>
        <v>0</v>
      </c>
      <c r="AS32" s="188">
        <f t="shared" ref="AS32:AU32" si="5">SUM(AS9:AS31)</f>
        <v>0</v>
      </c>
      <c r="AT32" s="188">
        <f t="shared" si="5"/>
        <v>0</v>
      </c>
      <c r="AU32" s="188">
        <f t="shared" si="5"/>
        <v>0</v>
      </c>
      <c r="AX32" s="180"/>
    </row>
    <row r="33" spans="2:50" ht="15.75" customHeight="1" thickBot="1">
      <c r="B33" s="36" t="s">
        <v>370</v>
      </c>
      <c r="C33" s="37">
        <f>SUM(H33,N33,T33,Z33,AF33,AL33)</f>
        <v>0</v>
      </c>
      <c r="D33" s="38"/>
      <c r="E33" s="292"/>
      <c r="F33" s="292"/>
      <c r="G33" s="293">
        <f>+AP32</f>
        <v>0</v>
      </c>
      <c r="H33" s="294">
        <f>SUM(H9:H31)</f>
        <v>0</v>
      </c>
      <c r="I33" s="295"/>
      <c r="J33" s="296"/>
      <c r="K33" s="292"/>
      <c r="L33" s="292" t="s">
        <v>278</v>
      </c>
      <c r="M33" s="364">
        <f>+AQ32</f>
        <v>0</v>
      </c>
      <c r="N33" s="294">
        <f>SUM(N9:N31)</f>
        <v>0</v>
      </c>
      <c r="O33" s="295"/>
      <c r="P33" s="296"/>
      <c r="Q33" s="292"/>
      <c r="R33" s="292" t="s">
        <v>278</v>
      </c>
      <c r="S33" s="364">
        <f>+AR32</f>
        <v>0</v>
      </c>
      <c r="T33" s="294">
        <f>SUM(T9:T31)</f>
        <v>0</v>
      </c>
      <c r="U33" s="295"/>
      <c r="V33" s="296"/>
      <c r="W33" s="292"/>
      <c r="X33" s="292" t="s">
        <v>278</v>
      </c>
      <c r="Y33" s="364">
        <f>+AS32</f>
        <v>0</v>
      </c>
      <c r="Z33" s="294">
        <f>SUM(Z9:Z31)</f>
        <v>0</v>
      </c>
      <c r="AA33" s="295"/>
      <c r="AB33" s="296"/>
      <c r="AC33" s="292"/>
      <c r="AD33" s="292" t="s">
        <v>278</v>
      </c>
      <c r="AE33" s="324">
        <f>+AT32</f>
        <v>0</v>
      </c>
      <c r="AF33" s="294">
        <f>SUM(AF9:AF31)</f>
        <v>0</v>
      </c>
      <c r="AG33" s="295"/>
      <c r="AH33" s="297"/>
      <c r="AI33" s="292"/>
      <c r="AJ33" s="292" t="s">
        <v>278</v>
      </c>
      <c r="AK33" s="293">
        <f>+AU32</f>
        <v>0</v>
      </c>
      <c r="AL33" s="208">
        <f>SUM(AL9:AL31)</f>
        <v>0</v>
      </c>
      <c r="AM33" s="209"/>
      <c r="AX33" s="180"/>
    </row>
    <row r="34" spans="2:50" ht="16.5" customHeight="1">
      <c r="B34" s="19" t="s">
        <v>607</v>
      </c>
      <c r="D34" s="21"/>
      <c r="E34" s="284"/>
      <c r="F34" s="284"/>
      <c r="G34" s="276"/>
      <c r="H34" s="264"/>
      <c r="I34" s="269"/>
      <c r="J34" s="272" t="s">
        <v>220</v>
      </c>
      <c r="K34" s="277" t="s">
        <v>608</v>
      </c>
      <c r="L34" s="305" t="s">
        <v>609</v>
      </c>
      <c r="M34" s="279">
        <v>620</v>
      </c>
      <c r="N34" s="315"/>
      <c r="O34" s="331"/>
      <c r="P34" s="272" t="s">
        <v>220</v>
      </c>
      <c r="Q34" s="277" t="s">
        <v>610</v>
      </c>
      <c r="R34" s="305" t="s">
        <v>611</v>
      </c>
      <c r="S34" s="279">
        <v>250</v>
      </c>
      <c r="T34" s="315"/>
      <c r="U34" s="331"/>
      <c r="V34" s="272" t="s">
        <v>220</v>
      </c>
      <c r="W34" s="277" t="s">
        <v>612</v>
      </c>
      <c r="X34" s="305" t="s">
        <v>613</v>
      </c>
      <c r="Y34" s="279">
        <v>770</v>
      </c>
      <c r="Z34" s="315"/>
      <c r="AA34" s="329"/>
      <c r="AB34" s="272" t="s">
        <v>220</v>
      </c>
      <c r="AC34" s="277" t="s">
        <v>614</v>
      </c>
      <c r="AD34" s="305" t="s">
        <v>615</v>
      </c>
      <c r="AE34" s="279">
        <v>1150</v>
      </c>
      <c r="AF34" s="315"/>
      <c r="AG34" s="329"/>
      <c r="AH34" s="272"/>
      <c r="AI34" s="277"/>
      <c r="AJ34" s="305"/>
      <c r="AK34" s="318"/>
      <c r="AL34" s="252"/>
      <c r="AM34" s="202"/>
      <c r="AP34" s="187"/>
      <c r="AQ34" s="185"/>
      <c r="AR34" s="185"/>
      <c r="AS34" s="185"/>
      <c r="AT34" s="185"/>
      <c r="AU34" s="222"/>
      <c r="AX34" s="180"/>
    </row>
    <row r="35" spans="2:50" ht="16.5" customHeight="1">
      <c r="B35" s="19">
        <v>44206</v>
      </c>
      <c r="D35" s="21"/>
      <c r="E35" s="284"/>
      <c r="F35" s="284"/>
      <c r="G35" s="276"/>
      <c r="H35" s="264"/>
      <c r="I35" s="269"/>
      <c r="J35" s="266"/>
      <c r="K35" s="277"/>
      <c r="L35" s="305"/>
      <c r="M35" s="318"/>
      <c r="N35" s="315"/>
      <c r="O35" s="331"/>
      <c r="P35" s="272"/>
      <c r="Q35" s="277"/>
      <c r="R35" s="305"/>
      <c r="S35" s="318"/>
      <c r="T35" s="315"/>
      <c r="U35" s="331"/>
      <c r="V35" s="266"/>
      <c r="W35" s="320"/>
      <c r="X35" s="336" t="s">
        <v>278</v>
      </c>
      <c r="Y35" s="322"/>
      <c r="Z35" s="315"/>
      <c r="AA35" s="329"/>
      <c r="AB35" s="272" t="s">
        <v>220</v>
      </c>
      <c r="AC35" s="277" t="s">
        <v>616</v>
      </c>
      <c r="AD35" s="305" t="s">
        <v>617</v>
      </c>
      <c r="AE35" s="279">
        <v>1320</v>
      </c>
      <c r="AF35" s="315"/>
      <c r="AG35" s="329"/>
      <c r="AH35" s="272"/>
      <c r="AI35" s="320"/>
      <c r="AJ35" s="320" t="s">
        <v>278</v>
      </c>
      <c r="AK35" s="322"/>
      <c r="AL35" s="252"/>
      <c r="AM35" s="202"/>
      <c r="AP35" s="187"/>
      <c r="AQ35" s="185"/>
      <c r="AR35" s="185"/>
      <c r="AS35" s="185"/>
      <c r="AT35" s="185"/>
      <c r="AU35" s="222"/>
      <c r="AX35" s="180"/>
    </row>
    <row r="36" spans="2:50" ht="16.5" customHeight="1">
      <c r="B36" s="165"/>
      <c r="D36" s="21"/>
      <c r="E36" s="284"/>
      <c r="F36" s="284"/>
      <c r="G36" s="276"/>
      <c r="H36" s="264"/>
      <c r="I36" s="269"/>
      <c r="J36" s="272"/>
      <c r="K36" s="277"/>
      <c r="L36" s="305"/>
      <c r="M36" s="279"/>
      <c r="N36" s="315"/>
      <c r="O36" s="331"/>
      <c r="P36" s="266"/>
      <c r="Q36" s="320"/>
      <c r="R36" s="336" t="s">
        <v>278</v>
      </c>
      <c r="S36" s="322"/>
      <c r="T36" s="315"/>
      <c r="U36" s="331"/>
      <c r="V36" s="266"/>
      <c r="W36" s="320"/>
      <c r="X36" s="336" t="s">
        <v>278</v>
      </c>
      <c r="Y36" s="322"/>
      <c r="Z36" s="315"/>
      <c r="AA36" s="329"/>
      <c r="AB36" s="272" t="s">
        <v>220</v>
      </c>
      <c r="AC36" s="277" t="s">
        <v>618</v>
      </c>
      <c r="AD36" s="278" t="s">
        <v>619</v>
      </c>
      <c r="AE36" s="279">
        <v>1390</v>
      </c>
      <c r="AF36" s="315"/>
      <c r="AG36" s="329"/>
      <c r="AH36" s="272"/>
      <c r="AI36" s="320"/>
      <c r="AJ36" s="320" t="s">
        <v>278</v>
      </c>
      <c r="AK36" s="322"/>
      <c r="AL36" s="252"/>
      <c r="AM36" s="202"/>
      <c r="AP36" s="187"/>
      <c r="AQ36" s="185"/>
      <c r="AR36" s="185"/>
      <c r="AS36" s="185"/>
      <c r="AT36" s="185"/>
      <c r="AU36" s="187"/>
      <c r="AX36" s="180"/>
    </row>
    <row r="37" spans="2:50" ht="16.5" customHeight="1">
      <c r="B37" s="165"/>
      <c r="D37" s="21"/>
      <c r="E37" s="284"/>
      <c r="F37" s="284"/>
      <c r="G37" s="276"/>
      <c r="H37" s="264"/>
      <c r="I37" s="269"/>
      <c r="J37" s="272"/>
      <c r="K37" s="320"/>
      <c r="L37" s="320" t="s">
        <v>278</v>
      </c>
      <c r="M37" s="322"/>
      <c r="N37" s="315"/>
      <c r="O37" s="331"/>
      <c r="P37" s="266"/>
      <c r="Q37" s="320"/>
      <c r="R37" s="336" t="s">
        <v>278</v>
      </c>
      <c r="S37" s="322"/>
      <c r="T37" s="315"/>
      <c r="U37" s="331"/>
      <c r="V37" s="266"/>
      <c r="W37" s="320"/>
      <c r="X37" s="336" t="s">
        <v>278</v>
      </c>
      <c r="Y37" s="322"/>
      <c r="Z37" s="315"/>
      <c r="AA37" s="329"/>
      <c r="AB37" s="272" t="s">
        <v>220</v>
      </c>
      <c r="AC37" s="277" t="s">
        <v>620</v>
      </c>
      <c r="AD37" s="305" t="s">
        <v>621</v>
      </c>
      <c r="AE37" s="279">
        <v>760</v>
      </c>
      <c r="AF37" s="315"/>
      <c r="AG37" s="329"/>
      <c r="AH37" s="272"/>
      <c r="AI37" s="320"/>
      <c r="AJ37" s="320" t="s">
        <v>278</v>
      </c>
      <c r="AK37" s="322"/>
      <c r="AL37" s="252"/>
      <c r="AM37" s="202"/>
      <c r="AP37" s="187"/>
      <c r="AQ37" s="185"/>
      <c r="AR37" s="185"/>
      <c r="AS37" s="185"/>
      <c r="AT37" s="185"/>
      <c r="AU37" s="187"/>
      <c r="AX37" s="180"/>
    </row>
    <row r="38" spans="2:50" ht="16.5" customHeight="1">
      <c r="B38" s="165"/>
      <c r="D38" s="21"/>
      <c r="E38" s="284"/>
      <c r="F38" s="284"/>
      <c r="G38" s="276"/>
      <c r="H38" s="264"/>
      <c r="I38" s="269"/>
      <c r="J38" s="272"/>
      <c r="K38" s="320"/>
      <c r="L38" s="320" t="s">
        <v>278</v>
      </c>
      <c r="M38" s="322"/>
      <c r="N38" s="315"/>
      <c r="O38" s="331"/>
      <c r="P38" s="266"/>
      <c r="Q38" s="320"/>
      <c r="R38" s="336" t="s">
        <v>278</v>
      </c>
      <c r="S38" s="322"/>
      <c r="T38" s="315"/>
      <c r="U38" s="331"/>
      <c r="V38" s="266"/>
      <c r="W38" s="320"/>
      <c r="X38" s="336" t="s">
        <v>278</v>
      </c>
      <c r="Y38" s="322"/>
      <c r="Z38" s="315"/>
      <c r="AA38" s="329"/>
      <c r="AB38" s="272" t="s">
        <v>220</v>
      </c>
      <c r="AC38" s="277" t="s">
        <v>622</v>
      </c>
      <c r="AD38" s="305" t="s">
        <v>623</v>
      </c>
      <c r="AE38" s="279">
        <v>820</v>
      </c>
      <c r="AF38" s="315"/>
      <c r="AG38" s="329"/>
      <c r="AH38" s="272"/>
      <c r="AI38" s="320"/>
      <c r="AJ38" s="320" t="s">
        <v>278</v>
      </c>
      <c r="AK38" s="322"/>
      <c r="AL38" s="252"/>
      <c r="AM38" s="202"/>
      <c r="AP38" s="187"/>
      <c r="AQ38" s="185"/>
      <c r="AR38" s="185"/>
      <c r="AS38" s="185"/>
      <c r="AT38" s="185"/>
      <c r="AU38" s="187"/>
      <c r="AX38" s="180"/>
    </row>
    <row r="39" spans="2:50" ht="16.5" customHeight="1">
      <c r="B39" s="165"/>
      <c r="D39" s="21"/>
      <c r="E39" s="284"/>
      <c r="F39" s="284"/>
      <c r="G39" s="276"/>
      <c r="H39" s="264"/>
      <c r="I39" s="269"/>
      <c r="J39" s="272"/>
      <c r="K39" s="320"/>
      <c r="L39" s="320" t="s">
        <v>278</v>
      </c>
      <c r="M39" s="322"/>
      <c r="N39" s="315"/>
      <c r="O39" s="331"/>
      <c r="P39" s="266"/>
      <c r="Q39" s="320"/>
      <c r="R39" s="336" t="s">
        <v>278</v>
      </c>
      <c r="S39" s="322"/>
      <c r="T39" s="315"/>
      <c r="U39" s="331"/>
      <c r="V39" s="266"/>
      <c r="W39" s="320"/>
      <c r="X39" s="336" t="s">
        <v>278</v>
      </c>
      <c r="Y39" s="322"/>
      <c r="Z39" s="315"/>
      <c r="AA39" s="329"/>
      <c r="AB39" s="272" t="s">
        <v>220</v>
      </c>
      <c r="AC39" s="277" t="s">
        <v>624</v>
      </c>
      <c r="AD39" s="278" t="s">
        <v>625</v>
      </c>
      <c r="AE39" s="279">
        <v>880</v>
      </c>
      <c r="AF39" s="315"/>
      <c r="AG39" s="329"/>
      <c r="AH39" s="272"/>
      <c r="AI39" s="277"/>
      <c r="AJ39" s="305"/>
      <c r="AK39" s="279"/>
      <c r="AL39" s="252"/>
      <c r="AM39" s="202"/>
      <c r="AP39" s="187"/>
      <c r="AQ39" s="185"/>
      <c r="AR39" s="185"/>
      <c r="AS39" s="185"/>
      <c r="AT39" s="185"/>
      <c r="AU39" s="187"/>
      <c r="AX39" s="180"/>
    </row>
    <row r="40" spans="2:50" ht="16.5" customHeight="1">
      <c r="B40" s="165"/>
      <c r="D40" s="21"/>
      <c r="E40" s="284"/>
      <c r="F40" s="284"/>
      <c r="G40" s="276"/>
      <c r="H40" s="264"/>
      <c r="I40" s="269"/>
      <c r="J40" s="272"/>
      <c r="K40" s="320"/>
      <c r="L40" s="320" t="s">
        <v>278</v>
      </c>
      <c r="M40" s="322"/>
      <c r="N40" s="315"/>
      <c r="O40" s="331"/>
      <c r="P40" s="266"/>
      <c r="Q40" s="320"/>
      <c r="R40" s="336" t="s">
        <v>278</v>
      </c>
      <c r="S40" s="322"/>
      <c r="T40" s="315"/>
      <c r="U40" s="331"/>
      <c r="V40" s="266"/>
      <c r="W40" s="320"/>
      <c r="X40" s="336" t="s">
        <v>278</v>
      </c>
      <c r="Y40" s="322"/>
      <c r="Z40" s="315"/>
      <c r="AA40" s="329"/>
      <c r="AB40" s="272"/>
      <c r="AC40" s="277" t="s">
        <v>626</v>
      </c>
      <c r="AD40" s="278" t="s">
        <v>627</v>
      </c>
      <c r="AE40" s="318" t="s">
        <v>407</v>
      </c>
      <c r="AF40" s="315"/>
      <c r="AG40" s="329"/>
      <c r="AH40" s="272"/>
      <c r="AI40" s="320"/>
      <c r="AJ40" s="320" t="s">
        <v>278</v>
      </c>
      <c r="AK40" s="322"/>
      <c r="AL40" s="252"/>
      <c r="AM40" s="202"/>
      <c r="AP40" s="187"/>
      <c r="AQ40" s="185"/>
      <c r="AR40" s="185"/>
      <c r="AS40" s="185"/>
      <c r="AT40" s="185"/>
      <c r="AU40" s="187"/>
      <c r="AX40" s="180"/>
    </row>
    <row r="41" spans="2:50" ht="15.75" customHeight="1">
      <c r="B41" s="165"/>
      <c r="D41" s="21"/>
      <c r="E41" s="284"/>
      <c r="F41" s="284"/>
      <c r="G41" s="276"/>
      <c r="H41" s="264"/>
      <c r="I41" s="269"/>
      <c r="J41" s="272"/>
      <c r="K41" s="320"/>
      <c r="L41" s="320" t="s">
        <v>278</v>
      </c>
      <c r="M41" s="322"/>
      <c r="N41" s="315"/>
      <c r="O41" s="331"/>
      <c r="P41" s="266"/>
      <c r="Q41" s="320"/>
      <c r="R41" s="336" t="s">
        <v>278</v>
      </c>
      <c r="S41" s="322"/>
      <c r="T41" s="315"/>
      <c r="U41" s="331"/>
      <c r="V41" s="266"/>
      <c r="W41" s="320"/>
      <c r="X41" s="336" t="s">
        <v>278</v>
      </c>
      <c r="Y41" s="322"/>
      <c r="Z41" s="315"/>
      <c r="AA41" s="329"/>
      <c r="AB41" s="272"/>
      <c r="AC41" s="277"/>
      <c r="AD41" s="305"/>
      <c r="AE41" s="318"/>
      <c r="AF41" s="315"/>
      <c r="AG41" s="329"/>
      <c r="AH41" s="272"/>
      <c r="AI41" s="320"/>
      <c r="AJ41" s="320" t="s">
        <v>278</v>
      </c>
      <c r="AK41" s="322"/>
      <c r="AL41" s="252"/>
      <c r="AM41" s="202"/>
      <c r="AP41" s="187"/>
      <c r="AQ41" s="185"/>
      <c r="AR41" s="185"/>
      <c r="AS41" s="185"/>
      <c r="AT41" s="185"/>
      <c r="AU41" s="187"/>
      <c r="AX41" s="180"/>
    </row>
    <row r="42" spans="2:50" ht="16.5" customHeight="1">
      <c r="B42" s="165"/>
      <c r="D42" s="21"/>
      <c r="E42" s="284"/>
      <c r="F42" s="284"/>
      <c r="G42" s="276"/>
      <c r="H42" s="264"/>
      <c r="I42" s="269"/>
      <c r="J42" s="272"/>
      <c r="K42" s="320"/>
      <c r="L42" s="320" t="s">
        <v>278</v>
      </c>
      <c r="M42" s="322"/>
      <c r="N42" s="315"/>
      <c r="O42" s="331"/>
      <c r="P42" s="272"/>
      <c r="Q42" s="320"/>
      <c r="R42" s="320" t="s">
        <v>278</v>
      </c>
      <c r="S42" s="322"/>
      <c r="T42" s="315"/>
      <c r="U42" s="331"/>
      <c r="V42" s="272"/>
      <c r="W42" s="320"/>
      <c r="X42" s="320" t="s">
        <v>278</v>
      </c>
      <c r="Y42" s="322"/>
      <c r="Z42" s="315"/>
      <c r="AA42" s="329"/>
      <c r="AB42" s="266"/>
      <c r="AC42" s="277"/>
      <c r="AD42" s="278"/>
      <c r="AE42" s="279"/>
      <c r="AF42" s="315"/>
      <c r="AG42" s="329"/>
      <c r="AH42" s="272"/>
      <c r="AI42" s="320"/>
      <c r="AJ42" s="320" t="s">
        <v>278</v>
      </c>
      <c r="AK42" s="322"/>
      <c r="AL42" s="252"/>
      <c r="AM42" s="202"/>
      <c r="AP42" s="187"/>
      <c r="AQ42" s="185"/>
      <c r="AR42" s="185"/>
      <c r="AS42" s="185"/>
      <c r="AT42" s="185"/>
      <c r="AU42" s="187"/>
      <c r="AX42" s="180"/>
    </row>
    <row r="43" spans="2:50" ht="16.5" customHeight="1" thickBot="1">
      <c r="B43" s="165"/>
      <c r="D43" s="21"/>
      <c r="E43" s="284"/>
      <c r="F43" s="284"/>
      <c r="G43" s="276"/>
      <c r="H43" s="264"/>
      <c r="I43" s="269"/>
      <c r="J43" s="272"/>
      <c r="K43" s="273"/>
      <c r="L43" s="273" t="s">
        <v>278</v>
      </c>
      <c r="M43" s="276"/>
      <c r="N43" s="264"/>
      <c r="O43" s="269"/>
      <c r="P43" s="266"/>
      <c r="Q43" s="273"/>
      <c r="R43" s="286" t="s">
        <v>278</v>
      </c>
      <c r="S43" s="276"/>
      <c r="T43" s="264"/>
      <c r="U43" s="269"/>
      <c r="V43" s="266"/>
      <c r="W43" s="273"/>
      <c r="X43" s="286" t="s">
        <v>278</v>
      </c>
      <c r="Y43" s="276"/>
      <c r="Z43" s="264"/>
      <c r="AA43" s="281"/>
      <c r="AB43" s="266"/>
      <c r="AC43" s="261"/>
      <c r="AD43" s="267"/>
      <c r="AE43" s="282"/>
      <c r="AF43" s="264"/>
      <c r="AG43" s="281"/>
      <c r="AH43" s="272"/>
      <c r="AI43" s="273"/>
      <c r="AJ43" s="273" t="s">
        <v>278</v>
      </c>
      <c r="AK43" s="276"/>
      <c r="AL43" s="252"/>
      <c r="AM43" s="202"/>
      <c r="AP43" s="217"/>
      <c r="AQ43" s="225"/>
      <c r="AR43" s="225"/>
      <c r="AS43" s="225"/>
      <c r="AT43" s="225"/>
      <c r="AU43" s="217"/>
      <c r="AX43" s="180"/>
    </row>
    <row r="44" spans="2:50" ht="15.75" customHeight="1" thickBot="1">
      <c r="B44" s="29" t="s">
        <v>369</v>
      </c>
      <c r="C44" s="30">
        <f>SUM(G44,M44,S44,Y44,AE44,AK44)</f>
        <v>7960</v>
      </c>
      <c r="D44" s="31"/>
      <c r="E44" s="287"/>
      <c r="F44" s="287"/>
      <c r="G44" s="288">
        <f>SUM(G34:G43)</f>
        <v>0</v>
      </c>
      <c r="H44" s="288"/>
      <c r="I44" s="298"/>
      <c r="J44" s="290"/>
      <c r="K44" s="287"/>
      <c r="L44" s="287" t="s">
        <v>278</v>
      </c>
      <c r="M44" s="288">
        <f>SUM(M34:M43)</f>
        <v>620</v>
      </c>
      <c r="N44" s="288"/>
      <c r="O44" s="298"/>
      <c r="P44" s="290"/>
      <c r="Q44" s="287"/>
      <c r="R44" s="287" t="s">
        <v>278</v>
      </c>
      <c r="S44" s="288">
        <f>SUM(S34:S43)</f>
        <v>250</v>
      </c>
      <c r="T44" s="288"/>
      <c r="U44" s="298"/>
      <c r="V44" s="290"/>
      <c r="W44" s="287"/>
      <c r="X44" s="287" t="s">
        <v>278</v>
      </c>
      <c r="Y44" s="288">
        <f>SUM(Y34:Y43)</f>
        <v>770</v>
      </c>
      <c r="Z44" s="288"/>
      <c r="AA44" s="298"/>
      <c r="AB44" s="290"/>
      <c r="AC44" s="287"/>
      <c r="AD44" s="287" t="s">
        <v>278</v>
      </c>
      <c r="AE44" s="288">
        <f>SUM(AE34:AE43)</f>
        <v>6320</v>
      </c>
      <c r="AF44" s="288"/>
      <c r="AG44" s="289"/>
      <c r="AH44" s="291"/>
      <c r="AI44" s="287"/>
      <c r="AJ44" s="287" t="s">
        <v>278</v>
      </c>
      <c r="AK44" s="288">
        <f>SUM(AK34:AK43)</f>
        <v>0</v>
      </c>
      <c r="AL44" s="253"/>
      <c r="AM44" s="205"/>
      <c r="AP44" s="188">
        <f t="shared" ref="AP44:AU44" si="6">SUM(AP34:AP43)</f>
        <v>0</v>
      </c>
      <c r="AQ44" s="188">
        <f t="shared" si="6"/>
        <v>0</v>
      </c>
      <c r="AR44" s="188">
        <f t="shared" si="6"/>
        <v>0</v>
      </c>
      <c r="AS44" s="188">
        <f t="shared" si="6"/>
        <v>0</v>
      </c>
      <c r="AT44" s="188">
        <f t="shared" si="6"/>
        <v>0</v>
      </c>
      <c r="AU44" s="188">
        <f t="shared" si="6"/>
        <v>0</v>
      </c>
      <c r="AX44" s="180"/>
    </row>
    <row r="45" spans="2:50" ht="15.75" customHeight="1" thickBot="1">
      <c r="B45" s="36" t="s">
        <v>370</v>
      </c>
      <c r="C45" s="37">
        <f>SUM(H45,N45,T45,Z45,AF45,AL45)</f>
        <v>0</v>
      </c>
      <c r="D45" s="38"/>
      <c r="E45" s="292"/>
      <c r="F45" s="292"/>
      <c r="G45" s="293">
        <f>+AP44</f>
        <v>0</v>
      </c>
      <c r="H45" s="294">
        <f>SUM(H34:H43)</f>
        <v>0</v>
      </c>
      <c r="I45" s="299"/>
      <c r="J45" s="296"/>
      <c r="K45" s="292"/>
      <c r="L45" s="292" t="s">
        <v>278</v>
      </c>
      <c r="M45" s="207"/>
      <c r="N45" s="294">
        <f>SUM(N34:N43)</f>
        <v>0</v>
      </c>
      <c r="O45" s="299"/>
      <c r="P45" s="296"/>
      <c r="Q45" s="292"/>
      <c r="R45" s="292" t="s">
        <v>278</v>
      </c>
      <c r="S45" s="207"/>
      <c r="T45" s="294">
        <f>SUM(T34:T43)</f>
        <v>0</v>
      </c>
      <c r="U45" s="299"/>
      <c r="V45" s="296"/>
      <c r="W45" s="292"/>
      <c r="X45" s="292" t="s">
        <v>278</v>
      </c>
      <c r="Y45" s="207"/>
      <c r="Z45" s="294">
        <f>SUM(Z34:Z43)</f>
        <v>0</v>
      </c>
      <c r="AA45" s="299"/>
      <c r="AB45" s="296"/>
      <c r="AC45" s="292"/>
      <c r="AD45" s="292" t="s">
        <v>278</v>
      </c>
      <c r="AE45" s="207"/>
      <c r="AF45" s="294">
        <f>SUM(AF34:AF43)</f>
        <v>0</v>
      </c>
      <c r="AG45" s="295"/>
      <c r="AH45" s="297"/>
      <c r="AI45" s="292"/>
      <c r="AJ45" s="292" t="s">
        <v>278</v>
      </c>
      <c r="AK45" s="293">
        <f>+AU44</f>
        <v>0</v>
      </c>
      <c r="AL45" s="208">
        <f>SUM(AL34:AL43)</f>
        <v>0</v>
      </c>
      <c r="AM45" s="209"/>
      <c r="AU45" s="161">
        <f>SUM(AU34:AU35)</f>
        <v>0</v>
      </c>
      <c r="AX45" s="180"/>
    </row>
    <row r="46" spans="2:50" ht="16.5" customHeight="1">
      <c r="B46" s="19" t="s">
        <v>628</v>
      </c>
      <c r="D46" s="21"/>
      <c r="E46" s="284"/>
      <c r="F46" s="284"/>
      <c r="G46" s="276"/>
      <c r="H46" s="264"/>
      <c r="I46" s="269"/>
      <c r="J46" s="272" t="s">
        <v>220</v>
      </c>
      <c r="K46" s="277" t="s">
        <v>629</v>
      </c>
      <c r="L46" s="305" t="s">
        <v>630</v>
      </c>
      <c r="M46" s="279">
        <v>390</v>
      </c>
      <c r="N46" s="315"/>
      <c r="O46" s="331"/>
      <c r="P46" s="272" t="s">
        <v>220</v>
      </c>
      <c r="Q46" s="277" t="s">
        <v>631</v>
      </c>
      <c r="R46" s="305" t="s">
        <v>632</v>
      </c>
      <c r="S46" s="279">
        <v>160</v>
      </c>
      <c r="T46" s="315"/>
      <c r="U46" s="331"/>
      <c r="V46" s="272" t="s">
        <v>220</v>
      </c>
      <c r="W46" s="277" t="s">
        <v>633</v>
      </c>
      <c r="X46" s="305" t="s">
        <v>634</v>
      </c>
      <c r="Y46" s="279">
        <v>410</v>
      </c>
      <c r="Z46" s="315"/>
      <c r="AA46" s="329"/>
      <c r="AB46" s="272" t="s">
        <v>220</v>
      </c>
      <c r="AC46" s="277" t="s">
        <v>635</v>
      </c>
      <c r="AD46" s="278" t="s">
        <v>636</v>
      </c>
      <c r="AE46" s="279">
        <v>1200</v>
      </c>
      <c r="AF46" s="315"/>
      <c r="AG46" s="329"/>
      <c r="AH46" s="272"/>
      <c r="AI46" s="256"/>
      <c r="AJ46" s="267"/>
      <c r="AK46" s="282"/>
      <c r="AL46" s="252"/>
      <c r="AM46" s="202"/>
      <c r="AP46" s="187"/>
      <c r="AQ46" s="185"/>
      <c r="AR46" s="185"/>
      <c r="AS46" s="185"/>
      <c r="AT46" s="185"/>
      <c r="AU46" s="222"/>
      <c r="AX46" s="180"/>
    </row>
    <row r="47" spans="2:50" ht="16.5" customHeight="1">
      <c r="B47" s="19">
        <v>44207</v>
      </c>
      <c r="D47" s="21"/>
      <c r="E47" s="284"/>
      <c r="F47" s="284"/>
      <c r="G47" s="276"/>
      <c r="H47" s="264"/>
      <c r="I47" s="269"/>
      <c r="J47" s="266"/>
      <c r="K47" s="320"/>
      <c r="L47" s="336"/>
      <c r="M47" s="322"/>
      <c r="N47" s="315"/>
      <c r="O47" s="331"/>
      <c r="P47" s="266"/>
      <c r="Q47" s="320"/>
      <c r="R47" s="336" t="s">
        <v>278</v>
      </c>
      <c r="S47" s="322"/>
      <c r="T47" s="315"/>
      <c r="U47" s="331"/>
      <c r="V47" s="266"/>
      <c r="W47" s="320"/>
      <c r="X47" s="336"/>
      <c r="Y47" s="322"/>
      <c r="Z47" s="315"/>
      <c r="AA47" s="329"/>
      <c r="AB47" s="272" t="s">
        <v>220</v>
      </c>
      <c r="AC47" s="277" t="s">
        <v>637</v>
      </c>
      <c r="AD47" s="305" t="s">
        <v>638</v>
      </c>
      <c r="AE47" s="279">
        <v>200</v>
      </c>
      <c r="AF47" s="315"/>
      <c r="AG47" s="329"/>
      <c r="AH47" s="272"/>
      <c r="AI47" s="320"/>
      <c r="AJ47" s="273"/>
      <c r="AK47" s="276"/>
      <c r="AL47" s="252"/>
      <c r="AM47" s="202"/>
      <c r="AP47" s="187"/>
      <c r="AQ47" s="187"/>
      <c r="AR47" s="187"/>
      <c r="AS47" s="187"/>
      <c r="AT47" s="185"/>
      <c r="AU47" s="187"/>
      <c r="AX47" s="180"/>
    </row>
    <row r="48" spans="2:50" ht="16.5" customHeight="1">
      <c r="B48" s="165"/>
      <c r="D48" s="21"/>
      <c r="E48" s="284"/>
      <c r="F48" s="284"/>
      <c r="G48" s="276"/>
      <c r="H48" s="264"/>
      <c r="I48" s="269"/>
      <c r="J48" s="266"/>
      <c r="K48" s="320"/>
      <c r="L48" s="336"/>
      <c r="M48" s="322"/>
      <c r="N48" s="315"/>
      <c r="O48" s="331"/>
      <c r="P48" s="266"/>
      <c r="Q48" s="320"/>
      <c r="R48" s="336" t="s">
        <v>278</v>
      </c>
      <c r="S48" s="322"/>
      <c r="T48" s="315"/>
      <c r="U48" s="331"/>
      <c r="V48" s="266"/>
      <c r="W48" s="320"/>
      <c r="X48" s="336"/>
      <c r="Y48" s="322"/>
      <c r="Z48" s="315"/>
      <c r="AA48" s="329"/>
      <c r="AB48" s="272" t="s">
        <v>220</v>
      </c>
      <c r="AC48" s="277" t="s">
        <v>639</v>
      </c>
      <c r="AD48" s="278" t="s">
        <v>640</v>
      </c>
      <c r="AE48" s="279">
        <v>1090</v>
      </c>
      <c r="AF48" s="315"/>
      <c r="AG48" s="329"/>
      <c r="AH48" s="272"/>
      <c r="AI48" s="320"/>
      <c r="AJ48" s="273" t="s">
        <v>278</v>
      </c>
      <c r="AK48" s="276"/>
      <c r="AL48" s="252"/>
      <c r="AM48" s="202"/>
      <c r="AP48" s="187"/>
      <c r="AQ48" s="187"/>
      <c r="AR48" s="187"/>
      <c r="AS48" s="187"/>
      <c r="AT48" s="185"/>
      <c r="AU48" s="187"/>
      <c r="AX48" s="180"/>
    </row>
    <row r="49" spans="2:50" ht="15.75" customHeight="1">
      <c r="B49" s="165"/>
      <c r="D49" s="21"/>
      <c r="E49" s="284"/>
      <c r="F49" s="284"/>
      <c r="G49" s="276"/>
      <c r="H49" s="264"/>
      <c r="I49" s="269"/>
      <c r="J49" s="266"/>
      <c r="K49" s="320"/>
      <c r="L49" s="336"/>
      <c r="M49" s="322"/>
      <c r="N49" s="315"/>
      <c r="O49" s="331"/>
      <c r="P49" s="266"/>
      <c r="Q49" s="320"/>
      <c r="R49" s="336" t="s">
        <v>278</v>
      </c>
      <c r="S49" s="322"/>
      <c r="T49" s="315"/>
      <c r="U49" s="331"/>
      <c r="V49" s="266"/>
      <c r="W49" s="320"/>
      <c r="X49" s="336"/>
      <c r="Y49" s="322"/>
      <c r="Z49" s="315"/>
      <c r="AA49" s="329"/>
      <c r="AB49" s="272"/>
      <c r="AC49" s="277" t="s">
        <v>641</v>
      </c>
      <c r="AD49" s="305" t="s">
        <v>642</v>
      </c>
      <c r="AE49" s="318" t="s">
        <v>407</v>
      </c>
      <c r="AF49" s="315"/>
      <c r="AG49" s="329"/>
      <c r="AH49" s="272"/>
      <c r="AI49" s="320"/>
      <c r="AJ49" s="273" t="s">
        <v>278</v>
      </c>
      <c r="AK49" s="276"/>
      <c r="AL49" s="252"/>
      <c r="AM49" s="202"/>
      <c r="AP49" s="187"/>
      <c r="AQ49" s="187"/>
      <c r="AR49" s="187"/>
      <c r="AS49" s="187"/>
      <c r="AT49" s="185"/>
      <c r="AU49" s="187"/>
      <c r="AX49" s="180"/>
    </row>
    <row r="50" spans="2:50" ht="15.75" customHeight="1">
      <c r="B50" s="165"/>
      <c r="D50" s="21"/>
      <c r="E50" s="284"/>
      <c r="F50" s="284"/>
      <c r="G50" s="276"/>
      <c r="H50" s="264"/>
      <c r="I50" s="269"/>
      <c r="J50" s="266"/>
      <c r="K50" s="320"/>
      <c r="L50" s="336"/>
      <c r="M50" s="322"/>
      <c r="N50" s="315"/>
      <c r="O50" s="331"/>
      <c r="P50" s="266"/>
      <c r="Q50" s="320"/>
      <c r="R50" s="336" t="s">
        <v>278</v>
      </c>
      <c r="S50" s="322"/>
      <c r="T50" s="315"/>
      <c r="U50" s="331"/>
      <c r="V50" s="266"/>
      <c r="W50" s="320"/>
      <c r="X50" s="336"/>
      <c r="Y50" s="322"/>
      <c r="Z50" s="315"/>
      <c r="AA50" s="329"/>
      <c r="AB50" s="272"/>
      <c r="AC50" s="277" t="s">
        <v>643</v>
      </c>
      <c r="AD50" s="305" t="s">
        <v>644</v>
      </c>
      <c r="AE50" s="318" t="s">
        <v>407</v>
      </c>
      <c r="AF50" s="315"/>
      <c r="AG50" s="329"/>
      <c r="AH50" s="272"/>
      <c r="AI50" s="320"/>
      <c r="AJ50" s="273" t="s">
        <v>278</v>
      </c>
      <c r="AK50" s="276"/>
      <c r="AL50" s="252"/>
      <c r="AM50" s="202"/>
      <c r="AP50" s="187"/>
      <c r="AQ50" s="187"/>
      <c r="AR50" s="187"/>
      <c r="AS50" s="187"/>
      <c r="AT50" s="185"/>
      <c r="AU50" s="187"/>
      <c r="AX50" s="180"/>
    </row>
    <row r="51" spans="2:50" ht="16.5" customHeight="1">
      <c r="B51" s="165"/>
      <c r="D51" s="21"/>
      <c r="E51" s="284"/>
      <c r="F51" s="284"/>
      <c r="G51" s="276"/>
      <c r="H51" s="264"/>
      <c r="I51" s="269"/>
      <c r="J51" s="266"/>
      <c r="K51" s="320"/>
      <c r="L51" s="336"/>
      <c r="M51" s="322"/>
      <c r="N51" s="315"/>
      <c r="O51" s="331"/>
      <c r="P51" s="266"/>
      <c r="Q51" s="320"/>
      <c r="R51" s="336" t="s">
        <v>278</v>
      </c>
      <c r="S51" s="322"/>
      <c r="T51" s="315"/>
      <c r="U51" s="331"/>
      <c r="V51" s="266"/>
      <c r="W51" s="320"/>
      <c r="X51" s="336"/>
      <c r="Y51" s="322"/>
      <c r="Z51" s="315"/>
      <c r="AA51" s="329"/>
      <c r="AB51" s="272"/>
      <c r="AC51" s="277"/>
      <c r="AD51" s="305"/>
      <c r="AE51" s="318"/>
      <c r="AF51" s="315"/>
      <c r="AG51" s="329"/>
      <c r="AH51" s="272"/>
      <c r="AI51" s="320"/>
      <c r="AJ51" s="273" t="s">
        <v>278</v>
      </c>
      <c r="AK51" s="276"/>
      <c r="AL51" s="252"/>
      <c r="AM51" s="202"/>
      <c r="AP51" s="187"/>
      <c r="AQ51" s="187"/>
      <c r="AR51" s="187"/>
      <c r="AS51" s="187"/>
      <c r="AT51" s="185"/>
      <c r="AU51" s="187"/>
      <c r="AX51" s="180"/>
    </row>
    <row r="52" spans="2:50" ht="16.5" customHeight="1">
      <c r="B52" s="165"/>
      <c r="D52" s="21"/>
      <c r="E52" s="284"/>
      <c r="F52" s="284"/>
      <c r="G52" s="276"/>
      <c r="H52" s="264"/>
      <c r="I52" s="269"/>
      <c r="J52" s="266"/>
      <c r="K52" s="320"/>
      <c r="L52" s="336"/>
      <c r="M52" s="322"/>
      <c r="N52" s="315"/>
      <c r="O52" s="331"/>
      <c r="P52" s="266"/>
      <c r="Q52" s="320"/>
      <c r="R52" s="336" t="s">
        <v>278</v>
      </c>
      <c r="S52" s="322"/>
      <c r="T52" s="315"/>
      <c r="U52" s="331"/>
      <c r="V52" s="266"/>
      <c r="W52" s="320"/>
      <c r="X52" s="336"/>
      <c r="Y52" s="322"/>
      <c r="Z52" s="315"/>
      <c r="AA52" s="329"/>
      <c r="AB52" s="272"/>
      <c r="AC52" s="277"/>
      <c r="AD52" s="305"/>
      <c r="AE52" s="318"/>
      <c r="AF52" s="315"/>
      <c r="AG52" s="329"/>
      <c r="AH52" s="272"/>
      <c r="AI52" s="320"/>
      <c r="AJ52" s="273" t="s">
        <v>278</v>
      </c>
      <c r="AK52" s="276"/>
      <c r="AL52" s="252"/>
      <c r="AM52" s="202"/>
      <c r="AP52" s="187"/>
      <c r="AQ52" s="187"/>
      <c r="AR52" s="187"/>
      <c r="AS52" s="187"/>
      <c r="AT52" s="185"/>
      <c r="AU52" s="187"/>
      <c r="AX52" s="180"/>
    </row>
    <row r="53" spans="2:50" ht="16.5" customHeight="1">
      <c r="B53" s="165"/>
      <c r="D53" s="21"/>
      <c r="E53" s="284"/>
      <c r="F53" s="284"/>
      <c r="G53" s="276"/>
      <c r="H53" s="264"/>
      <c r="I53" s="269"/>
      <c r="J53" s="272"/>
      <c r="K53" s="273"/>
      <c r="L53" s="273"/>
      <c r="M53" s="276"/>
      <c r="N53" s="264"/>
      <c r="O53" s="269"/>
      <c r="P53" s="266"/>
      <c r="Q53" s="273"/>
      <c r="R53" s="286" t="s">
        <v>278</v>
      </c>
      <c r="S53" s="276"/>
      <c r="T53" s="264"/>
      <c r="U53" s="269"/>
      <c r="V53" s="266"/>
      <c r="W53" s="273"/>
      <c r="X53" s="286"/>
      <c r="Y53" s="276"/>
      <c r="Z53" s="264"/>
      <c r="AA53" s="281"/>
      <c r="AB53" s="272"/>
      <c r="AC53" s="277"/>
      <c r="AD53" s="305"/>
      <c r="AE53" s="318"/>
      <c r="AF53" s="264"/>
      <c r="AG53" s="281"/>
      <c r="AH53" s="272"/>
      <c r="AI53" s="273"/>
      <c r="AJ53" s="273" t="s">
        <v>278</v>
      </c>
      <c r="AK53" s="276"/>
      <c r="AL53" s="252"/>
      <c r="AM53" s="202"/>
      <c r="AP53" s="187"/>
      <c r="AQ53" s="187"/>
      <c r="AR53" s="187"/>
      <c r="AS53" s="187"/>
      <c r="AT53" s="187"/>
      <c r="AU53" s="187"/>
    </row>
    <row r="54" spans="2:50" ht="16.5" customHeight="1" thickBot="1">
      <c r="B54" s="166"/>
      <c r="D54" s="21"/>
      <c r="E54" s="28"/>
      <c r="F54" s="28"/>
      <c r="G54" s="196"/>
      <c r="H54" s="252"/>
      <c r="I54" s="199"/>
      <c r="J54" s="198"/>
      <c r="K54" s="273"/>
      <c r="L54" s="273"/>
      <c r="M54" s="276"/>
      <c r="N54" s="264"/>
      <c r="O54" s="269"/>
      <c r="P54" s="272"/>
      <c r="Q54" s="273"/>
      <c r="R54" s="273" t="s">
        <v>278</v>
      </c>
      <c r="S54" s="276"/>
      <c r="T54" s="264"/>
      <c r="U54" s="269"/>
      <c r="V54" s="272"/>
      <c r="W54" s="273"/>
      <c r="X54" s="273"/>
      <c r="Y54" s="276"/>
      <c r="Z54" s="264"/>
      <c r="AA54" s="281"/>
      <c r="AB54" s="272"/>
      <c r="AC54" s="277"/>
      <c r="AD54" s="305"/>
      <c r="AE54" s="318"/>
      <c r="AF54" s="264"/>
      <c r="AG54" s="281"/>
      <c r="AH54" s="198"/>
      <c r="AI54" s="26"/>
      <c r="AJ54" s="26" t="s">
        <v>278</v>
      </c>
      <c r="AK54" s="196"/>
      <c r="AL54" s="252"/>
      <c r="AM54" s="202"/>
      <c r="AP54" s="217"/>
      <c r="AQ54" s="217"/>
      <c r="AR54" s="217"/>
      <c r="AS54" s="217"/>
      <c r="AT54" s="217"/>
      <c r="AU54" s="217"/>
    </row>
    <row r="55" spans="2:50" ht="16.5" customHeight="1" thickBot="1">
      <c r="B55" s="29" t="s">
        <v>369</v>
      </c>
      <c r="C55" s="30">
        <f>SUM(G55,M55,S55,Y55,AE55,AK55)</f>
        <v>3450</v>
      </c>
      <c r="D55" s="31"/>
      <c r="E55" s="203"/>
      <c r="F55" s="203"/>
      <c r="G55" s="204">
        <f>SUM(G46:G54)</f>
        <v>0</v>
      </c>
      <c r="H55" s="204"/>
      <c r="I55" s="32"/>
      <c r="J55" s="31"/>
      <c r="K55" s="203"/>
      <c r="L55" s="203"/>
      <c r="M55" s="204">
        <f>SUM(M46:M54)</f>
        <v>390</v>
      </c>
      <c r="N55" s="204"/>
      <c r="O55" s="32"/>
      <c r="P55" s="31"/>
      <c r="Q55" s="203"/>
      <c r="R55" s="203" t="s">
        <v>278</v>
      </c>
      <c r="S55" s="204">
        <f>SUM(S46:S54)</f>
        <v>160</v>
      </c>
      <c r="T55" s="204"/>
      <c r="U55" s="32"/>
      <c r="V55" s="31"/>
      <c r="W55" s="203"/>
      <c r="X55" s="203"/>
      <c r="Y55" s="204">
        <f>SUM(Y46:Y54)</f>
        <v>410</v>
      </c>
      <c r="Z55" s="204"/>
      <c r="AA55" s="32"/>
      <c r="AB55" s="31"/>
      <c r="AC55" s="203"/>
      <c r="AD55" s="203" t="s">
        <v>278</v>
      </c>
      <c r="AE55" s="204">
        <f>SUM(AE46:AE54)</f>
        <v>2490</v>
      </c>
      <c r="AF55" s="204"/>
      <c r="AG55" s="33"/>
      <c r="AH55" s="34"/>
      <c r="AI55" s="203"/>
      <c r="AJ55" s="203" t="s">
        <v>278</v>
      </c>
      <c r="AK55" s="204">
        <f>SUM(AK46:AK54)</f>
        <v>0</v>
      </c>
      <c r="AL55" s="204"/>
      <c r="AM55" s="35"/>
      <c r="AP55" s="188">
        <f>SUM(AP46:AP54)</f>
        <v>0</v>
      </c>
      <c r="AQ55" s="188">
        <f t="shared" ref="AQ55:AU55" si="7">SUM(AQ46:AQ54)</f>
        <v>0</v>
      </c>
      <c r="AR55" s="188">
        <f t="shared" si="7"/>
        <v>0</v>
      </c>
      <c r="AS55" s="188">
        <f t="shared" si="7"/>
        <v>0</v>
      </c>
      <c r="AT55" s="188">
        <f>SUM(AT46:AT54)</f>
        <v>0</v>
      </c>
      <c r="AU55" s="188">
        <f t="shared" si="7"/>
        <v>0</v>
      </c>
    </row>
    <row r="56" spans="2:50" ht="15.75" customHeight="1" thickBot="1">
      <c r="B56" s="39" t="s">
        <v>370</v>
      </c>
      <c r="C56" s="37">
        <f>SUM(H56,N56,T56,Z56,AF56,AL56)</f>
        <v>0</v>
      </c>
      <c r="D56" s="41"/>
      <c r="E56" s="240"/>
      <c r="F56" s="240"/>
      <c r="G56" s="239">
        <f>+AP55</f>
        <v>0</v>
      </c>
      <c r="H56" s="241">
        <f>SUM(H46:H54)</f>
        <v>0</v>
      </c>
      <c r="I56" s="42"/>
      <c r="J56" s="41"/>
      <c r="K56" s="240"/>
      <c r="L56" s="240"/>
      <c r="M56" s="239"/>
      <c r="N56" s="241">
        <f>SUM(N46:N54)</f>
        <v>0</v>
      </c>
      <c r="O56" s="42"/>
      <c r="P56" s="41"/>
      <c r="Q56" s="240"/>
      <c r="R56" s="240" t="s">
        <v>278</v>
      </c>
      <c r="S56" s="239"/>
      <c r="T56" s="241">
        <f>SUM(T46:T54)</f>
        <v>0</v>
      </c>
      <c r="U56" s="42"/>
      <c r="V56" s="41"/>
      <c r="W56" s="240"/>
      <c r="X56" s="240"/>
      <c r="Y56" s="239"/>
      <c r="Z56" s="241">
        <f>SUM(Z46:Z54)</f>
        <v>0</v>
      </c>
      <c r="AA56" s="42"/>
      <c r="AB56" s="41"/>
      <c r="AC56" s="240"/>
      <c r="AD56" s="240" t="s">
        <v>278</v>
      </c>
      <c r="AE56" s="239"/>
      <c r="AF56" s="241">
        <f>SUM(AF46:AF54)</f>
        <v>0</v>
      </c>
      <c r="AG56" s="43"/>
      <c r="AH56" s="41"/>
      <c r="AI56" s="240"/>
      <c r="AJ56" s="240" t="s">
        <v>278</v>
      </c>
      <c r="AK56" s="239">
        <f>+AU55</f>
        <v>0</v>
      </c>
      <c r="AL56" s="241">
        <f>SUM(AL46:AL54)</f>
        <v>0</v>
      </c>
      <c r="AM56" s="44"/>
    </row>
    <row r="57" spans="2:50" s="167" customFormat="1" ht="15.75" customHeight="1" thickTop="1" thickBot="1">
      <c r="B57" s="45" t="s">
        <v>371</v>
      </c>
      <c r="C57" s="46">
        <f>SUM(H57,N57,T57,Z57,AF57,AL57)</f>
        <v>0</v>
      </c>
      <c r="D57" s="47"/>
      <c r="E57" s="242"/>
      <c r="F57" s="242"/>
      <c r="G57" s="243">
        <f>SUM(G32,G44,G55)</f>
        <v>0</v>
      </c>
      <c r="H57" s="243">
        <f>SUM(H56,H45,H33)</f>
        <v>0</v>
      </c>
      <c r="I57" s="48"/>
      <c r="J57" s="47"/>
      <c r="K57" s="242"/>
      <c r="L57" s="242"/>
      <c r="M57" s="243">
        <f>SUM(M32,M44,M55)</f>
        <v>2440</v>
      </c>
      <c r="N57" s="243">
        <f>SUM(N56,N45,N33)</f>
        <v>0</v>
      </c>
      <c r="O57" s="48"/>
      <c r="P57" s="47"/>
      <c r="Q57" s="242"/>
      <c r="R57" s="242" t="s">
        <v>278</v>
      </c>
      <c r="S57" s="243">
        <f>SUM(S32,S44,S55)</f>
        <v>1970</v>
      </c>
      <c r="T57" s="243">
        <f>SUM(T56,T45,T33)</f>
        <v>0</v>
      </c>
      <c r="U57" s="48"/>
      <c r="V57" s="47"/>
      <c r="W57" s="242"/>
      <c r="X57" s="242"/>
      <c r="Y57" s="243">
        <f>SUM(Y32,Y44,Y55)</f>
        <v>6050</v>
      </c>
      <c r="Z57" s="243">
        <f>SUM(Z56,Z45,Z33)</f>
        <v>0</v>
      </c>
      <c r="AA57" s="48"/>
      <c r="AB57" s="47"/>
      <c r="AC57" s="242"/>
      <c r="AD57" s="242" t="s">
        <v>278</v>
      </c>
      <c r="AE57" s="243">
        <f>SUM(AE32,AE44,AE55)</f>
        <v>24310</v>
      </c>
      <c r="AF57" s="243">
        <f>SUM(AF56,AF45,AF33)</f>
        <v>0</v>
      </c>
      <c r="AG57" s="49"/>
      <c r="AH57" s="47"/>
      <c r="AI57" s="242"/>
      <c r="AJ57" s="242" t="s">
        <v>278</v>
      </c>
      <c r="AK57" s="243">
        <f>SUM(AK32,AK44,AK55)</f>
        <v>0</v>
      </c>
      <c r="AL57" s="243">
        <f>SUM(AL56,AL45,AL33)</f>
        <v>0</v>
      </c>
      <c r="AM57" s="50"/>
      <c r="AT57" s="161"/>
    </row>
    <row r="58" spans="2:50" ht="15" customHeight="1" thickBot="1">
      <c r="B58" s="79"/>
      <c r="C58" s="80"/>
      <c r="D58" s="80"/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 t="s">
        <v>278</v>
      </c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 t="s">
        <v>278</v>
      </c>
      <c r="AE58" s="153"/>
      <c r="AF58" s="153"/>
      <c r="AG58" s="153"/>
      <c r="AH58" s="80"/>
      <c r="AI58" s="153"/>
      <c r="AJ58" s="153" t="s">
        <v>278</v>
      </c>
      <c r="AK58" s="153"/>
      <c r="AL58" s="153"/>
      <c r="AM58" s="126" t="s">
        <v>645</v>
      </c>
      <c r="AP58" s="191"/>
    </row>
    <row r="59" spans="2:50" ht="15" customHeight="1">
      <c r="B59" s="81" t="s">
        <v>373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 t="s">
        <v>278</v>
      </c>
      <c r="AK59" s="169"/>
      <c r="AL59" s="169"/>
      <c r="AM59" s="171"/>
      <c r="AQ59" s="190"/>
      <c r="AR59" s="192"/>
    </row>
    <row r="60" spans="2:50" ht="15" customHeight="1">
      <c r="B60" s="82" t="s">
        <v>374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 t="s">
        <v>278</v>
      </c>
      <c r="AK60" s="173"/>
      <c r="AL60" s="173"/>
      <c r="AM60" s="175"/>
      <c r="AR60" s="192"/>
    </row>
    <row r="61" spans="2:50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 t="s">
        <v>278</v>
      </c>
      <c r="AK61" s="173"/>
      <c r="AL61" s="173"/>
      <c r="AM61" s="175"/>
    </row>
    <row r="62" spans="2:50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 t="s">
        <v>278</v>
      </c>
      <c r="AK62" s="173"/>
      <c r="AL62" s="173"/>
      <c r="AM62" s="175"/>
    </row>
    <row r="63" spans="2:50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 t="s">
        <v>278</v>
      </c>
      <c r="AK63" s="173"/>
      <c r="AL63" s="173"/>
      <c r="AM63" s="175"/>
    </row>
    <row r="64" spans="2:50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 t="s">
        <v>278</v>
      </c>
      <c r="AK64" s="173"/>
      <c r="AL64" s="173"/>
      <c r="AM64" s="175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 t="s">
        <v>278</v>
      </c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 t="s">
        <v>278</v>
      </c>
      <c r="AK66" s="177"/>
      <c r="AL66" s="177"/>
      <c r="AM66" s="179"/>
    </row>
    <row r="67" spans="2:39" ht="16.5" customHeight="1">
      <c r="C67" s="25" t="s">
        <v>375</v>
      </c>
      <c r="D67" s="85" t="s">
        <v>646</v>
      </c>
      <c r="E67" s="85"/>
      <c r="F67" s="160"/>
      <c r="P67" s="251" t="s">
        <v>647</v>
      </c>
      <c r="R67" s="160"/>
      <c r="W67" s="85"/>
      <c r="Y67" s="85"/>
      <c r="AB67" s="251"/>
      <c r="AD67" s="161" t="s">
        <v>278</v>
      </c>
      <c r="AG67" s="126"/>
      <c r="AJ67" s="161" t="s">
        <v>278</v>
      </c>
      <c r="AM67" s="126"/>
    </row>
    <row r="68" spans="2:39" ht="15.75" customHeight="1">
      <c r="D68" s="85" t="s">
        <v>648</v>
      </c>
      <c r="E68" s="85"/>
      <c r="P68" s="85" t="s">
        <v>649</v>
      </c>
      <c r="R68" s="161" t="s">
        <v>278</v>
      </c>
      <c r="W68" s="85"/>
      <c r="Y68" s="85"/>
      <c r="AB68" s="85"/>
      <c r="AD68" s="161" t="s">
        <v>278</v>
      </c>
      <c r="AJ68" s="161" t="s">
        <v>278</v>
      </c>
    </row>
    <row r="69" spans="2:39" ht="15.75" customHeight="1">
      <c r="D69" s="85" t="s">
        <v>650</v>
      </c>
      <c r="P69" s="85"/>
      <c r="R69" s="161" t="s">
        <v>278</v>
      </c>
      <c r="W69" s="85"/>
      <c r="Y69" s="85"/>
      <c r="AB69" s="251"/>
      <c r="AD69" s="161" t="s">
        <v>278</v>
      </c>
      <c r="AJ69" s="161" t="s">
        <v>278</v>
      </c>
    </row>
    <row r="70" spans="2:39" ht="15.95" customHeight="1">
      <c r="D70" s="251" t="s">
        <v>651</v>
      </c>
      <c r="P70" s="85" t="s">
        <v>652</v>
      </c>
      <c r="R70" s="161" t="s">
        <v>278</v>
      </c>
      <c r="W70" s="251"/>
      <c r="Y70" s="251"/>
      <c r="AB70" s="85"/>
      <c r="AD70" s="161" t="s">
        <v>278</v>
      </c>
      <c r="AJ70" s="161" t="s">
        <v>278</v>
      </c>
    </row>
    <row r="71" spans="2:39" ht="15.95" customHeight="1">
      <c r="D71" s="85" t="s">
        <v>653</v>
      </c>
      <c r="P71" s="85" t="s">
        <v>654</v>
      </c>
      <c r="R71" s="161" t="s">
        <v>278</v>
      </c>
      <c r="W71" s="251"/>
      <c r="AB71" s="85"/>
      <c r="AD71" s="161" t="s">
        <v>278</v>
      </c>
      <c r="AJ71" s="161" t="s">
        <v>278</v>
      </c>
    </row>
    <row r="72" spans="2:39" ht="15.95" customHeight="1">
      <c r="R72" s="161" t="s">
        <v>278</v>
      </c>
      <c r="AB72" s="85"/>
      <c r="AD72" s="161" t="s">
        <v>278</v>
      </c>
      <c r="AJ72" s="161" t="s">
        <v>278</v>
      </c>
    </row>
    <row r="73" spans="2:39" ht="15.95" customHeight="1">
      <c r="R73" s="161" t="s">
        <v>278</v>
      </c>
      <c r="AB73" s="85"/>
      <c r="AD73" s="161" t="s">
        <v>278</v>
      </c>
      <c r="AJ73" s="161" t="s">
        <v>278</v>
      </c>
    </row>
    <row r="74" spans="2:39" ht="15.95" customHeight="1">
      <c r="R74" s="161" t="s">
        <v>278</v>
      </c>
      <c r="AB74" s="85"/>
      <c r="AD74" s="161" t="s">
        <v>278</v>
      </c>
      <c r="AJ74" s="161" t="s">
        <v>278</v>
      </c>
    </row>
    <row r="75" spans="2:39" ht="15.95" customHeight="1">
      <c r="R75" s="161" t="s">
        <v>278</v>
      </c>
      <c r="AD75" s="161" t="s">
        <v>278</v>
      </c>
      <c r="AJ75" s="161" t="s">
        <v>278</v>
      </c>
    </row>
    <row r="76" spans="2:39" ht="15.95" customHeight="1">
      <c r="R76" s="161" t="s">
        <v>278</v>
      </c>
      <c r="AD76" s="161" t="s">
        <v>278</v>
      </c>
      <c r="AJ76" s="161" t="s">
        <v>278</v>
      </c>
    </row>
    <row r="77" spans="2:39" ht="15.95" customHeight="1">
      <c r="R77" s="161" t="s">
        <v>278</v>
      </c>
      <c r="AD77" s="161" t="s">
        <v>278</v>
      </c>
      <c r="AJ77" s="161" t="s">
        <v>278</v>
      </c>
    </row>
    <row r="78" spans="2:39" ht="15.95" customHeight="1">
      <c r="R78" s="161" t="s">
        <v>278</v>
      </c>
      <c r="AD78" s="161" t="s">
        <v>278</v>
      </c>
      <c r="AJ78" s="161" t="s">
        <v>278</v>
      </c>
    </row>
    <row r="79" spans="2:39" ht="15.95" customHeight="1">
      <c r="R79" s="161" t="s">
        <v>278</v>
      </c>
      <c r="AD79" s="161" t="s">
        <v>278</v>
      </c>
      <c r="AJ79" s="161" t="s">
        <v>278</v>
      </c>
    </row>
    <row r="80" spans="2:39" ht="15.95" customHeight="1">
      <c r="R80" s="161" t="s">
        <v>278</v>
      </c>
      <c r="AD80" s="161" t="s">
        <v>278</v>
      </c>
      <c r="AJ80" s="161" t="s">
        <v>278</v>
      </c>
    </row>
    <row r="81" spans="18:36" ht="15.95" customHeight="1">
      <c r="R81" s="161" t="s">
        <v>278</v>
      </c>
      <c r="AD81" s="161" t="s">
        <v>278</v>
      </c>
      <c r="AJ81" s="161" t="s">
        <v>278</v>
      </c>
    </row>
    <row r="82" spans="18:36" ht="15.95" customHeight="1">
      <c r="R82" s="161" t="s">
        <v>278</v>
      </c>
      <c r="AD82" s="161" t="s">
        <v>278</v>
      </c>
      <c r="AJ82" s="161" t="s">
        <v>278</v>
      </c>
    </row>
    <row r="83" spans="18:36" ht="15.95" customHeight="1">
      <c r="R83" s="161" t="s">
        <v>278</v>
      </c>
      <c r="AD83" s="161" t="s">
        <v>278</v>
      </c>
      <c r="AJ83" s="161" t="s">
        <v>278</v>
      </c>
    </row>
    <row r="84" spans="18:36" ht="15.95" customHeight="1">
      <c r="R84" s="161" t="s">
        <v>278</v>
      </c>
      <c r="AD84" s="161" t="s">
        <v>278</v>
      </c>
      <c r="AJ84" s="161" t="s">
        <v>278</v>
      </c>
    </row>
    <row r="85" spans="18:36" ht="15.95" customHeight="1">
      <c r="R85" s="161" t="s">
        <v>278</v>
      </c>
      <c r="AD85" s="161" t="s">
        <v>278</v>
      </c>
      <c r="AJ85" s="161" t="s">
        <v>278</v>
      </c>
    </row>
    <row r="86" spans="18:36" ht="15.95" customHeight="1">
      <c r="R86" s="161" t="s">
        <v>278</v>
      </c>
      <c r="AD86" s="161" t="s">
        <v>278</v>
      </c>
      <c r="AJ86" s="161" t="s">
        <v>278</v>
      </c>
    </row>
    <row r="87" spans="18:36" ht="15.95" customHeight="1">
      <c r="R87" s="161" t="s">
        <v>278</v>
      </c>
      <c r="AD87" s="161" t="s">
        <v>278</v>
      </c>
      <c r="AJ87" s="161" t="s">
        <v>278</v>
      </c>
    </row>
    <row r="88" spans="18:36" ht="15.95" customHeight="1">
      <c r="R88" s="161" t="s">
        <v>278</v>
      </c>
      <c r="AD88" s="161" t="s">
        <v>278</v>
      </c>
      <c r="AJ88" s="161" t="s">
        <v>278</v>
      </c>
    </row>
    <row r="89" spans="18:36" ht="15.95" customHeight="1">
      <c r="R89" s="161" t="s">
        <v>278</v>
      </c>
      <c r="AD89" s="161" t="s">
        <v>278</v>
      </c>
      <c r="AJ89" s="161" t="s">
        <v>278</v>
      </c>
    </row>
    <row r="90" spans="18:36" ht="15.95" customHeight="1">
      <c r="R90" s="161" t="s">
        <v>278</v>
      </c>
      <c r="AD90" s="161" t="s">
        <v>278</v>
      </c>
      <c r="AJ90" s="161" t="s">
        <v>278</v>
      </c>
    </row>
    <row r="91" spans="18:36" ht="15.95" customHeight="1">
      <c r="R91" s="161" t="s">
        <v>278</v>
      </c>
      <c r="AD91" s="161" t="s">
        <v>278</v>
      </c>
      <c r="AJ91" s="161" t="s">
        <v>278</v>
      </c>
    </row>
    <row r="92" spans="18:36" ht="15.95" customHeight="1">
      <c r="R92" s="161" t="s">
        <v>278</v>
      </c>
      <c r="AD92" s="161" t="s">
        <v>278</v>
      </c>
      <c r="AJ92" s="161" t="s">
        <v>278</v>
      </c>
    </row>
    <row r="93" spans="18:36" ht="15.95" customHeight="1">
      <c r="R93" s="161" t="s">
        <v>278</v>
      </c>
      <c r="AD93" s="161" t="s">
        <v>278</v>
      </c>
      <c r="AJ93" s="161" t="s">
        <v>278</v>
      </c>
    </row>
    <row r="94" spans="18:36" ht="15.95" customHeight="1">
      <c r="R94" s="161" t="s">
        <v>278</v>
      </c>
      <c r="AD94" s="161" t="s">
        <v>278</v>
      </c>
      <c r="AJ94" s="161" t="s">
        <v>278</v>
      </c>
    </row>
    <row r="95" spans="18:36" ht="15.95" customHeight="1">
      <c r="R95" s="161" t="s">
        <v>278</v>
      </c>
      <c r="AD95" s="161" t="s">
        <v>278</v>
      </c>
      <c r="AJ95" s="161" t="s">
        <v>278</v>
      </c>
    </row>
    <row r="96" spans="18:36" ht="15.95" customHeight="1">
      <c r="R96" s="161" t="s">
        <v>278</v>
      </c>
      <c r="AD96" s="161" t="s">
        <v>278</v>
      </c>
      <c r="AJ96" s="161" t="s">
        <v>278</v>
      </c>
    </row>
    <row r="97" spans="18:36" ht="15.95" customHeight="1">
      <c r="R97" s="161" t="s">
        <v>278</v>
      </c>
      <c r="AD97" s="161" t="s">
        <v>278</v>
      </c>
      <c r="AJ97" s="161" t="s">
        <v>278</v>
      </c>
    </row>
    <row r="98" spans="18:36" ht="15.95" customHeight="1">
      <c r="R98" s="161" t="s">
        <v>278</v>
      </c>
      <c r="AD98" s="161" t="s">
        <v>278</v>
      </c>
      <c r="AJ98" s="161" t="s">
        <v>278</v>
      </c>
    </row>
    <row r="99" spans="18:36" ht="15.95" customHeight="1">
      <c r="R99" s="161" t="s">
        <v>278</v>
      </c>
      <c r="AD99" s="161" t="s">
        <v>278</v>
      </c>
      <c r="AJ99" s="161" t="s">
        <v>278</v>
      </c>
    </row>
    <row r="100" spans="18:36" ht="15.95" customHeight="1">
      <c r="R100" s="161" t="s">
        <v>278</v>
      </c>
      <c r="AD100" s="161" t="s">
        <v>278</v>
      </c>
      <c r="AJ100" s="161" t="s">
        <v>278</v>
      </c>
    </row>
    <row r="101" spans="18:36" ht="15.95" customHeight="1">
      <c r="R101" s="161" t="s">
        <v>278</v>
      </c>
      <c r="AD101" s="161" t="s">
        <v>278</v>
      </c>
      <c r="AJ101" s="161" t="s">
        <v>278</v>
      </c>
    </row>
    <row r="102" spans="18:36" ht="15.95" customHeight="1">
      <c r="R102" s="161" t="s">
        <v>278</v>
      </c>
      <c r="AD102" s="161" t="s">
        <v>278</v>
      </c>
      <c r="AJ102" s="161" t="s">
        <v>278</v>
      </c>
    </row>
    <row r="103" spans="18:36" ht="15.95" customHeight="1">
      <c r="R103" s="161" t="s">
        <v>278</v>
      </c>
      <c r="AD103" s="161" t="s">
        <v>278</v>
      </c>
      <c r="AJ103" s="161" t="s">
        <v>278</v>
      </c>
    </row>
    <row r="104" spans="18:36" ht="15.95" customHeight="1">
      <c r="R104" s="161" t="s">
        <v>278</v>
      </c>
      <c r="AD104" s="161" t="s">
        <v>278</v>
      </c>
      <c r="AJ104" s="161" t="s">
        <v>278</v>
      </c>
    </row>
    <row r="105" spans="18:36" ht="15.95" customHeight="1">
      <c r="R105" s="161" t="s">
        <v>278</v>
      </c>
      <c r="AD105" s="161" t="s">
        <v>278</v>
      </c>
      <c r="AJ105" s="161" t="s">
        <v>278</v>
      </c>
    </row>
    <row r="106" spans="18:36" ht="15.95" customHeight="1">
      <c r="R106" s="161" t="s">
        <v>278</v>
      </c>
      <c r="AD106" s="161" t="s">
        <v>278</v>
      </c>
      <c r="AJ106" s="161" t="s">
        <v>278</v>
      </c>
    </row>
    <row r="107" spans="18:36" ht="15.95" customHeight="1">
      <c r="R107" s="161" t="s">
        <v>278</v>
      </c>
      <c r="AD107" s="161" t="s">
        <v>278</v>
      </c>
      <c r="AJ107" s="161" t="s">
        <v>278</v>
      </c>
    </row>
    <row r="108" spans="18:36" ht="15.95" customHeight="1">
      <c r="R108" s="161" t="s">
        <v>278</v>
      </c>
      <c r="AD108" s="161" t="s">
        <v>278</v>
      </c>
      <c r="AJ108" s="161" t="s">
        <v>278</v>
      </c>
    </row>
    <row r="109" spans="18:36" ht="15.95" customHeight="1">
      <c r="R109" s="161" t="s">
        <v>278</v>
      </c>
      <c r="AD109" s="161" t="s">
        <v>278</v>
      </c>
      <c r="AJ109" s="161" t="s">
        <v>278</v>
      </c>
    </row>
    <row r="110" spans="18:36" ht="15.95" customHeight="1">
      <c r="R110" s="161" t="s">
        <v>278</v>
      </c>
      <c r="AD110" s="161" t="s">
        <v>278</v>
      </c>
      <c r="AJ110" s="161" t="s">
        <v>278</v>
      </c>
    </row>
    <row r="111" spans="18:36" ht="15.95" customHeight="1">
      <c r="R111" s="161" t="s">
        <v>278</v>
      </c>
      <c r="AD111" s="161" t="s">
        <v>278</v>
      </c>
      <c r="AJ111" s="161" t="s">
        <v>278</v>
      </c>
    </row>
    <row r="112" spans="18:36" ht="15.95" customHeight="1">
      <c r="R112" s="161" t="s">
        <v>278</v>
      </c>
      <c r="AD112" s="161" t="s">
        <v>278</v>
      </c>
      <c r="AJ112" s="161" t="s">
        <v>278</v>
      </c>
    </row>
    <row r="113" spans="18:36" ht="15.95" customHeight="1">
      <c r="R113" s="161" t="s">
        <v>278</v>
      </c>
      <c r="AD113" s="161" t="s">
        <v>278</v>
      </c>
      <c r="AJ113" s="161" t="s">
        <v>278</v>
      </c>
    </row>
    <row r="114" spans="18:36" ht="15.95" customHeight="1">
      <c r="R114" s="161" t="s">
        <v>278</v>
      </c>
      <c r="AD114" s="161" t="s">
        <v>278</v>
      </c>
      <c r="AJ114" s="161" t="s">
        <v>278</v>
      </c>
    </row>
    <row r="115" spans="18:36" ht="15.95" customHeight="1">
      <c r="R115" s="161" t="s">
        <v>278</v>
      </c>
      <c r="AD115" s="161" t="s">
        <v>278</v>
      </c>
      <c r="AJ115" s="161" t="s">
        <v>278</v>
      </c>
    </row>
    <row r="116" spans="18:36" ht="15.95" customHeight="1">
      <c r="R116" s="161" t="s">
        <v>278</v>
      </c>
      <c r="AD116" s="161" t="s">
        <v>278</v>
      </c>
      <c r="AJ116" s="161" t="s">
        <v>278</v>
      </c>
    </row>
    <row r="117" spans="18:36" ht="15.95" customHeight="1">
      <c r="R117" s="161" t="s">
        <v>278</v>
      </c>
      <c r="AD117" s="161" t="s">
        <v>278</v>
      </c>
      <c r="AJ117" s="161" t="s">
        <v>278</v>
      </c>
    </row>
    <row r="118" spans="18:36" ht="15.95" customHeight="1">
      <c r="R118" s="161" t="s">
        <v>278</v>
      </c>
      <c r="AD118" s="161" t="s">
        <v>278</v>
      </c>
      <c r="AJ118" s="161" t="s">
        <v>278</v>
      </c>
    </row>
    <row r="119" spans="18:36" ht="15.95" customHeight="1">
      <c r="R119" s="161" t="s">
        <v>278</v>
      </c>
      <c r="AD119" s="161" t="s">
        <v>278</v>
      </c>
      <c r="AJ119" s="161" t="s">
        <v>278</v>
      </c>
    </row>
    <row r="120" spans="18:36" ht="15.95" customHeight="1">
      <c r="R120" s="161" t="s">
        <v>278</v>
      </c>
      <c r="AD120" s="161" t="s">
        <v>278</v>
      </c>
      <c r="AJ120" s="161" t="s">
        <v>278</v>
      </c>
    </row>
    <row r="121" spans="18:36" ht="15.95" customHeight="1">
      <c r="R121" s="161" t="s">
        <v>278</v>
      </c>
      <c r="AD121" s="161" t="s">
        <v>278</v>
      </c>
      <c r="AJ121" s="161" t="s">
        <v>278</v>
      </c>
    </row>
    <row r="122" spans="18:36" ht="15.95" customHeight="1">
      <c r="R122" s="161" t="s">
        <v>278</v>
      </c>
      <c r="AD122" s="161" t="s">
        <v>278</v>
      </c>
      <c r="AJ122" s="161" t="s">
        <v>278</v>
      </c>
    </row>
    <row r="123" spans="18:36" ht="15.95" customHeight="1">
      <c r="R123" s="161" t="s">
        <v>278</v>
      </c>
      <c r="AD123" s="161" t="s">
        <v>278</v>
      </c>
      <c r="AJ123" s="161" t="s">
        <v>278</v>
      </c>
    </row>
    <row r="124" spans="18:36" ht="15.95" customHeight="1">
      <c r="R124" s="161" t="s">
        <v>278</v>
      </c>
      <c r="AD124" s="161" t="s">
        <v>278</v>
      </c>
      <c r="AJ124" s="161" t="s">
        <v>278</v>
      </c>
    </row>
    <row r="125" spans="18:36" ht="15.95" customHeight="1">
      <c r="R125" s="161" t="s">
        <v>278</v>
      </c>
      <c r="AD125" s="161" t="s">
        <v>278</v>
      </c>
      <c r="AJ125" s="161" t="s">
        <v>278</v>
      </c>
    </row>
    <row r="126" spans="18:36" ht="15.95" customHeight="1">
      <c r="R126" s="161" t="s">
        <v>278</v>
      </c>
      <c r="AD126" s="161" t="s">
        <v>278</v>
      </c>
      <c r="AJ126" s="161" t="s">
        <v>278</v>
      </c>
    </row>
    <row r="127" spans="18:36" ht="15.95" customHeight="1">
      <c r="R127" s="161" t="s">
        <v>278</v>
      </c>
      <c r="AD127" s="161" t="s">
        <v>278</v>
      </c>
      <c r="AJ127" s="161" t="s">
        <v>278</v>
      </c>
    </row>
    <row r="128" spans="18:36" ht="15.95" customHeight="1">
      <c r="R128" s="161" t="s">
        <v>278</v>
      </c>
      <c r="AD128" s="161" t="s">
        <v>278</v>
      </c>
      <c r="AJ128" s="161" t="s">
        <v>278</v>
      </c>
    </row>
    <row r="129" spans="18:36" ht="15.95" customHeight="1">
      <c r="R129" s="161" t="s">
        <v>278</v>
      </c>
      <c r="AD129" s="161" t="s">
        <v>278</v>
      </c>
      <c r="AJ129" s="161" t="s">
        <v>278</v>
      </c>
    </row>
    <row r="130" spans="18:36" ht="15.95" customHeight="1">
      <c r="R130" s="161" t="s">
        <v>278</v>
      </c>
      <c r="AD130" s="161" t="s">
        <v>278</v>
      </c>
      <c r="AJ130" s="161" t="s">
        <v>278</v>
      </c>
    </row>
    <row r="131" spans="18:36" ht="15.95" customHeight="1">
      <c r="R131" s="161" t="s">
        <v>278</v>
      </c>
      <c r="AD131" s="161" t="s">
        <v>278</v>
      </c>
      <c r="AJ131" s="161" t="s">
        <v>278</v>
      </c>
    </row>
    <row r="132" spans="18:36" ht="15.95" customHeight="1">
      <c r="R132" s="161" t="s">
        <v>278</v>
      </c>
      <c r="AD132" s="161" t="s">
        <v>278</v>
      </c>
      <c r="AJ132" s="161" t="s">
        <v>278</v>
      </c>
    </row>
    <row r="133" spans="18:36" ht="15.95" customHeight="1">
      <c r="R133" s="161" t="s">
        <v>278</v>
      </c>
      <c r="AD133" s="161" t="s">
        <v>278</v>
      </c>
      <c r="AJ133" s="161" t="s">
        <v>278</v>
      </c>
    </row>
    <row r="134" spans="18:36" ht="15.95" customHeight="1">
      <c r="R134" s="161" t="s">
        <v>278</v>
      </c>
      <c r="AD134" s="161" t="s">
        <v>278</v>
      </c>
      <c r="AJ134" s="161" t="s">
        <v>278</v>
      </c>
    </row>
    <row r="135" spans="18:36" ht="15.95" customHeight="1">
      <c r="R135" s="161" t="s">
        <v>278</v>
      </c>
      <c r="AD135" s="161" t="s">
        <v>278</v>
      </c>
      <c r="AJ135" s="161" t="s">
        <v>278</v>
      </c>
    </row>
    <row r="136" spans="18:36" ht="15.95" customHeight="1">
      <c r="R136" s="161" t="s">
        <v>278</v>
      </c>
      <c r="AD136" s="161" t="s">
        <v>278</v>
      </c>
      <c r="AJ136" s="161" t="s">
        <v>278</v>
      </c>
    </row>
    <row r="137" spans="18:36" ht="15.95" customHeight="1">
      <c r="R137" s="161" t="s">
        <v>278</v>
      </c>
      <c r="AD137" s="161" t="s">
        <v>278</v>
      </c>
      <c r="AJ137" s="161" t="s">
        <v>278</v>
      </c>
    </row>
    <row r="138" spans="18:36" ht="15.95" customHeight="1">
      <c r="R138" s="161" t="s">
        <v>278</v>
      </c>
      <c r="AD138" s="161" t="s">
        <v>278</v>
      </c>
      <c r="AJ138" s="161" t="s">
        <v>278</v>
      </c>
    </row>
    <row r="139" spans="18:36" ht="15.95" customHeight="1">
      <c r="R139" s="161" t="s">
        <v>278</v>
      </c>
      <c r="AD139" s="161" t="s">
        <v>278</v>
      </c>
      <c r="AJ139" s="161" t="s">
        <v>278</v>
      </c>
    </row>
    <row r="140" spans="18:36" ht="15.95" customHeight="1">
      <c r="R140" s="161" t="s">
        <v>278</v>
      </c>
      <c r="AD140" s="161" t="s">
        <v>278</v>
      </c>
      <c r="AJ140" s="161" t="s">
        <v>278</v>
      </c>
    </row>
    <row r="141" spans="18:36" ht="15.95" customHeight="1">
      <c r="R141" s="161" t="s">
        <v>278</v>
      </c>
      <c r="AD141" s="161" t="s">
        <v>278</v>
      </c>
      <c r="AJ141" s="161" t="s">
        <v>278</v>
      </c>
    </row>
    <row r="142" spans="18:36" ht="15.95" customHeight="1">
      <c r="R142" s="161" t="s">
        <v>278</v>
      </c>
      <c r="AD142" s="161" t="s">
        <v>278</v>
      </c>
      <c r="AJ142" s="161" t="s">
        <v>278</v>
      </c>
    </row>
    <row r="143" spans="18:36" ht="15.95" customHeight="1">
      <c r="R143" s="161" t="s">
        <v>278</v>
      </c>
      <c r="AD143" s="161" t="s">
        <v>278</v>
      </c>
      <c r="AJ143" s="161" t="s">
        <v>278</v>
      </c>
    </row>
    <row r="144" spans="18:36" ht="15.95" customHeight="1">
      <c r="R144" s="161" t="s">
        <v>278</v>
      </c>
      <c r="AD144" s="161" t="s">
        <v>278</v>
      </c>
      <c r="AJ144" s="161" t="s">
        <v>278</v>
      </c>
    </row>
    <row r="145" spans="18:36" ht="15.95" customHeight="1">
      <c r="R145" s="161" t="s">
        <v>278</v>
      </c>
      <c r="AD145" s="161" t="s">
        <v>278</v>
      </c>
      <c r="AJ145" s="161" t="s">
        <v>278</v>
      </c>
    </row>
    <row r="146" spans="18:36" ht="15.95" customHeight="1">
      <c r="R146" s="161" t="s">
        <v>278</v>
      </c>
      <c r="AD146" s="161" t="s">
        <v>278</v>
      </c>
      <c r="AJ146" s="161" t="s">
        <v>278</v>
      </c>
    </row>
    <row r="147" spans="18:36" ht="15.95" customHeight="1">
      <c r="R147" s="161" t="s">
        <v>278</v>
      </c>
      <c r="AD147" s="161" t="s">
        <v>278</v>
      </c>
      <c r="AJ147" s="161" t="s">
        <v>278</v>
      </c>
    </row>
    <row r="148" spans="18:36" ht="15.95" customHeight="1">
      <c r="R148" s="161" t="s">
        <v>278</v>
      </c>
      <c r="AD148" s="161" t="s">
        <v>278</v>
      </c>
      <c r="AJ148" s="161" t="s">
        <v>278</v>
      </c>
    </row>
    <row r="149" spans="18:36" ht="15.95" customHeight="1">
      <c r="R149" s="161" t="s">
        <v>278</v>
      </c>
      <c r="AD149" s="161" t="s">
        <v>278</v>
      </c>
      <c r="AJ149" s="161" t="s">
        <v>278</v>
      </c>
    </row>
    <row r="150" spans="18:36" ht="15.95" customHeight="1">
      <c r="R150" s="161" t="s">
        <v>278</v>
      </c>
      <c r="AD150" s="161" t="s">
        <v>278</v>
      </c>
      <c r="AJ150" s="161" t="s">
        <v>278</v>
      </c>
    </row>
    <row r="151" spans="18:36" ht="15.95" customHeight="1">
      <c r="R151" s="161" t="s">
        <v>278</v>
      </c>
      <c r="AD151" s="161" t="s">
        <v>278</v>
      </c>
      <c r="AJ151" s="161" t="s">
        <v>278</v>
      </c>
    </row>
    <row r="152" spans="18:36" ht="15.95" customHeight="1">
      <c r="R152" s="161" t="s">
        <v>278</v>
      </c>
      <c r="AD152" s="161" t="s">
        <v>278</v>
      </c>
      <c r="AJ152" s="161" t="s">
        <v>278</v>
      </c>
    </row>
    <row r="153" spans="18:36" ht="15.95" customHeight="1">
      <c r="R153" s="161" t="s">
        <v>278</v>
      </c>
      <c r="AD153" s="161" t="s">
        <v>278</v>
      </c>
      <c r="AJ153" s="161" t="s">
        <v>278</v>
      </c>
    </row>
    <row r="154" spans="18:36" ht="15.95" customHeight="1">
      <c r="R154" s="161" t="s">
        <v>278</v>
      </c>
      <c r="AD154" s="161" t="s">
        <v>278</v>
      </c>
      <c r="AJ154" s="161" t="s">
        <v>278</v>
      </c>
    </row>
    <row r="155" spans="18:36" ht="15.95" customHeight="1">
      <c r="R155" s="161" t="s">
        <v>278</v>
      </c>
      <c r="AD155" s="161" t="s">
        <v>278</v>
      </c>
      <c r="AJ155" s="161" t="s">
        <v>278</v>
      </c>
    </row>
    <row r="156" spans="18:36" ht="15.95" customHeight="1">
      <c r="R156" s="161" t="s">
        <v>278</v>
      </c>
      <c r="AD156" s="161" t="s">
        <v>278</v>
      </c>
      <c r="AJ156" s="161" t="s">
        <v>278</v>
      </c>
    </row>
    <row r="157" spans="18:36" ht="15.95" customHeight="1">
      <c r="R157" s="161" t="s">
        <v>278</v>
      </c>
      <c r="AD157" s="161" t="s">
        <v>278</v>
      </c>
      <c r="AJ157" s="161" t="s">
        <v>278</v>
      </c>
    </row>
    <row r="158" spans="18:36" ht="15.95" customHeight="1">
      <c r="R158" s="161" t="s">
        <v>278</v>
      </c>
      <c r="AD158" s="161" t="s">
        <v>278</v>
      </c>
      <c r="AJ158" s="161" t="s">
        <v>278</v>
      </c>
    </row>
    <row r="159" spans="18:36" ht="15.95" customHeight="1">
      <c r="R159" s="161" t="s">
        <v>278</v>
      </c>
      <c r="AD159" s="161" t="s">
        <v>278</v>
      </c>
      <c r="AJ159" s="161" t="s">
        <v>278</v>
      </c>
    </row>
    <row r="160" spans="18:36" ht="15.95" customHeight="1">
      <c r="R160" s="161" t="s">
        <v>278</v>
      </c>
      <c r="AD160" s="161" t="s">
        <v>278</v>
      </c>
      <c r="AJ160" s="161" t="s">
        <v>278</v>
      </c>
    </row>
    <row r="161" spans="18:36" ht="15.95" customHeight="1">
      <c r="R161" s="161" t="s">
        <v>278</v>
      </c>
      <c r="AD161" s="161" t="s">
        <v>278</v>
      </c>
      <c r="AJ161" s="161" t="s">
        <v>278</v>
      </c>
    </row>
    <row r="162" spans="18:36" ht="15.95" customHeight="1">
      <c r="R162" s="161" t="s">
        <v>278</v>
      </c>
      <c r="AD162" s="161" t="s">
        <v>278</v>
      </c>
      <c r="AJ162" s="161" t="s">
        <v>278</v>
      </c>
    </row>
    <row r="163" spans="18:36" ht="15.95" customHeight="1">
      <c r="R163" s="161" t="s">
        <v>278</v>
      </c>
      <c r="AD163" s="161" t="s">
        <v>278</v>
      </c>
      <c r="AJ163" s="161" t="s">
        <v>278</v>
      </c>
    </row>
    <row r="164" spans="18:36" ht="15.95" customHeight="1">
      <c r="R164" s="161" t="s">
        <v>278</v>
      </c>
      <c r="AD164" s="161" t="s">
        <v>278</v>
      </c>
      <c r="AJ164" s="161" t="s">
        <v>278</v>
      </c>
    </row>
    <row r="165" spans="18:36" ht="15.95" customHeight="1">
      <c r="R165" s="161" t="s">
        <v>278</v>
      </c>
      <c r="AD165" s="161" t="s">
        <v>278</v>
      </c>
      <c r="AJ165" s="161" t="s">
        <v>278</v>
      </c>
    </row>
    <row r="166" spans="18:36" ht="15.95" customHeight="1">
      <c r="R166" s="161" t="s">
        <v>278</v>
      </c>
      <c r="AD166" s="161" t="s">
        <v>278</v>
      </c>
      <c r="AJ166" s="161" t="s">
        <v>278</v>
      </c>
    </row>
    <row r="167" spans="18:36" ht="15.95" customHeight="1">
      <c r="R167" s="161" t="s">
        <v>278</v>
      </c>
      <c r="AD167" s="161" t="s">
        <v>278</v>
      </c>
      <c r="AJ167" s="161" t="s">
        <v>278</v>
      </c>
    </row>
    <row r="168" spans="18:36" ht="15.95" customHeight="1">
      <c r="R168" s="161" t="s">
        <v>278</v>
      </c>
      <c r="AD168" s="161" t="s">
        <v>278</v>
      </c>
      <c r="AJ168" s="161" t="s">
        <v>278</v>
      </c>
    </row>
    <row r="169" spans="18:36" ht="15.95" customHeight="1">
      <c r="R169" s="161" t="s">
        <v>278</v>
      </c>
      <c r="AD169" s="161" t="s">
        <v>278</v>
      </c>
      <c r="AJ169" s="161" t="s">
        <v>278</v>
      </c>
    </row>
    <row r="170" spans="18:36" ht="15.95" customHeight="1">
      <c r="R170" s="161" t="s">
        <v>278</v>
      </c>
      <c r="AD170" s="161" t="s">
        <v>278</v>
      </c>
      <c r="AJ170" s="161" t="s">
        <v>278</v>
      </c>
    </row>
    <row r="171" spans="18:36" ht="15.95" customHeight="1">
      <c r="R171" s="161" t="s">
        <v>278</v>
      </c>
      <c r="AD171" s="161" t="s">
        <v>278</v>
      </c>
      <c r="AJ171" s="161" t="s">
        <v>278</v>
      </c>
    </row>
    <row r="172" spans="18:36" ht="15.95" customHeight="1">
      <c r="R172" s="161" t="s">
        <v>278</v>
      </c>
      <c r="AD172" s="161" t="s">
        <v>278</v>
      </c>
      <c r="AJ172" s="161" t="s">
        <v>278</v>
      </c>
    </row>
    <row r="173" spans="18:36" ht="15.95" customHeight="1">
      <c r="R173" s="161" t="s">
        <v>278</v>
      </c>
      <c r="AD173" s="161" t="s">
        <v>278</v>
      </c>
      <c r="AJ173" s="161" t="s">
        <v>278</v>
      </c>
    </row>
    <row r="174" spans="18:36" ht="15.95" customHeight="1">
      <c r="R174" s="161" t="s">
        <v>278</v>
      </c>
      <c r="AD174" s="161" t="s">
        <v>278</v>
      </c>
      <c r="AJ174" s="161" t="s">
        <v>278</v>
      </c>
    </row>
    <row r="175" spans="18:36" ht="15.95" customHeight="1">
      <c r="R175" s="161" t="s">
        <v>278</v>
      </c>
      <c r="AD175" s="161" t="s">
        <v>278</v>
      </c>
      <c r="AJ175" s="161" t="s">
        <v>278</v>
      </c>
    </row>
    <row r="176" spans="18:36" ht="15.95" customHeight="1">
      <c r="R176" s="161" t="s">
        <v>278</v>
      </c>
      <c r="AD176" s="161" t="s">
        <v>278</v>
      </c>
      <c r="AJ176" s="161" t="s">
        <v>278</v>
      </c>
    </row>
    <row r="177" spans="18:36" ht="15.95" customHeight="1">
      <c r="R177" s="161" t="s">
        <v>278</v>
      </c>
      <c r="AD177" s="161" t="s">
        <v>278</v>
      </c>
      <c r="AJ177" s="161" t="s">
        <v>278</v>
      </c>
    </row>
    <row r="178" spans="18:36" ht="15.95" customHeight="1">
      <c r="R178" s="161" t="s">
        <v>278</v>
      </c>
      <c r="AD178" s="161" t="s">
        <v>278</v>
      </c>
      <c r="AJ178" s="161" t="s">
        <v>278</v>
      </c>
    </row>
    <row r="179" spans="18:36" ht="15.95" customHeight="1">
      <c r="R179" s="161" t="s">
        <v>278</v>
      </c>
      <c r="AD179" s="161" t="s">
        <v>278</v>
      </c>
      <c r="AJ179" s="161" t="s">
        <v>278</v>
      </c>
    </row>
    <row r="180" spans="18:36" ht="15.95" customHeight="1">
      <c r="R180" s="161" t="s">
        <v>278</v>
      </c>
      <c r="AD180" s="161" t="s">
        <v>278</v>
      </c>
      <c r="AJ180" s="161" t="s">
        <v>278</v>
      </c>
    </row>
    <row r="181" spans="18:36" ht="15.95" customHeight="1">
      <c r="R181" s="161" t="s">
        <v>278</v>
      </c>
      <c r="AD181" s="161" t="s">
        <v>278</v>
      </c>
      <c r="AJ181" s="161" t="s">
        <v>278</v>
      </c>
    </row>
    <row r="182" spans="18:36" ht="15.95" customHeight="1">
      <c r="R182" s="161" t="s">
        <v>278</v>
      </c>
      <c r="AD182" s="161" t="s">
        <v>278</v>
      </c>
      <c r="AJ182" s="161" t="s">
        <v>278</v>
      </c>
    </row>
    <row r="183" spans="18:36" ht="15.95" customHeight="1">
      <c r="R183" s="161" t="s">
        <v>278</v>
      </c>
      <c r="AD183" s="161" t="s">
        <v>278</v>
      </c>
      <c r="AJ183" s="161" t="s">
        <v>278</v>
      </c>
    </row>
    <row r="184" spans="18:36" ht="15.95" customHeight="1">
      <c r="R184" s="161" t="s">
        <v>278</v>
      </c>
      <c r="AD184" s="161" t="s">
        <v>278</v>
      </c>
      <c r="AJ184" s="161" t="s">
        <v>278</v>
      </c>
    </row>
    <row r="185" spans="18:36" ht="15.95" customHeight="1">
      <c r="R185" s="161" t="s">
        <v>278</v>
      </c>
      <c r="AD185" s="161" t="s">
        <v>278</v>
      </c>
      <c r="AJ185" s="161" t="s">
        <v>278</v>
      </c>
    </row>
    <row r="186" spans="18:36" ht="15.95" customHeight="1">
      <c r="R186" s="161" t="s">
        <v>278</v>
      </c>
      <c r="AD186" s="161" t="s">
        <v>278</v>
      </c>
      <c r="AJ186" s="161" t="s">
        <v>278</v>
      </c>
    </row>
    <row r="187" spans="18:36" ht="15.95" customHeight="1">
      <c r="R187" s="161" t="s">
        <v>278</v>
      </c>
      <c r="AD187" s="161" t="s">
        <v>278</v>
      </c>
      <c r="AJ187" s="161" t="s">
        <v>278</v>
      </c>
    </row>
    <row r="188" spans="18:36" ht="15.95" customHeight="1">
      <c r="R188" s="161" t="s">
        <v>278</v>
      </c>
      <c r="AD188" s="161" t="s">
        <v>278</v>
      </c>
      <c r="AJ188" s="161" t="s">
        <v>278</v>
      </c>
    </row>
    <row r="189" spans="18:36" ht="15.95" customHeight="1">
      <c r="R189" s="161" t="s">
        <v>278</v>
      </c>
      <c r="AD189" s="161" t="s">
        <v>278</v>
      </c>
      <c r="AJ189" s="161" t="s">
        <v>278</v>
      </c>
    </row>
    <row r="190" spans="18:36" ht="15.95" customHeight="1">
      <c r="R190" s="161" t="s">
        <v>278</v>
      </c>
      <c r="AD190" s="161" t="s">
        <v>278</v>
      </c>
      <c r="AJ190" s="161" t="s">
        <v>278</v>
      </c>
    </row>
    <row r="191" spans="18:36" ht="15.95" customHeight="1">
      <c r="R191" s="161" t="s">
        <v>278</v>
      </c>
      <c r="AD191" s="161" t="s">
        <v>278</v>
      </c>
      <c r="AJ191" s="161" t="s">
        <v>278</v>
      </c>
    </row>
    <row r="192" spans="18:36" ht="15.95" customHeight="1">
      <c r="R192" s="161" t="s">
        <v>278</v>
      </c>
      <c r="AD192" s="161" t="s">
        <v>278</v>
      </c>
      <c r="AJ192" s="161" t="s">
        <v>278</v>
      </c>
    </row>
    <row r="193" spans="18:36" ht="15.95" customHeight="1">
      <c r="R193" s="161" t="s">
        <v>278</v>
      </c>
      <c r="AD193" s="161" t="s">
        <v>278</v>
      </c>
      <c r="AJ193" s="161" t="s">
        <v>278</v>
      </c>
    </row>
    <row r="194" spans="18:36" ht="15.95" customHeight="1">
      <c r="R194" s="161" t="s">
        <v>278</v>
      </c>
      <c r="AD194" s="161" t="s">
        <v>278</v>
      </c>
      <c r="AJ194" s="161" t="s">
        <v>278</v>
      </c>
    </row>
    <row r="195" spans="18:36" ht="15.95" customHeight="1">
      <c r="R195" s="161" t="s">
        <v>278</v>
      </c>
      <c r="AD195" s="161" t="s">
        <v>278</v>
      </c>
      <c r="AJ195" s="161" t="s">
        <v>278</v>
      </c>
    </row>
    <row r="196" spans="18:36" ht="15.95" customHeight="1">
      <c r="R196" s="161" t="s">
        <v>278</v>
      </c>
      <c r="AD196" s="161" t="s">
        <v>278</v>
      </c>
      <c r="AJ196" s="161" t="s">
        <v>278</v>
      </c>
    </row>
    <row r="197" spans="18:36" ht="15.95" customHeight="1">
      <c r="R197" s="161" t="s">
        <v>278</v>
      </c>
      <c r="AD197" s="161" t="s">
        <v>278</v>
      </c>
      <c r="AJ197" s="161" t="s">
        <v>278</v>
      </c>
    </row>
    <row r="198" spans="18:36" ht="15.95" customHeight="1">
      <c r="R198" s="161" t="s">
        <v>278</v>
      </c>
      <c r="AD198" s="161" t="s">
        <v>278</v>
      </c>
      <c r="AJ198" s="161" t="s">
        <v>278</v>
      </c>
    </row>
    <row r="199" spans="18:36" ht="15.95" customHeight="1">
      <c r="R199" s="161" t="s">
        <v>278</v>
      </c>
      <c r="AD199" s="161" t="s">
        <v>278</v>
      </c>
      <c r="AJ199" s="161" t="s">
        <v>278</v>
      </c>
    </row>
    <row r="200" spans="18:36" ht="15.95" customHeight="1">
      <c r="R200" s="161" t="s">
        <v>278</v>
      </c>
      <c r="AD200" s="161" t="s">
        <v>278</v>
      </c>
      <c r="AJ200" s="161" t="s">
        <v>278</v>
      </c>
    </row>
    <row r="201" spans="18:36" ht="15.95" customHeight="1">
      <c r="R201" s="161" t="s">
        <v>278</v>
      </c>
      <c r="AD201" s="161" t="s">
        <v>278</v>
      </c>
      <c r="AJ201" s="161" t="s">
        <v>278</v>
      </c>
    </row>
    <row r="202" spans="18:36" ht="15.95" customHeight="1">
      <c r="R202" s="161" t="s">
        <v>278</v>
      </c>
      <c r="AD202" s="161" t="s">
        <v>278</v>
      </c>
      <c r="AJ202" s="161" t="s">
        <v>278</v>
      </c>
    </row>
    <row r="203" spans="18:36" ht="15.95" customHeight="1">
      <c r="R203" s="161" t="s">
        <v>278</v>
      </c>
      <c r="AD203" s="161" t="s">
        <v>278</v>
      </c>
      <c r="AJ203" s="161" t="s">
        <v>278</v>
      </c>
    </row>
    <row r="204" spans="18:36" ht="15.95" customHeight="1">
      <c r="R204" s="161" t="s">
        <v>278</v>
      </c>
      <c r="AD204" s="161" t="s">
        <v>278</v>
      </c>
      <c r="AJ204" s="161" t="s">
        <v>278</v>
      </c>
    </row>
    <row r="205" spans="18:36" ht="15.95" customHeight="1">
      <c r="R205" s="161" t="s">
        <v>278</v>
      </c>
      <c r="AD205" s="161" t="s">
        <v>278</v>
      </c>
      <c r="AJ205" s="161" t="s">
        <v>278</v>
      </c>
    </row>
    <row r="206" spans="18:36" ht="15.95" customHeight="1">
      <c r="R206" s="161" t="s">
        <v>278</v>
      </c>
      <c r="AD206" s="161" t="s">
        <v>278</v>
      </c>
      <c r="AJ206" s="161" t="s">
        <v>278</v>
      </c>
    </row>
    <row r="207" spans="18:36" ht="15.95" customHeight="1">
      <c r="R207" s="161" t="s">
        <v>278</v>
      </c>
      <c r="AD207" s="161" t="s">
        <v>278</v>
      </c>
      <c r="AJ207" s="161" t="s">
        <v>278</v>
      </c>
    </row>
    <row r="208" spans="18:36" ht="15.95" customHeight="1">
      <c r="R208" s="161" t="s">
        <v>278</v>
      </c>
      <c r="AD208" s="161" t="s">
        <v>278</v>
      </c>
      <c r="AJ208" s="161" t="s">
        <v>278</v>
      </c>
    </row>
    <row r="209" spans="18:36" ht="15.95" customHeight="1">
      <c r="R209" s="161" t="s">
        <v>278</v>
      </c>
      <c r="AD209" s="161" t="s">
        <v>278</v>
      </c>
      <c r="AJ209" s="161" t="s">
        <v>278</v>
      </c>
    </row>
    <row r="210" spans="18:36" ht="15.95" customHeight="1">
      <c r="R210" s="161" t="s">
        <v>278</v>
      </c>
      <c r="AD210" s="161" t="s">
        <v>278</v>
      </c>
      <c r="AJ210" s="161" t="s">
        <v>278</v>
      </c>
    </row>
    <row r="211" spans="18:36" ht="15.95" customHeight="1">
      <c r="R211" s="161" t="s">
        <v>278</v>
      </c>
      <c r="AD211" s="161" t="s">
        <v>278</v>
      </c>
      <c r="AJ211" s="161" t="s">
        <v>278</v>
      </c>
    </row>
    <row r="212" spans="18:36" ht="15.95" customHeight="1">
      <c r="R212" s="161" t="s">
        <v>278</v>
      </c>
      <c r="AD212" s="161" t="s">
        <v>278</v>
      </c>
      <c r="AJ212" s="161" t="s">
        <v>278</v>
      </c>
    </row>
    <row r="213" spans="18:36" ht="15.95" customHeight="1">
      <c r="R213" s="161" t="s">
        <v>278</v>
      </c>
      <c r="AD213" s="161" t="s">
        <v>278</v>
      </c>
      <c r="AJ213" s="161" t="s">
        <v>278</v>
      </c>
    </row>
    <row r="214" spans="18:36" ht="15.95" customHeight="1">
      <c r="R214" s="161" t="s">
        <v>278</v>
      </c>
      <c r="AD214" s="161" t="s">
        <v>278</v>
      </c>
      <c r="AJ214" s="161" t="s">
        <v>278</v>
      </c>
    </row>
    <row r="215" spans="18:36" ht="15.95" customHeight="1">
      <c r="R215" s="161" t="s">
        <v>278</v>
      </c>
      <c r="AD215" s="161" t="s">
        <v>278</v>
      </c>
      <c r="AJ215" s="161" t="s">
        <v>278</v>
      </c>
    </row>
    <row r="216" spans="18:36" ht="15.95" customHeight="1">
      <c r="R216" s="161" t="s">
        <v>278</v>
      </c>
      <c r="AD216" s="161" t="s">
        <v>278</v>
      </c>
      <c r="AJ216" s="161" t="s">
        <v>278</v>
      </c>
    </row>
    <row r="217" spans="18:36" ht="15.95" customHeight="1">
      <c r="R217" s="161" t="s">
        <v>278</v>
      </c>
      <c r="AD217" s="161" t="s">
        <v>278</v>
      </c>
      <c r="AJ217" s="161" t="s">
        <v>278</v>
      </c>
    </row>
    <row r="218" spans="18:36" ht="15.95" customHeight="1">
      <c r="R218" s="161" t="s">
        <v>278</v>
      </c>
      <c r="AD218" s="161" t="s">
        <v>278</v>
      </c>
      <c r="AJ218" s="161" t="s">
        <v>278</v>
      </c>
    </row>
    <row r="219" spans="18:36" ht="15.95" customHeight="1">
      <c r="R219" s="161" t="s">
        <v>278</v>
      </c>
      <c r="AD219" s="161" t="s">
        <v>278</v>
      </c>
      <c r="AJ219" s="161" t="s">
        <v>278</v>
      </c>
    </row>
    <row r="220" spans="18:36" ht="15.95" customHeight="1">
      <c r="R220" s="161" t="s">
        <v>278</v>
      </c>
      <c r="AD220" s="161" t="s">
        <v>278</v>
      </c>
      <c r="AJ220" s="161" t="s">
        <v>278</v>
      </c>
    </row>
    <row r="221" spans="18:36" ht="15.95" customHeight="1">
      <c r="R221" s="161" t="s">
        <v>278</v>
      </c>
      <c r="AD221" s="161" t="s">
        <v>278</v>
      </c>
      <c r="AJ221" s="161" t="s">
        <v>278</v>
      </c>
    </row>
    <row r="222" spans="18:36" ht="15.95" customHeight="1">
      <c r="R222" s="161" t="s">
        <v>278</v>
      </c>
      <c r="AD222" s="161" t="s">
        <v>278</v>
      </c>
      <c r="AJ222" s="161" t="s">
        <v>278</v>
      </c>
    </row>
    <row r="223" spans="18:36" ht="15.95" customHeight="1">
      <c r="R223" s="161" t="s">
        <v>278</v>
      </c>
      <c r="AD223" s="161" t="s">
        <v>278</v>
      </c>
      <c r="AJ223" s="161" t="s">
        <v>278</v>
      </c>
    </row>
    <row r="224" spans="18:36" ht="15.95" customHeight="1">
      <c r="R224" s="161" t="s">
        <v>278</v>
      </c>
      <c r="AD224" s="161" t="s">
        <v>278</v>
      </c>
      <c r="AJ224" s="161" t="s">
        <v>278</v>
      </c>
    </row>
    <row r="225" spans="18:36" ht="15.95" customHeight="1">
      <c r="R225" s="161" t="s">
        <v>278</v>
      </c>
      <c r="AD225" s="161" t="s">
        <v>278</v>
      </c>
      <c r="AJ225" s="161" t="s">
        <v>278</v>
      </c>
    </row>
    <row r="226" spans="18:36" ht="15.95" customHeight="1">
      <c r="R226" s="161" t="s">
        <v>278</v>
      </c>
      <c r="AD226" s="161" t="s">
        <v>278</v>
      </c>
      <c r="AJ226" s="161" t="s">
        <v>278</v>
      </c>
    </row>
    <row r="227" spans="18:36" ht="15.95" customHeight="1">
      <c r="R227" s="161" t="s">
        <v>278</v>
      </c>
      <c r="AD227" s="161" t="s">
        <v>278</v>
      </c>
      <c r="AJ227" s="161" t="s">
        <v>278</v>
      </c>
    </row>
    <row r="228" spans="18:36" ht="15.95" customHeight="1">
      <c r="R228" s="161" t="s">
        <v>278</v>
      </c>
      <c r="AD228" s="161" t="s">
        <v>278</v>
      </c>
      <c r="AJ228" s="161" t="s">
        <v>278</v>
      </c>
    </row>
    <row r="229" spans="18:36" ht="15.95" customHeight="1">
      <c r="R229" s="161" t="s">
        <v>278</v>
      </c>
      <c r="AD229" s="161" t="s">
        <v>278</v>
      </c>
      <c r="AJ229" s="161" t="s">
        <v>278</v>
      </c>
    </row>
    <row r="230" spans="18:36" ht="15.95" customHeight="1">
      <c r="R230" s="161" t="s">
        <v>278</v>
      </c>
      <c r="AD230" s="161" t="s">
        <v>278</v>
      </c>
      <c r="AJ230" s="161" t="s">
        <v>278</v>
      </c>
    </row>
    <row r="231" spans="18:36" ht="15.95" customHeight="1">
      <c r="R231" s="161" t="s">
        <v>278</v>
      </c>
      <c r="AD231" s="161" t="s">
        <v>278</v>
      </c>
      <c r="AJ231" s="161" t="s">
        <v>278</v>
      </c>
    </row>
    <row r="232" spans="18:36" ht="15.95" customHeight="1">
      <c r="R232" s="161" t="s">
        <v>278</v>
      </c>
      <c r="AD232" s="161" t="s">
        <v>278</v>
      </c>
      <c r="AJ232" s="161" t="s">
        <v>278</v>
      </c>
    </row>
    <row r="233" spans="18:36" ht="15.95" customHeight="1">
      <c r="R233" s="161" t="s">
        <v>278</v>
      </c>
      <c r="AD233" s="161" t="s">
        <v>278</v>
      </c>
      <c r="AJ233" s="161" t="s">
        <v>278</v>
      </c>
    </row>
    <row r="234" spans="18:36" ht="15.95" customHeight="1">
      <c r="R234" s="161" t="s">
        <v>278</v>
      </c>
      <c r="AD234" s="161" t="s">
        <v>278</v>
      </c>
      <c r="AJ234" s="161" t="s">
        <v>278</v>
      </c>
    </row>
    <row r="235" spans="18:36" ht="15.95" customHeight="1">
      <c r="R235" s="161" t="s">
        <v>278</v>
      </c>
      <c r="AD235" s="161" t="s">
        <v>278</v>
      </c>
      <c r="AJ235" s="161" t="s">
        <v>278</v>
      </c>
    </row>
    <row r="236" spans="18:36" ht="15.95" customHeight="1">
      <c r="R236" s="161" t="s">
        <v>278</v>
      </c>
      <c r="AD236" s="161" t="s">
        <v>278</v>
      </c>
      <c r="AJ236" s="161" t="s">
        <v>278</v>
      </c>
    </row>
    <row r="237" spans="18:36" ht="15.95" customHeight="1">
      <c r="R237" s="161" t="s">
        <v>278</v>
      </c>
      <c r="AD237" s="161" t="s">
        <v>278</v>
      </c>
      <c r="AJ237" s="161" t="s">
        <v>278</v>
      </c>
    </row>
    <row r="238" spans="18:36" ht="15.95" customHeight="1">
      <c r="R238" s="161" t="s">
        <v>278</v>
      </c>
      <c r="AD238" s="161" t="s">
        <v>278</v>
      </c>
      <c r="AJ238" s="161" t="s">
        <v>278</v>
      </c>
    </row>
    <row r="239" spans="18:36" ht="15.95" customHeight="1">
      <c r="R239" s="161" t="s">
        <v>278</v>
      </c>
      <c r="AD239" s="161" t="s">
        <v>278</v>
      </c>
      <c r="AJ239" s="161" t="s">
        <v>278</v>
      </c>
    </row>
    <row r="240" spans="18:36" ht="15.95" customHeight="1">
      <c r="R240" s="161" t="s">
        <v>278</v>
      </c>
      <c r="AD240" s="161" t="s">
        <v>278</v>
      </c>
      <c r="AJ240" s="161" t="s">
        <v>278</v>
      </c>
    </row>
    <row r="241" spans="18:36" ht="15.95" customHeight="1">
      <c r="R241" s="161" t="s">
        <v>278</v>
      </c>
      <c r="AD241" s="161" t="s">
        <v>278</v>
      </c>
      <c r="AJ241" s="161" t="s">
        <v>278</v>
      </c>
    </row>
    <row r="242" spans="18:36" ht="15.95" customHeight="1">
      <c r="R242" s="161" t="s">
        <v>278</v>
      </c>
      <c r="AD242" s="161" t="s">
        <v>278</v>
      </c>
      <c r="AJ242" s="161" t="s">
        <v>278</v>
      </c>
    </row>
    <row r="243" spans="18:36" ht="15.95" customHeight="1">
      <c r="R243" s="161" t="s">
        <v>278</v>
      </c>
      <c r="AD243" s="161" t="s">
        <v>278</v>
      </c>
      <c r="AJ243" s="161" t="s">
        <v>278</v>
      </c>
    </row>
    <row r="244" spans="18:36" ht="15.95" customHeight="1">
      <c r="R244" s="161" t="s">
        <v>278</v>
      </c>
      <c r="AD244" s="161" t="s">
        <v>278</v>
      </c>
      <c r="AJ244" s="161" t="s">
        <v>278</v>
      </c>
    </row>
    <row r="245" spans="18:36" ht="15.95" customHeight="1">
      <c r="R245" s="161" t="s">
        <v>278</v>
      </c>
      <c r="AD245" s="161" t="s">
        <v>278</v>
      </c>
      <c r="AJ245" s="161" t="s">
        <v>278</v>
      </c>
    </row>
    <row r="246" spans="18:36" ht="15.95" customHeight="1">
      <c r="R246" s="161" t="s">
        <v>278</v>
      </c>
      <c r="AD246" s="161" t="s">
        <v>278</v>
      </c>
      <c r="AJ246" s="161" t="s">
        <v>278</v>
      </c>
    </row>
    <row r="247" spans="18:36" ht="15.95" customHeight="1">
      <c r="R247" s="161" t="s">
        <v>278</v>
      </c>
      <c r="AD247" s="161" t="s">
        <v>278</v>
      </c>
      <c r="AJ247" s="161" t="s">
        <v>278</v>
      </c>
    </row>
    <row r="248" spans="18:36" ht="15.95" customHeight="1">
      <c r="R248" s="161" t="s">
        <v>278</v>
      </c>
      <c r="AD248" s="161" t="s">
        <v>278</v>
      </c>
      <c r="AJ248" s="161" t="s">
        <v>278</v>
      </c>
    </row>
    <row r="249" spans="18:36" ht="15.95" customHeight="1">
      <c r="R249" s="161" t="s">
        <v>278</v>
      </c>
      <c r="AD249" s="161" t="s">
        <v>278</v>
      </c>
      <c r="AJ249" s="161" t="s">
        <v>278</v>
      </c>
    </row>
    <row r="250" spans="18:36" ht="15.95" customHeight="1">
      <c r="R250" s="161" t="s">
        <v>278</v>
      </c>
      <c r="AD250" s="161" t="s">
        <v>278</v>
      </c>
      <c r="AJ250" s="161" t="s">
        <v>278</v>
      </c>
    </row>
    <row r="251" spans="18:36" ht="15.95" customHeight="1">
      <c r="R251" s="161" t="s">
        <v>278</v>
      </c>
      <c r="AD251" s="161" t="s">
        <v>278</v>
      </c>
      <c r="AJ251" s="161" t="s">
        <v>278</v>
      </c>
    </row>
    <row r="252" spans="18:36" ht="15.95" customHeight="1">
      <c r="R252" s="161" t="s">
        <v>278</v>
      </c>
      <c r="AD252" s="161" t="s">
        <v>278</v>
      </c>
      <c r="AJ252" s="161" t="s">
        <v>278</v>
      </c>
    </row>
    <row r="253" spans="18:36" ht="15.95" customHeight="1">
      <c r="R253" s="161" t="s">
        <v>278</v>
      </c>
      <c r="AD253" s="161" t="s">
        <v>278</v>
      </c>
      <c r="AJ253" s="161" t="s">
        <v>278</v>
      </c>
    </row>
    <row r="254" spans="18:36" ht="15.95" customHeight="1">
      <c r="R254" s="161" t="s">
        <v>278</v>
      </c>
      <c r="AD254" s="161" t="s">
        <v>278</v>
      </c>
      <c r="AJ254" s="161" t="s">
        <v>278</v>
      </c>
    </row>
    <row r="255" spans="18:36" ht="15.95" customHeight="1">
      <c r="R255" s="161" t="s">
        <v>278</v>
      </c>
      <c r="AD255" s="161" t="s">
        <v>278</v>
      </c>
      <c r="AJ255" s="161" t="s">
        <v>278</v>
      </c>
    </row>
    <row r="256" spans="18:36" ht="15.95" customHeight="1">
      <c r="R256" s="161" t="s">
        <v>278</v>
      </c>
      <c r="AD256" s="161" t="s">
        <v>278</v>
      </c>
      <c r="AJ256" s="161" t="s">
        <v>278</v>
      </c>
    </row>
    <row r="257" spans="18:36" ht="15.95" customHeight="1">
      <c r="R257" s="161" t="s">
        <v>278</v>
      </c>
      <c r="AD257" s="161" t="s">
        <v>278</v>
      </c>
      <c r="AJ257" s="161" t="s">
        <v>278</v>
      </c>
    </row>
    <row r="258" spans="18:36" ht="15.95" customHeight="1">
      <c r="R258" s="161" t="s">
        <v>278</v>
      </c>
      <c r="AD258" s="161" t="s">
        <v>278</v>
      </c>
      <c r="AJ258" s="161" t="s">
        <v>278</v>
      </c>
    </row>
    <row r="259" spans="18:36" ht="15.95" customHeight="1">
      <c r="R259" s="161" t="s">
        <v>278</v>
      </c>
      <c r="AD259" s="161" t="s">
        <v>278</v>
      </c>
      <c r="AJ259" s="161" t="s">
        <v>278</v>
      </c>
    </row>
    <row r="260" spans="18:36" ht="15.95" customHeight="1">
      <c r="R260" s="161" t="s">
        <v>278</v>
      </c>
      <c r="AD260" s="161" t="s">
        <v>278</v>
      </c>
      <c r="AJ260" s="161" t="s">
        <v>278</v>
      </c>
    </row>
    <row r="261" spans="18:36" ht="15.95" customHeight="1">
      <c r="R261" s="161" t="s">
        <v>278</v>
      </c>
      <c r="AD261" s="161" t="s">
        <v>278</v>
      </c>
      <c r="AJ261" s="161" t="s">
        <v>278</v>
      </c>
    </row>
    <row r="262" spans="18:36" ht="15.95" customHeight="1">
      <c r="R262" s="161" t="s">
        <v>278</v>
      </c>
      <c r="AD262" s="161" t="s">
        <v>278</v>
      </c>
      <c r="AJ262" s="161" t="s">
        <v>278</v>
      </c>
    </row>
    <row r="263" spans="18:36" ht="15.95" customHeight="1">
      <c r="R263" s="161" t="s">
        <v>278</v>
      </c>
      <c r="AD263" s="161" t="s">
        <v>278</v>
      </c>
      <c r="AJ263" s="161" t="s">
        <v>278</v>
      </c>
    </row>
    <row r="264" spans="18:36" ht="15.95" customHeight="1">
      <c r="R264" s="161" t="s">
        <v>278</v>
      </c>
      <c r="AD264" s="161" t="s">
        <v>278</v>
      </c>
      <c r="AJ264" s="161" t="s">
        <v>278</v>
      </c>
    </row>
    <row r="265" spans="18:36" ht="15.95" customHeight="1">
      <c r="R265" s="161" t="s">
        <v>278</v>
      </c>
      <c r="AD265" s="161" t="s">
        <v>278</v>
      </c>
      <c r="AJ265" s="161" t="s">
        <v>278</v>
      </c>
    </row>
    <row r="266" spans="18:36" ht="15.95" customHeight="1">
      <c r="R266" s="161" t="s">
        <v>278</v>
      </c>
      <c r="AD266" s="161" t="s">
        <v>278</v>
      </c>
      <c r="AJ266" s="161" t="s">
        <v>278</v>
      </c>
    </row>
    <row r="267" spans="18:36" ht="15.95" customHeight="1">
      <c r="R267" s="161" t="s">
        <v>278</v>
      </c>
      <c r="AD267" s="161" t="s">
        <v>278</v>
      </c>
      <c r="AJ267" s="161" t="s">
        <v>278</v>
      </c>
    </row>
    <row r="268" spans="18:36" ht="15.95" customHeight="1">
      <c r="R268" s="161" t="s">
        <v>278</v>
      </c>
      <c r="AD268" s="161" t="s">
        <v>278</v>
      </c>
      <c r="AJ268" s="161" t="s">
        <v>278</v>
      </c>
    </row>
    <row r="269" spans="18:36" ht="15.95" customHeight="1">
      <c r="R269" s="161" t="s">
        <v>278</v>
      </c>
      <c r="AD269" s="161" t="s">
        <v>278</v>
      </c>
      <c r="AJ269" s="161" t="s">
        <v>278</v>
      </c>
    </row>
    <row r="270" spans="18:36" ht="15.95" customHeight="1">
      <c r="R270" s="161" t="s">
        <v>278</v>
      </c>
      <c r="AD270" s="161" t="s">
        <v>278</v>
      </c>
      <c r="AJ270" s="161" t="s">
        <v>278</v>
      </c>
    </row>
    <row r="271" spans="18:36" ht="15.95" customHeight="1">
      <c r="R271" s="161" t="s">
        <v>278</v>
      </c>
      <c r="AD271" s="161" t="s">
        <v>278</v>
      </c>
      <c r="AJ271" s="161" t="s">
        <v>278</v>
      </c>
    </row>
    <row r="272" spans="18:36" ht="15.95" customHeight="1">
      <c r="R272" s="161" t="s">
        <v>278</v>
      </c>
      <c r="AD272" s="161" t="s">
        <v>278</v>
      </c>
      <c r="AJ272" s="161" t="s">
        <v>278</v>
      </c>
    </row>
    <row r="273" spans="18:36" ht="15.95" customHeight="1">
      <c r="R273" s="161" t="s">
        <v>278</v>
      </c>
      <c r="AD273" s="161" t="s">
        <v>278</v>
      </c>
      <c r="AJ273" s="161" t="s">
        <v>278</v>
      </c>
    </row>
    <row r="274" spans="18:36" ht="15.95" customHeight="1">
      <c r="R274" s="161" t="s">
        <v>278</v>
      </c>
      <c r="AD274" s="161" t="s">
        <v>278</v>
      </c>
      <c r="AJ274" s="161" t="s">
        <v>278</v>
      </c>
    </row>
    <row r="275" spans="18:36" ht="15.95" customHeight="1">
      <c r="R275" s="161" t="s">
        <v>278</v>
      </c>
      <c r="AD275" s="161" t="s">
        <v>278</v>
      </c>
      <c r="AJ275" s="161" t="s">
        <v>278</v>
      </c>
    </row>
    <row r="276" spans="18:36" ht="15.95" customHeight="1">
      <c r="R276" s="161" t="s">
        <v>278</v>
      </c>
      <c r="AD276" s="161" t="s">
        <v>278</v>
      </c>
      <c r="AJ276" s="161" t="s">
        <v>278</v>
      </c>
    </row>
    <row r="277" spans="18:36" ht="15.95" customHeight="1">
      <c r="R277" s="161" t="s">
        <v>278</v>
      </c>
      <c r="AD277" s="161" t="s">
        <v>278</v>
      </c>
      <c r="AJ277" s="161" t="s">
        <v>278</v>
      </c>
    </row>
    <row r="278" spans="18:36" ht="15.95" customHeight="1">
      <c r="R278" s="161" t="s">
        <v>278</v>
      </c>
      <c r="AD278" s="161" t="s">
        <v>278</v>
      </c>
      <c r="AJ278" s="161" t="s">
        <v>278</v>
      </c>
    </row>
    <row r="279" spans="18:36" ht="15.95" customHeight="1">
      <c r="R279" s="161" t="s">
        <v>278</v>
      </c>
      <c r="AD279" s="161" t="s">
        <v>278</v>
      </c>
      <c r="AJ279" s="161" t="s">
        <v>278</v>
      </c>
    </row>
    <row r="280" spans="18:36" ht="15.95" customHeight="1">
      <c r="R280" s="161" t="s">
        <v>278</v>
      </c>
      <c r="AD280" s="161" t="s">
        <v>278</v>
      </c>
      <c r="AJ280" s="161" t="s">
        <v>278</v>
      </c>
    </row>
    <row r="281" spans="18:36" ht="15.95" customHeight="1">
      <c r="R281" s="161" t="s">
        <v>278</v>
      </c>
      <c r="AD281" s="161" t="s">
        <v>278</v>
      </c>
      <c r="AJ281" s="161" t="s">
        <v>278</v>
      </c>
    </row>
    <row r="282" spans="18:36" ht="15.95" customHeight="1">
      <c r="R282" s="161" t="s">
        <v>278</v>
      </c>
      <c r="AD282" s="161" t="s">
        <v>278</v>
      </c>
      <c r="AJ282" s="161" t="s">
        <v>278</v>
      </c>
    </row>
    <row r="283" spans="18:36" ht="15.95" customHeight="1">
      <c r="R283" s="161" t="s">
        <v>278</v>
      </c>
      <c r="AD283" s="161" t="s">
        <v>278</v>
      </c>
      <c r="AJ283" s="161" t="s">
        <v>278</v>
      </c>
    </row>
    <row r="284" spans="18:36" ht="15.95" customHeight="1">
      <c r="R284" s="161" t="s">
        <v>278</v>
      </c>
      <c r="AD284" s="161" t="s">
        <v>278</v>
      </c>
      <c r="AJ284" s="161" t="s">
        <v>278</v>
      </c>
    </row>
    <row r="285" spans="18:36" ht="15.95" customHeight="1">
      <c r="R285" s="161" t="s">
        <v>278</v>
      </c>
      <c r="AD285" s="161" t="s">
        <v>278</v>
      </c>
      <c r="AJ285" s="161" t="s">
        <v>278</v>
      </c>
    </row>
    <row r="286" spans="18:36" ht="15.95" customHeight="1">
      <c r="R286" s="161" t="s">
        <v>278</v>
      </c>
      <c r="AD286" s="161" t="s">
        <v>278</v>
      </c>
      <c r="AJ286" s="161" t="s">
        <v>278</v>
      </c>
    </row>
    <row r="287" spans="18:36" ht="15.95" customHeight="1">
      <c r="R287" s="161" t="s">
        <v>278</v>
      </c>
      <c r="AD287" s="161" t="s">
        <v>278</v>
      </c>
      <c r="AJ287" s="161" t="s">
        <v>278</v>
      </c>
    </row>
    <row r="288" spans="18:36" ht="15.95" customHeight="1">
      <c r="R288" s="161" t="s">
        <v>278</v>
      </c>
      <c r="AD288" s="161" t="s">
        <v>278</v>
      </c>
      <c r="AJ288" s="161" t="s">
        <v>278</v>
      </c>
    </row>
    <row r="289" spans="18:36" ht="15.95" customHeight="1">
      <c r="R289" s="161" t="s">
        <v>278</v>
      </c>
      <c r="AD289" s="161" t="s">
        <v>278</v>
      </c>
      <c r="AJ289" s="161" t="s">
        <v>278</v>
      </c>
    </row>
    <row r="290" spans="18:36" ht="15.95" customHeight="1">
      <c r="R290" s="161" t="s">
        <v>278</v>
      </c>
      <c r="AD290" s="161" t="s">
        <v>278</v>
      </c>
      <c r="AJ290" s="161" t="s">
        <v>278</v>
      </c>
    </row>
    <row r="291" spans="18:36" ht="15.95" customHeight="1">
      <c r="R291" s="161" t="s">
        <v>278</v>
      </c>
      <c r="AD291" s="161" t="s">
        <v>278</v>
      </c>
      <c r="AJ291" s="161" t="s">
        <v>278</v>
      </c>
    </row>
    <row r="292" spans="18:36" ht="15.95" customHeight="1">
      <c r="R292" s="161" t="s">
        <v>278</v>
      </c>
      <c r="AD292" s="161" t="s">
        <v>278</v>
      </c>
      <c r="AJ292" s="161" t="s">
        <v>278</v>
      </c>
    </row>
    <row r="293" spans="18:36" ht="15.95" customHeight="1">
      <c r="R293" s="161" t="s">
        <v>278</v>
      </c>
      <c r="AD293" s="161" t="s">
        <v>278</v>
      </c>
      <c r="AJ293" s="161" t="s">
        <v>278</v>
      </c>
    </row>
    <row r="294" spans="18:36" ht="15.95" customHeight="1">
      <c r="R294" s="161" t="s">
        <v>278</v>
      </c>
      <c r="AD294" s="161" t="s">
        <v>278</v>
      </c>
      <c r="AJ294" s="161" t="s">
        <v>278</v>
      </c>
    </row>
    <row r="295" spans="18:36" ht="15.95" customHeight="1">
      <c r="R295" s="161" t="s">
        <v>278</v>
      </c>
      <c r="AD295" s="161" t="s">
        <v>278</v>
      </c>
      <c r="AJ295" s="161" t="s">
        <v>278</v>
      </c>
    </row>
    <row r="296" spans="18:36" ht="15.95" customHeight="1">
      <c r="R296" s="161" t="s">
        <v>278</v>
      </c>
      <c r="AD296" s="161" t="s">
        <v>278</v>
      </c>
      <c r="AJ296" s="161" t="s">
        <v>278</v>
      </c>
    </row>
    <row r="297" spans="18:36" ht="15.95" customHeight="1">
      <c r="R297" s="161" t="s">
        <v>278</v>
      </c>
      <c r="AD297" s="161" t="s">
        <v>278</v>
      </c>
      <c r="AJ297" s="161" t="s">
        <v>278</v>
      </c>
    </row>
    <row r="298" spans="18:36" ht="15.95" customHeight="1">
      <c r="R298" s="161" t="s">
        <v>278</v>
      </c>
      <c r="AD298" s="161" t="s">
        <v>278</v>
      </c>
      <c r="AJ298" s="161" t="s">
        <v>278</v>
      </c>
    </row>
    <row r="299" spans="18:36" ht="15.95" customHeight="1">
      <c r="R299" s="161" t="s">
        <v>278</v>
      </c>
      <c r="AD299" s="161" t="s">
        <v>278</v>
      </c>
      <c r="AJ299" s="161" t="s">
        <v>278</v>
      </c>
    </row>
    <row r="300" spans="18:36" ht="15.95" customHeight="1">
      <c r="R300" s="161" t="s">
        <v>278</v>
      </c>
      <c r="AD300" s="161" t="s">
        <v>278</v>
      </c>
      <c r="AJ300" s="161" t="s">
        <v>278</v>
      </c>
    </row>
    <row r="301" spans="18:36" ht="15.95" customHeight="1">
      <c r="R301" s="161" t="s">
        <v>278</v>
      </c>
      <c r="AD301" s="161" t="s">
        <v>278</v>
      </c>
      <c r="AJ301" s="161" t="s">
        <v>278</v>
      </c>
    </row>
    <row r="302" spans="18:36" ht="15.95" customHeight="1">
      <c r="R302" s="161" t="s">
        <v>278</v>
      </c>
      <c r="AD302" s="161" t="s">
        <v>278</v>
      </c>
      <c r="AJ302" s="161" t="s">
        <v>278</v>
      </c>
    </row>
    <row r="303" spans="18:36" ht="15.95" customHeight="1">
      <c r="R303" s="161" t="s">
        <v>278</v>
      </c>
      <c r="AD303" s="161" t="s">
        <v>278</v>
      </c>
      <c r="AJ303" s="161" t="s">
        <v>278</v>
      </c>
    </row>
    <row r="304" spans="18:36" ht="15.95" customHeight="1">
      <c r="R304" s="161" t="s">
        <v>278</v>
      </c>
      <c r="AD304" s="161" t="s">
        <v>278</v>
      </c>
      <c r="AJ304" s="161" t="s">
        <v>278</v>
      </c>
    </row>
    <row r="305" spans="18:36" ht="15.95" customHeight="1">
      <c r="R305" s="161" t="s">
        <v>278</v>
      </c>
      <c r="AD305" s="161" t="s">
        <v>278</v>
      </c>
      <c r="AJ305" s="161" t="s">
        <v>278</v>
      </c>
    </row>
    <row r="306" spans="18:36" ht="15.95" customHeight="1">
      <c r="R306" s="161" t="s">
        <v>278</v>
      </c>
      <c r="AD306" s="161" t="s">
        <v>278</v>
      </c>
      <c r="AJ306" s="161" t="s">
        <v>278</v>
      </c>
    </row>
    <row r="307" spans="18:36" ht="15.95" customHeight="1">
      <c r="R307" s="161" t="s">
        <v>278</v>
      </c>
      <c r="AD307" s="161" t="s">
        <v>278</v>
      </c>
      <c r="AJ307" s="161" t="s">
        <v>278</v>
      </c>
    </row>
    <row r="308" spans="18:36" ht="15.95" customHeight="1">
      <c r="R308" s="161" t="s">
        <v>278</v>
      </c>
      <c r="AD308" s="161" t="s">
        <v>278</v>
      </c>
      <c r="AJ308" s="161" t="s">
        <v>278</v>
      </c>
    </row>
    <row r="309" spans="18:36" ht="15.95" customHeight="1">
      <c r="R309" s="161" t="s">
        <v>278</v>
      </c>
      <c r="AD309" s="161" t="s">
        <v>278</v>
      </c>
      <c r="AJ309" s="161" t="s">
        <v>278</v>
      </c>
    </row>
    <row r="310" spans="18:36" ht="15.95" customHeight="1">
      <c r="R310" s="161" t="s">
        <v>278</v>
      </c>
      <c r="AD310" s="161" t="s">
        <v>278</v>
      </c>
      <c r="AJ310" s="161" t="s">
        <v>278</v>
      </c>
    </row>
    <row r="311" spans="18:36" ht="15.95" customHeight="1">
      <c r="R311" s="161" t="s">
        <v>278</v>
      </c>
      <c r="AD311" s="161" t="s">
        <v>278</v>
      </c>
      <c r="AJ311" s="161" t="s">
        <v>278</v>
      </c>
    </row>
    <row r="312" spans="18:36" ht="15.95" customHeight="1">
      <c r="R312" s="161" t="s">
        <v>278</v>
      </c>
      <c r="AD312" s="161" t="s">
        <v>278</v>
      </c>
      <c r="AJ312" s="161" t="s">
        <v>278</v>
      </c>
    </row>
    <row r="313" spans="18:36" ht="15.95" customHeight="1">
      <c r="R313" s="161" t="s">
        <v>278</v>
      </c>
      <c r="AD313" s="161" t="s">
        <v>278</v>
      </c>
      <c r="AJ313" s="161" t="s">
        <v>278</v>
      </c>
    </row>
    <row r="314" spans="18:36" ht="15.95" customHeight="1">
      <c r="R314" s="161" t="s">
        <v>278</v>
      </c>
      <c r="AD314" s="161" t="s">
        <v>278</v>
      </c>
      <c r="AJ314" s="161" t="s">
        <v>278</v>
      </c>
    </row>
    <row r="315" spans="18:36" ht="15.95" customHeight="1">
      <c r="R315" s="161" t="s">
        <v>278</v>
      </c>
      <c r="AD315" s="161" t="s">
        <v>278</v>
      </c>
      <c r="AJ315" s="161" t="s">
        <v>278</v>
      </c>
    </row>
    <row r="316" spans="18:36" ht="15.95" customHeight="1">
      <c r="R316" s="161" t="s">
        <v>278</v>
      </c>
      <c r="AD316" s="161" t="s">
        <v>278</v>
      </c>
      <c r="AJ316" s="161" t="s">
        <v>278</v>
      </c>
    </row>
    <row r="317" spans="18:36" ht="15.95" customHeight="1">
      <c r="R317" s="161" t="s">
        <v>278</v>
      </c>
      <c r="AD317" s="161" t="s">
        <v>278</v>
      </c>
      <c r="AJ317" s="161" t="s">
        <v>278</v>
      </c>
    </row>
    <row r="318" spans="18:36" ht="15.95" customHeight="1">
      <c r="R318" s="161" t="s">
        <v>278</v>
      </c>
      <c r="AD318" s="161" t="s">
        <v>278</v>
      </c>
      <c r="AJ318" s="161" t="s">
        <v>278</v>
      </c>
    </row>
    <row r="319" spans="18:36" ht="15.95" customHeight="1">
      <c r="R319" s="161" t="s">
        <v>278</v>
      </c>
      <c r="AD319" s="161" t="s">
        <v>278</v>
      </c>
      <c r="AJ319" s="161" t="s">
        <v>278</v>
      </c>
    </row>
    <row r="320" spans="18:36" ht="15.95" customHeight="1">
      <c r="R320" s="161" t="s">
        <v>278</v>
      </c>
      <c r="AD320" s="161" t="s">
        <v>278</v>
      </c>
      <c r="AJ320" s="161" t="s">
        <v>278</v>
      </c>
    </row>
    <row r="321" spans="18:36" ht="15.95" customHeight="1">
      <c r="R321" s="161" t="s">
        <v>278</v>
      </c>
      <c r="AD321" s="161" t="s">
        <v>278</v>
      </c>
      <c r="AJ321" s="161" t="s">
        <v>278</v>
      </c>
    </row>
    <row r="322" spans="18:36" ht="15.95" customHeight="1">
      <c r="R322" s="161" t="s">
        <v>278</v>
      </c>
      <c r="AD322" s="161" t="s">
        <v>278</v>
      </c>
      <c r="AJ322" s="161" t="s">
        <v>278</v>
      </c>
    </row>
    <row r="323" spans="18:36" ht="15.95" customHeight="1">
      <c r="R323" s="161" t="s">
        <v>278</v>
      </c>
      <c r="AD323" s="161" t="s">
        <v>278</v>
      </c>
      <c r="AJ323" s="161" t="s">
        <v>278</v>
      </c>
    </row>
    <row r="324" spans="18:36" ht="15.95" customHeight="1">
      <c r="R324" s="161" t="s">
        <v>278</v>
      </c>
      <c r="AD324" s="161" t="s">
        <v>278</v>
      </c>
      <c r="AJ324" s="161" t="s">
        <v>278</v>
      </c>
    </row>
    <row r="325" spans="18:36" ht="15.95" customHeight="1">
      <c r="R325" s="161" t="s">
        <v>278</v>
      </c>
      <c r="AD325" s="161" t="s">
        <v>278</v>
      </c>
      <c r="AJ325" s="161" t="s">
        <v>278</v>
      </c>
    </row>
    <row r="326" spans="18:36" ht="15.95" customHeight="1">
      <c r="R326" s="161" t="s">
        <v>278</v>
      </c>
      <c r="AD326" s="161" t="s">
        <v>278</v>
      </c>
      <c r="AJ326" s="161" t="s">
        <v>278</v>
      </c>
    </row>
    <row r="327" spans="18:36" ht="15.95" customHeight="1">
      <c r="R327" s="161" t="s">
        <v>278</v>
      </c>
      <c r="AD327" s="161" t="s">
        <v>278</v>
      </c>
      <c r="AJ327" s="161" t="s">
        <v>278</v>
      </c>
    </row>
    <row r="328" spans="18:36" ht="15.95" customHeight="1">
      <c r="R328" s="161" t="s">
        <v>278</v>
      </c>
      <c r="AD328" s="161" t="s">
        <v>278</v>
      </c>
      <c r="AJ328" s="161" t="s">
        <v>278</v>
      </c>
    </row>
    <row r="329" spans="18:36" ht="15.95" customHeight="1">
      <c r="R329" s="161" t="s">
        <v>278</v>
      </c>
      <c r="AD329" s="161" t="s">
        <v>278</v>
      </c>
      <c r="AJ329" s="161" t="s">
        <v>278</v>
      </c>
    </row>
    <row r="330" spans="18:36" ht="15.95" customHeight="1">
      <c r="R330" s="161" t="s">
        <v>278</v>
      </c>
      <c r="AD330" s="161" t="s">
        <v>278</v>
      </c>
      <c r="AJ330" s="161" t="s">
        <v>278</v>
      </c>
    </row>
    <row r="331" spans="18:36" ht="15.95" customHeight="1">
      <c r="R331" s="161" t="s">
        <v>278</v>
      </c>
      <c r="AD331" s="161" t="s">
        <v>278</v>
      </c>
      <c r="AJ331" s="161" t="s">
        <v>278</v>
      </c>
    </row>
    <row r="332" spans="18:36" ht="15.95" customHeight="1">
      <c r="R332" s="161" t="s">
        <v>278</v>
      </c>
      <c r="AD332" s="161" t="s">
        <v>278</v>
      </c>
      <c r="AJ332" s="161" t="s">
        <v>278</v>
      </c>
    </row>
    <row r="333" spans="18:36" ht="15.95" customHeight="1">
      <c r="R333" s="161" t="s">
        <v>278</v>
      </c>
      <c r="AD333" s="161" t="s">
        <v>278</v>
      </c>
      <c r="AJ333" s="161" t="s">
        <v>278</v>
      </c>
    </row>
    <row r="334" spans="18:36" ht="15.95" customHeight="1">
      <c r="R334" s="161" t="s">
        <v>278</v>
      </c>
      <c r="AD334" s="161" t="s">
        <v>278</v>
      </c>
      <c r="AJ334" s="161" t="s">
        <v>278</v>
      </c>
    </row>
    <row r="335" spans="18:36" ht="15.95" customHeight="1">
      <c r="R335" s="161" t="s">
        <v>278</v>
      </c>
      <c r="AD335" s="161" t="s">
        <v>278</v>
      </c>
      <c r="AJ335" s="161" t="s">
        <v>278</v>
      </c>
    </row>
    <row r="336" spans="18:36" ht="15.95" customHeight="1">
      <c r="R336" s="161" t="s">
        <v>278</v>
      </c>
      <c r="AD336" s="161" t="s">
        <v>278</v>
      </c>
      <c r="AJ336" s="161" t="s">
        <v>278</v>
      </c>
    </row>
    <row r="337" spans="18:36" ht="15.95" customHeight="1">
      <c r="R337" s="161" t="s">
        <v>278</v>
      </c>
      <c r="AD337" s="161" t="s">
        <v>278</v>
      </c>
      <c r="AJ337" s="161" t="s">
        <v>278</v>
      </c>
    </row>
    <row r="338" spans="18:36" ht="15.95" customHeight="1">
      <c r="R338" s="161" t="s">
        <v>278</v>
      </c>
      <c r="AD338" s="161" t="s">
        <v>278</v>
      </c>
      <c r="AJ338" s="161" t="s">
        <v>278</v>
      </c>
    </row>
    <row r="339" spans="18:36" ht="15.95" customHeight="1">
      <c r="R339" s="161" t="s">
        <v>278</v>
      </c>
      <c r="AD339" s="161" t="s">
        <v>278</v>
      </c>
      <c r="AJ339" s="161" t="s">
        <v>278</v>
      </c>
    </row>
    <row r="340" spans="18:36" ht="15.95" customHeight="1">
      <c r="R340" s="161" t="s">
        <v>278</v>
      </c>
      <c r="AD340" s="161" t="s">
        <v>278</v>
      </c>
      <c r="AJ340" s="161" t="s">
        <v>278</v>
      </c>
    </row>
    <row r="341" spans="18:36" ht="15.95" customHeight="1">
      <c r="R341" s="161" t="s">
        <v>278</v>
      </c>
      <c r="AD341" s="161" t="s">
        <v>278</v>
      </c>
      <c r="AJ341" s="161" t="s">
        <v>278</v>
      </c>
    </row>
    <row r="342" spans="18:36" ht="15.95" customHeight="1">
      <c r="R342" s="161" t="s">
        <v>278</v>
      </c>
      <c r="AD342" s="161" t="s">
        <v>278</v>
      </c>
      <c r="AJ342" s="161" t="s">
        <v>278</v>
      </c>
    </row>
    <row r="343" spans="18:36" ht="15.95" customHeight="1">
      <c r="R343" s="161" t="s">
        <v>278</v>
      </c>
      <c r="AD343" s="161" t="s">
        <v>278</v>
      </c>
      <c r="AJ343" s="161" t="s">
        <v>278</v>
      </c>
    </row>
    <row r="344" spans="18:36" ht="15.95" customHeight="1">
      <c r="R344" s="161" t="s">
        <v>278</v>
      </c>
      <c r="AD344" s="161" t="s">
        <v>278</v>
      </c>
      <c r="AJ344" s="161" t="s">
        <v>278</v>
      </c>
    </row>
    <row r="345" spans="18:36" ht="15.95" customHeight="1">
      <c r="R345" s="161" t="s">
        <v>278</v>
      </c>
      <c r="AD345" s="161" t="s">
        <v>278</v>
      </c>
      <c r="AJ345" s="161" t="s">
        <v>278</v>
      </c>
    </row>
    <row r="346" spans="18:36" ht="15.95" customHeight="1">
      <c r="R346" s="161" t="s">
        <v>278</v>
      </c>
      <c r="AD346" s="161" t="s">
        <v>278</v>
      </c>
      <c r="AJ346" s="161" t="s">
        <v>278</v>
      </c>
    </row>
    <row r="347" spans="18:36" ht="15.95" customHeight="1">
      <c r="R347" s="161" t="s">
        <v>278</v>
      </c>
      <c r="AD347" s="161" t="s">
        <v>278</v>
      </c>
      <c r="AJ347" s="161" t="s">
        <v>278</v>
      </c>
    </row>
    <row r="348" spans="18:36" ht="15.95" customHeight="1">
      <c r="R348" s="161" t="s">
        <v>278</v>
      </c>
      <c r="AD348" s="161" t="s">
        <v>278</v>
      </c>
      <c r="AJ348" s="161" t="s">
        <v>278</v>
      </c>
    </row>
    <row r="349" spans="18:36" ht="15.95" customHeight="1">
      <c r="R349" s="161" t="s">
        <v>278</v>
      </c>
      <c r="AD349" s="161" t="s">
        <v>278</v>
      </c>
      <c r="AJ349" s="161" t="s">
        <v>278</v>
      </c>
    </row>
    <row r="350" spans="18:36" ht="15.95" customHeight="1">
      <c r="R350" s="161" t="s">
        <v>278</v>
      </c>
      <c r="AD350" s="161" t="s">
        <v>278</v>
      </c>
      <c r="AJ350" s="161" t="s">
        <v>278</v>
      </c>
    </row>
    <row r="351" spans="18:36" ht="15.95" customHeight="1">
      <c r="R351" s="161" t="s">
        <v>278</v>
      </c>
      <c r="AD351" s="161" t="s">
        <v>278</v>
      </c>
      <c r="AJ351" s="161" t="s">
        <v>278</v>
      </c>
    </row>
    <row r="352" spans="18:36" ht="15.95" customHeight="1">
      <c r="R352" s="161" t="s">
        <v>278</v>
      </c>
      <c r="AD352" s="161" t="s">
        <v>278</v>
      </c>
      <c r="AJ352" s="161" t="s">
        <v>278</v>
      </c>
    </row>
    <row r="353" spans="18:36" ht="15.95" customHeight="1">
      <c r="R353" s="161" t="s">
        <v>278</v>
      </c>
      <c r="AD353" s="161" t="s">
        <v>278</v>
      </c>
      <c r="AJ353" s="161" t="s">
        <v>278</v>
      </c>
    </row>
    <row r="354" spans="18:36" ht="15.95" customHeight="1">
      <c r="R354" s="161" t="s">
        <v>278</v>
      </c>
      <c r="AD354" s="161" t="s">
        <v>278</v>
      </c>
      <c r="AJ354" s="161" t="s">
        <v>278</v>
      </c>
    </row>
    <row r="355" spans="18:36" ht="15.95" customHeight="1">
      <c r="R355" s="161" t="s">
        <v>278</v>
      </c>
      <c r="AD355" s="161" t="s">
        <v>278</v>
      </c>
      <c r="AJ355" s="161" t="s">
        <v>278</v>
      </c>
    </row>
    <row r="356" spans="18:36" ht="15.95" customHeight="1">
      <c r="R356" s="161" t="s">
        <v>278</v>
      </c>
      <c r="AD356" s="161" t="s">
        <v>278</v>
      </c>
      <c r="AJ356" s="161" t="s">
        <v>278</v>
      </c>
    </row>
    <row r="357" spans="18:36" ht="15.95" customHeight="1">
      <c r="R357" s="161" t="s">
        <v>278</v>
      </c>
      <c r="AD357" s="161" t="s">
        <v>278</v>
      </c>
      <c r="AJ357" s="161" t="s">
        <v>278</v>
      </c>
    </row>
    <row r="358" spans="18:36" ht="15.95" customHeight="1">
      <c r="R358" s="161" t="s">
        <v>278</v>
      </c>
      <c r="AD358" s="161" t="s">
        <v>278</v>
      </c>
      <c r="AJ358" s="161" t="s">
        <v>278</v>
      </c>
    </row>
    <row r="359" spans="18:36" ht="15.95" customHeight="1">
      <c r="R359" s="161" t="s">
        <v>278</v>
      </c>
      <c r="AD359" s="161" t="s">
        <v>278</v>
      </c>
      <c r="AJ359" s="161" t="s">
        <v>278</v>
      </c>
    </row>
    <row r="360" spans="18:36" ht="15.95" customHeight="1">
      <c r="R360" s="161" t="s">
        <v>278</v>
      </c>
      <c r="AD360" s="161" t="s">
        <v>278</v>
      </c>
      <c r="AJ360" s="161" t="s">
        <v>278</v>
      </c>
    </row>
    <row r="361" spans="18:36" ht="15.95" customHeight="1">
      <c r="R361" s="161" t="s">
        <v>278</v>
      </c>
      <c r="AD361" s="161" t="s">
        <v>278</v>
      </c>
      <c r="AJ361" s="161" t="s">
        <v>278</v>
      </c>
    </row>
    <row r="362" spans="18:36" ht="15.95" customHeight="1">
      <c r="R362" s="161" t="s">
        <v>278</v>
      </c>
      <c r="AD362" s="161" t="s">
        <v>278</v>
      </c>
      <c r="AJ362" s="161" t="s">
        <v>278</v>
      </c>
    </row>
    <row r="363" spans="18:36" ht="15.95" customHeight="1">
      <c r="R363" s="161" t="s">
        <v>278</v>
      </c>
      <c r="AD363" s="161" t="s">
        <v>278</v>
      </c>
      <c r="AJ363" s="161" t="s">
        <v>278</v>
      </c>
    </row>
    <row r="364" spans="18:36" ht="15.95" customHeight="1">
      <c r="R364" s="161" t="s">
        <v>278</v>
      </c>
      <c r="AD364" s="161" t="s">
        <v>278</v>
      </c>
      <c r="AJ364" s="161" t="s">
        <v>278</v>
      </c>
    </row>
    <row r="365" spans="18:36" ht="15.95" customHeight="1">
      <c r="R365" s="161" t="s">
        <v>278</v>
      </c>
      <c r="AD365" s="161" t="s">
        <v>278</v>
      </c>
      <c r="AJ365" s="161" t="s">
        <v>278</v>
      </c>
    </row>
    <row r="366" spans="18:36" ht="15.95" customHeight="1">
      <c r="R366" s="161" t="s">
        <v>278</v>
      </c>
      <c r="AD366" s="161" t="s">
        <v>278</v>
      </c>
      <c r="AJ366" s="161" t="s">
        <v>278</v>
      </c>
    </row>
    <row r="367" spans="18:36" ht="15.95" customHeight="1">
      <c r="R367" s="161" t="s">
        <v>278</v>
      </c>
      <c r="AD367" s="161" t="s">
        <v>278</v>
      </c>
      <c r="AJ367" s="161" t="s">
        <v>278</v>
      </c>
    </row>
    <row r="368" spans="18:36" ht="15.95" customHeight="1">
      <c r="R368" s="161" t="s">
        <v>278</v>
      </c>
      <c r="AD368" s="161" t="s">
        <v>278</v>
      </c>
      <c r="AJ368" s="161" t="s">
        <v>278</v>
      </c>
    </row>
    <row r="369" spans="18:36" ht="15.95" customHeight="1">
      <c r="R369" s="161" t="s">
        <v>278</v>
      </c>
      <c r="AD369" s="161" t="s">
        <v>278</v>
      </c>
      <c r="AJ369" s="161" t="s">
        <v>278</v>
      </c>
    </row>
    <row r="370" spans="18:36" ht="15.95" customHeight="1">
      <c r="R370" s="161" t="s">
        <v>278</v>
      </c>
      <c r="AD370" s="161" t="s">
        <v>278</v>
      </c>
      <c r="AJ370" s="161" t="s">
        <v>278</v>
      </c>
    </row>
    <row r="371" spans="18:36" ht="15.95" customHeight="1">
      <c r="R371" s="161" t="s">
        <v>278</v>
      </c>
      <c r="AD371" s="161" t="s">
        <v>278</v>
      </c>
      <c r="AJ371" s="161" t="s">
        <v>278</v>
      </c>
    </row>
    <row r="372" spans="18:36" ht="15.95" customHeight="1">
      <c r="R372" s="161" t="s">
        <v>278</v>
      </c>
      <c r="AD372" s="161" t="s">
        <v>278</v>
      </c>
      <c r="AJ372" s="161" t="s">
        <v>278</v>
      </c>
    </row>
    <row r="373" spans="18:36" ht="15.95" customHeight="1">
      <c r="R373" s="161" t="s">
        <v>278</v>
      </c>
      <c r="AD373" s="161" t="s">
        <v>278</v>
      </c>
      <c r="AJ373" s="161" t="s">
        <v>278</v>
      </c>
    </row>
    <row r="374" spans="18:36" ht="15.95" customHeight="1">
      <c r="R374" s="161" t="s">
        <v>278</v>
      </c>
      <c r="AD374" s="161" t="s">
        <v>278</v>
      </c>
      <c r="AJ374" s="161" t="s">
        <v>278</v>
      </c>
    </row>
    <row r="375" spans="18:36" ht="15.95" customHeight="1">
      <c r="R375" s="161" t="s">
        <v>278</v>
      </c>
      <c r="AD375" s="161" t="s">
        <v>278</v>
      </c>
      <c r="AJ375" s="161" t="s">
        <v>278</v>
      </c>
    </row>
    <row r="376" spans="18:36" ht="15.95" customHeight="1">
      <c r="R376" s="161" t="s">
        <v>278</v>
      </c>
      <c r="AD376" s="161" t="s">
        <v>278</v>
      </c>
      <c r="AJ376" s="161" t="s">
        <v>278</v>
      </c>
    </row>
    <row r="377" spans="18:36" ht="15.95" customHeight="1">
      <c r="R377" s="161" t="s">
        <v>278</v>
      </c>
      <c r="AD377" s="161" t="s">
        <v>278</v>
      </c>
      <c r="AJ377" s="161" t="s">
        <v>278</v>
      </c>
    </row>
    <row r="378" spans="18:36" ht="15.95" customHeight="1">
      <c r="R378" s="161" t="s">
        <v>278</v>
      </c>
      <c r="AD378" s="161" t="s">
        <v>278</v>
      </c>
      <c r="AJ378" s="161" t="s">
        <v>278</v>
      </c>
    </row>
    <row r="379" spans="18:36" ht="15.95" customHeight="1">
      <c r="R379" s="161" t="s">
        <v>278</v>
      </c>
      <c r="AD379" s="161" t="s">
        <v>278</v>
      </c>
      <c r="AJ379" s="161" t="s">
        <v>278</v>
      </c>
    </row>
    <row r="380" spans="18:36" ht="15.95" customHeight="1">
      <c r="R380" s="161" t="s">
        <v>278</v>
      </c>
      <c r="AD380" s="161" t="s">
        <v>278</v>
      </c>
      <c r="AJ380" s="161" t="s">
        <v>278</v>
      </c>
    </row>
    <row r="381" spans="18:36" ht="15.95" customHeight="1">
      <c r="R381" s="161" t="s">
        <v>278</v>
      </c>
      <c r="AD381" s="161" t="s">
        <v>278</v>
      </c>
      <c r="AJ381" s="161" t="s">
        <v>278</v>
      </c>
    </row>
    <row r="382" spans="18:36" ht="15.95" customHeight="1">
      <c r="R382" s="161" t="s">
        <v>278</v>
      </c>
      <c r="AD382" s="161" t="s">
        <v>278</v>
      </c>
      <c r="AJ382" s="161" t="s">
        <v>278</v>
      </c>
    </row>
    <row r="383" spans="18:36" ht="15.95" customHeight="1">
      <c r="R383" s="161" t="s">
        <v>278</v>
      </c>
      <c r="AD383" s="161" t="s">
        <v>278</v>
      </c>
      <c r="AJ383" s="161" t="s">
        <v>278</v>
      </c>
    </row>
    <row r="384" spans="18:36" ht="15.95" customHeight="1">
      <c r="R384" s="161" t="s">
        <v>278</v>
      </c>
      <c r="AD384" s="161" t="s">
        <v>278</v>
      </c>
      <c r="AJ384" s="161" t="s">
        <v>278</v>
      </c>
    </row>
    <row r="385" spans="18:36" ht="15.95" customHeight="1">
      <c r="R385" s="161" t="s">
        <v>278</v>
      </c>
      <c r="AD385" s="161" t="s">
        <v>278</v>
      </c>
      <c r="AJ385" s="161" t="s">
        <v>278</v>
      </c>
    </row>
    <row r="386" spans="18:36" ht="15.95" customHeight="1">
      <c r="R386" s="161" t="s">
        <v>278</v>
      </c>
      <c r="AD386" s="161" t="s">
        <v>278</v>
      </c>
      <c r="AJ386" s="161" t="s">
        <v>278</v>
      </c>
    </row>
    <row r="387" spans="18:36" ht="15.95" customHeight="1">
      <c r="R387" s="161" t="s">
        <v>278</v>
      </c>
      <c r="AD387" s="161" t="s">
        <v>278</v>
      </c>
      <c r="AJ387" s="161" t="s">
        <v>278</v>
      </c>
    </row>
    <row r="388" spans="18:36" ht="15.95" customHeight="1">
      <c r="R388" s="161" t="s">
        <v>278</v>
      </c>
      <c r="AD388" s="161" t="s">
        <v>278</v>
      </c>
      <c r="AJ388" s="161" t="s">
        <v>278</v>
      </c>
    </row>
    <row r="389" spans="18:36" ht="15.95" customHeight="1">
      <c r="R389" s="161" t="s">
        <v>278</v>
      </c>
      <c r="AD389" s="161" t="s">
        <v>278</v>
      </c>
      <c r="AJ389" s="161" t="s">
        <v>278</v>
      </c>
    </row>
    <row r="390" spans="18:36" ht="15.95" customHeight="1">
      <c r="R390" s="161" t="s">
        <v>278</v>
      </c>
      <c r="AD390" s="161" t="s">
        <v>278</v>
      </c>
      <c r="AJ390" s="161" t="s">
        <v>278</v>
      </c>
    </row>
    <row r="391" spans="18:36" ht="15.95" customHeight="1">
      <c r="R391" s="161" t="s">
        <v>278</v>
      </c>
      <c r="AD391" s="161" t="s">
        <v>278</v>
      </c>
      <c r="AJ391" s="161" t="s">
        <v>278</v>
      </c>
    </row>
    <row r="392" spans="18:36" ht="15.95" customHeight="1">
      <c r="R392" s="161" t="s">
        <v>278</v>
      </c>
      <c r="AD392" s="161" t="s">
        <v>278</v>
      </c>
      <c r="AJ392" s="161" t="s">
        <v>278</v>
      </c>
    </row>
    <row r="393" spans="18:36" ht="15.95" customHeight="1">
      <c r="R393" s="161" t="s">
        <v>278</v>
      </c>
      <c r="AD393" s="161" t="s">
        <v>278</v>
      </c>
      <c r="AJ393" s="161" t="s">
        <v>278</v>
      </c>
    </row>
    <row r="394" spans="18:36" ht="15.95" customHeight="1">
      <c r="R394" s="161" t="s">
        <v>278</v>
      </c>
      <c r="AD394" s="161" t="s">
        <v>278</v>
      </c>
      <c r="AJ394" s="161" t="s">
        <v>278</v>
      </c>
    </row>
    <row r="395" spans="18:36" ht="15.95" customHeight="1">
      <c r="R395" s="161" t="s">
        <v>278</v>
      </c>
      <c r="AD395" s="161" t="s">
        <v>278</v>
      </c>
      <c r="AJ395" s="161" t="s">
        <v>278</v>
      </c>
    </row>
    <row r="396" spans="18:36" ht="15.95" customHeight="1">
      <c r="R396" s="161" t="s">
        <v>278</v>
      </c>
      <c r="AD396" s="161" t="s">
        <v>278</v>
      </c>
      <c r="AJ396" s="161" t="s">
        <v>278</v>
      </c>
    </row>
    <row r="397" spans="18:36" ht="15.95" customHeight="1">
      <c r="R397" s="161" t="s">
        <v>278</v>
      </c>
      <c r="AD397" s="161" t="s">
        <v>278</v>
      </c>
      <c r="AJ397" s="161" t="s">
        <v>278</v>
      </c>
    </row>
    <row r="398" spans="18:36" ht="15.95" customHeight="1">
      <c r="R398" s="161" t="s">
        <v>278</v>
      </c>
      <c r="AD398" s="161" t="s">
        <v>278</v>
      </c>
      <c r="AJ398" s="161" t="s">
        <v>278</v>
      </c>
    </row>
    <row r="399" spans="18:36" ht="15.95" customHeight="1">
      <c r="R399" s="161" t="s">
        <v>278</v>
      </c>
      <c r="AD399" s="161" t="s">
        <v>278</v>
      </c>
      <c r="AJ399" s="161" t="s">
        <v>278</v>
      </c>
    </row>
    <row r="400" spans="18:36" ht="15.95" customHeight="1">
      <c r="R400" s="161" t="s">
        <v>278</v>
      </c>
      <c r="AD400" s="161" t="s">
        <v>278</v>
      </c>
      <c r="AJ400" s="161" t="s">
        <v>278</v>
      </c>
    </row>
    <row r="401" spans="18:36" ht="15.95" customHeight="1">
      <c r="R401" s="161" t="s">
        <v>278</v>
      </c>
      <c r="AD401" s="161" t="s">
        <v>278</v>
      </c>
      <c r="AJ401" s="161" t="s">
        <v>278</v>
      </c>
    </row>
    <row r="402" spans="18:36" ht="15.95" customHeight="1">
      <c r="R402" s="161" t="s">
        <v>278</v>
      </c>
      <c r="AD402" s="161" t="s">
        <v>278</v>
      </c>
      <c r="AJ402" s="161" t="s">
        <v>278</v>
      </c>
    </row>
    <row r="403" spans="18:36" ht="15.95" customHeight="1">
      <c r="R403" s="161" t="s">
        <v>278</v>
      </c>
      <c r="AD403" s="161" t="s">
        <v>278</v>
      </c>
      <c r="AJ403" s="161" t="s">
        <v>278</v>
      </c>
    </row>
    <row r="404" spans="18:36" ht="15.95" customHeight="1">
      <c r="R404" s="161" t="s">
        <v>278</v>
      </c>
      <c r="AD404" s="161" t="s">
        <v>278</v>
      </c>
      <c r="AJ404" s="161" t="s">
        <v>278</v>
      </c>
    </row>
    <row r="405" spans="18:36" ht="15.95" customHeight="1">
      <c r="R405" s="161" t="s">
        <v>278</v>
      </c>
      <c r="AD405" s="161" t="s">
        <v>278</v>
      </c>
      <c r="AJ405" s="161" t="s">
        <v>278</v>
      </c>
    </row>
    <row r="406" spans="18:36" ht="15.95" customHeight="1">
      <c r="R406" s="161" t="s">
        <v>278</v>
      </c>
      <c r="AD406" s="161" t="s">
        <v>278</v>
      </c>
      <c r="AJ406" s="161" t="s">
        <v>278</v>
      </c>
    </row>
    <row r="407" spans="18:36" ht="15.95" customHeight="1">
      <c r="R407" s="161" t="s">
        <v>278</v>
      </c>
      <c r="AD407" s="161" t="s">
        <v>278</v>
      </c>
      <c r="AJ407" s="161" t="s">
        <v>278</v>
      </c>
    </row>
    <row r="408" spans="18:36" ht="15.95" customHeight="1">
      <c r="R408" s="161" t="s">
        <v>278</v>
      </c>
      <c r="AD408" s="161" t="s">
        <v>278</v>
      </c>
      <c r="AJ408" s="161" t="s">
        <v>278</v>
      </c>
    </row>
    <row r="409" spans="18:36" ht="15.95" customHeight="1">
      <c r="R409" s="161" t="s">
        <v>278</v>
      </c>
      <c r="AD409" s="161" t="s">
        <v>278</v>
      </c>
      <c r="AJ409" s="161" t="s">
        <v>278</v>
      </c>
    </row>
    <row r="410" spans="18:36" ht="15.95" customHeight="1">
      <c r="R410" s="161" t="s">
        <v>278</v>
      </c>
      <c r="AD410" s="161" t="s">
        <v>278</v>
      </c>
      <c r="AJ410" s="161" t="s">
        <v>278</v>
      </c>
    </row>
    <row r="411" spans="18:36" ht="15.95" customHeight="1">
      <c r="R411" s="161" t="s">
        <v>278</v>
      </c>
      <c r="AD411" s="161" t="s">
        <v>278</v>
      </c>
      <c r="AJ411" s="161" t="s">
        <v>278</v>
      </c>
    </row>
    <row r="412" spans="18:36" ht="15.95" customHeight="1">
      <c r="R412" s="161" t="s">
        <v>278</v>
      </c>
      <c r="AD412" s="161" t="s">
        <v>278</v>
      </c>
      <c r="AJ412" s="161" t="s">
        <v>278</v>
      </c>
    </row>
    <row r="413" spans="18:36" ht="15.95" customHeight="1">
      <c r="R413" s="161" t="s">
        <v>278</v>
      </c>
      <c r="AD413" s="161" t="s">
        <v>278</v>
      </c>
      <c r="AJ413" s="161" t="s">
        <v>278</v>
      </c>
    </row>
    <row r="414" spans="18:36" ht="15.95" customHeight="1">
      <c r="R414" s="161" t="s">
        <v>278</v>
      </c>
      <c r="AD414" s="161" t="s">
        <v>278</v>
      </c>
      <c r="AJ414" s="161" t="s">
        <v>278</v>
      </c>
    </row>
    <row r="415" spans="18:36" ht="15.95" customHeight="1">
      <c r="R415" s="161" t="s">
        <v>278</v>
      </c>
      <c r="AD415" s="161" t="s">
        <v>278</v>
      </c>
      <c r="AJ415" s="161" t="s">
        <v>278</v>
      </c>
    </row>
    <row r="416" spans="18:36" ht="15.95" customHeight="1">
      <c r="R416" s="161" t="s">
        <v>278</v>
      </c>
      <c r="AD416" s="161" t="s">
        <v>278</v>
      </c>
      <c r="AJ416" s="161" t="s">
        <v>278</v>
      </c>
    </row>
    <row r="417" spans="18:36" ht="15.95" customHeight="1">
      <c r="R417" s="161" t="s">
        <v>278</v>
      </c>
      <c r="AD417" s="161" t="s">
        <v>278</v>
      </c>
      <c r="AJ417" s="161" t="s">
        <v>278</v>
      </c>
    </row>
    <row r="418" spans="18:36" ht="15.95" customHeight="1">
      <c r="R418" s="161" t="s">
        <v>278</v>
      </c>
      <c r="AD418" s="161" t="s">
        <v>278</v>
      </c>
      <c r="AJ418" s="161" t="s">
        <v>278</v>
      </c>
    </row>
    <row r="419" spans="18:36" ht="15.95" customHeight="1">
      <c r="R419" s="161" t="s">
        <v>278</v>
      </c>
      <c r="AD419" s="161" t="s">
        <v>278</v>
      </c>
      <c r="AJ419" s="161" t="s">
        <v>278</v>
      </c>
    </row>
    <row r="420" spans="18:36" ht="15.95" customHeight="1">
      <c r="R420" s="161" t="s">
        <v>278</v>
      </c>
      <c r="AD420" s="161" t="s">
        <v>278</v>
      </c>
      <c r="AJ420" s="161" t="s">
        <v>278</v>
      </c>
    </row>
    <row r="421" spans="18:36" ht="15.95" customHeight="1">
      <c r="R421" s="161" t="s">
        <v>278</v>
      </c>
      <c r="AD421" s="161" t="s">
        <v>278</v>
      </c>
      <c r="AJ421" s="161" t="s">
        <v>278</v>
      </c>
    </row>
    <row r="422" spans="18:36" ht="15.95" customHeight="1">
      <c r="R422" s="161" t="s">
        <v>278</v>
      </c>
      <c r="AD422" s="161" t="s">
        <v>278</v>
      </c>
      <c r="AJ422" s="161" t="s">
        <v>278</v>
      </c>
    </row>
    <row r="423" spans="18:36" ht="15.95" customHeight="1">
      <c r="R423" s="161" t="s">
        <v>278</v>
      </c>
      <c r="AD423" s="161" t="s">
        <v>278</v>
      </c>
      <c r="AJ423" s="161" t="s">
        <v>278</v>
      </c>
    </row>
    <row r="424" spans="18:36" ht="15.95" customHeight="1">
      <c r="R424" s="161" t="s">
        <v>278</v>
      </c>
      <c r="AD424" s="161" t="s">
        <v>278</v>
      </c>
      <c r="AJ424" s="161" t="s">
        <v>278</v>
      </c>
    </row>
    <row r="425" spans="18:36" ht="15.95" customHeight="1">
      <c r="R425" s="161" t="s">
        <v>278</v>
      </c>
      <c r="AD425" s="161" t="s">
        <v>278</v>
      </c>
      <c r="AJ425" s="161" t="s">
        <v>278</v>
      </c>
    </row>
    <row r="426" spans="18:36" ht="15.95" customHeight="1">
      <c r="R426" s="161" t="s">
        <v>278</v>
      </c>
      <c r="AD426" s="161" t="s">
        <v>278</v>
      </c>
      <c r="AJ426" s="161" t="s">
        <v>278</v>
      </c>
    </row>
    <row r="427" spans="18:36" ht="15.95" customHeight="1">
      <c r="R427" s="161" t="s">
        <v>278</v>
      </c>
      <c r="AD427" s="161" t="s">
        <v>278</v>
      </c>
      <c r="AJ427" s="161" t="s">
        <v>278</v>
      </c>
    </row>
    <row r="428" spans="18:36" ht="15.95" customHeight="1">
      <c r="R428" s="161" t="s">
        <v>278</v>
      </c>
      <c r="AD428" s="161" t="s">
        <v>278</v>
      </c>
      <c r="AJ428" s="161" t="s">
        <v>278</v>
      </c>
    </row>
    <row r="429" spans="18:36" ht="15.95" customHeight="1">
      <c r="R429" s="161" t="s">
        <v>278</v>
      </c>
      <c r="AD429" s="161" t="s">
        <v>278</v>
      </c>
      <c r="AJ429" s="161" t="s">
        <v>278</v>
      </c>
    </row>
    <row r="430" spans="18:36" ht="15.95" customHeight="1">
      <c r="R430" s="161" t="s">
        <v>278</v>
      </c>
      <c r="AD430" s="161" t="s">
        <v>278</v>
      </c>
      <c r="AJ430" s="161" t="s">
        <v>278</v>
      </c>
    </row>
    <row r="431" spans="18:36" ht="15.95" customHeight="1">
      <c r="R431" s="161" t="s">
        <v>278</v>
      </c>
      <c r="AD431" s="161" t="s">
        <v>278</v>
      </c>
      <c r="AJ431" s="161" t="s">
        <v>278</v>
      </c>
    </row>
    <row r="432" spans="18:36" ht="15.95" customHeight="1">
      <c r="R432" s="161" t="s">
        <v>278</v>
      </c>
      <c r="AD432" s="161" t="s">
        <v>278</v>
      </c>
      <c r="AJ432" s="161" t="s">
        <v>278</v>
      </c>
    </row>
    <row r="433" spans="18:36" ht="15.95" customHeight="1">
      <c r="R433" s="161" t="s">
        <v>278</v>
      </c>
      <c r="AD433" s="161" t="s">
        <v>278</v>
      </c>
      <c r="AJ433" s="161" t="s">
        <v>278</v>
      </c>
    </row>
    <row r="434" spans="18:36" ht="15.95" customHeight="1">
      <c r="R434" s="161" t="s">
        <v>278</v>
      </c>
      <c r="AD434" s="161" t="s">
        <v>278</v>
      </c>
      <c r="AJ434" s="161" t="s">
        <v>278</v>
      </c>
    </row>
    <row r="435" spans="18:36" ht="15.95" customHeight="1">
      <c r="R435" s="161" t="s">
        <v>278</v>
      </c>
      <c r="AD435" s="161" t="s">
        <v>278</v>
      </c>
      <c r="AJ435" s="161" t="s">
        <v>278</v>
      </c>
    </row>
    <row r="436" spans="18:36" ht="15.95" customHeight="1">
      <c r="R436" s="161" t="s">
        <v>278</v>
      </c>
      <c r="AD436" s="161" t="s">
        <v>278</v>
      </c>
      <c r="AJ436" s="161" t="s">
        <v>278</v>
      </c>
    </row>
    <row r="437" spans="18:36" ht="15.95" customHeight="1">
      <c r="R437" s="161" t="s">
        <v>278</v>
      </c>
      <c r="AD437" s="161" t="s">
        <v>278</v>
      </c>
      <c r="AJ437" s="161" t="s">
        <v>278</v>
      </c>
    </row>
    <row r="438" spans="18:36" ht="15.95" customHeight="1">
      <c r="R438" s="161" t="s">
        <v>278</v>
      </c>
      <c r="AD438" s="161" t="s">
        <v>278</v>
      </c>
      <c r="AJ438" s="161" t="s">
        <v>278</v>
      </c>
    </row>
    <row r="439" spans="18:36" ht="15.95" customHeight="1">
      <c r="R439" s="161" t="s">
        <v>278</v>
      </c>
      <c r="AD439" s="161" t="s">
        <v>278</v>
      </c>
      <c r="AJ439" s="161" t="s">
        <v>278</v>
      </c>
    </row>
    <row r="440" spans="18:36" ht="15.95" customHeight="1">
      <c r="R440" s="161" t="s">
        <v>278</v>
      </c>
      <c r="AD440" s="161" t="s">
        <v>278</v>
      </c>
      <c r="AJ440" s="161" t="s">
        <v>278</v>
      </c>
    </row>
    <row r="441" spans="18:36" ht="15.95" customHeight="1">
      <c r="R441" s="161" t="s">
        <v>278</v>
      </c>
      <c r="AD441" s="161" t="s">
        <v>278</v>
      </c>
      <c r="AJ441" s="161" t="s">
        <v>278</v>
      </c>
    </row>
    <row r="442" spans="18:36" ht="15.95" customHeight="1">
      <c r="R442" s="161" t="s">
        <v>278</v>
      </c>
      <c r="AD442" s="161" t="s">
        <v>278</v>
      </c>
      <c r="AJ442" s="161" t="s">
        <v>278</v>
      </c>
    </row>
    <row r="443" spans="18:36" ht="15.95" customHeight="1">
      <c r="R443" s="161" t="s">
        <v>278</v>
      </c>
      <c r="AD443" s="161" t="s">
        <v>278</v>
      </c>
      <c r="AJ443" s="161" t="s">
        <v>278</v>
      </c>
    </row>
    <row r="444" spans="18:36" ht="15.95" customHeight="1">
      <c r="R444" s="161" t="s">
        <v>278</v>
      </c>
      <c r="AD444" s="161" t="s">
        <v>278</v>
      </c>
      <c r="AJ444" s="161" t="s">
        <v>278</v>
      </c>
    </row>
    <row r="445" spans="18:36" ht="15.95" customHeight="1">
      <c r="R445" s="161" t="s">
        <v>278</v>
      </c>
      <c r="AD445" s="161" t="s">
        <v>278</v>
      </c>
      <c r="AJ445" s="161" t="s">
        <v>278</v>
      </c>
    </row>
    <row r="446" spans="18:36" ht="15.95" customHeight="1">
      <c r="R446" s="161" t="s">
        <v>278</v>
      </c>
      <c r="AD446" s="161" t="s">
        <v>278</v>
      </c>
      <c r="AJ446" s="161" t="s">
        <v>278</v>
      </c>
    </row>
    <row r="447" spans="18:36" ht="15.95" customHeight="1">
      <c r="R447" s="161" t="s">
        <v>278</v>
      </c>
      <c r="AD447" s="161" t="s">
        <v>278</v>
      </c>
      <c r="AJ447" s="161" t="s">
        <v>278</v>
      </c>
    </row>
    <row r="448" spans="18:36" ht="15.95" customHeight="1">
      <c r="R448" s="161" t="s">
        <v>278</v>
      </c>
      <c r="AD448" s="161" t="s">
        <v>278</v>
      </c>
      <c r="AJ448" s="161" t="s">
        <v>278</v>
      </c>
    </row>
    <row r="449" spans="18:36" ht="15.95" customHeight="1">
      <c r="R449" s="161" t="s">
        <v>278</v>
      </c>
      <c r="AD449" s="161" t="s">
        <v>278</v>
      </c>
      <c r="AJ449" s="161" t="s">
        <v>278</v>
      </c>
    </row>
    <row r="450" spans="18:36" ht="15.95" customHeight="1">
      <c r="R450" s="161" t="s">
        <v>278</v>
      </c>
      <c r="AD450" s="161" t="s">
        <v>278</v>
      </c>
      <c r="AJ450" s="161" t="s">
        <v>278</v>
      </c>
    </row>
    <row r="451" spans="18:36" ht="15.95" customHeight="1">
      <c r="R451" s="161" t="s">
        <v>278</v>
      </c>
      <c r="AD451" s="161" t="s">
        <v>278</v>
      </c>
      <c r="AJ451" s="161" t="s">
        <v>278</v>
      </c>
    </row>
    <row r="452" spans="18:36" ht="15.95" customHeight="1">
      <c r="R452" s="161" t="s">
        <v>278</v>
      </c>
      <c r="AD452" s="161" t="s">
        <v>278</v>
      </c>
      <c r="AJ452" s="161" t="s">
        <v>278</v>
      </c>
    </row>
    <row r="453" spans="18:36" ht="15.95" customHeight="1">
      <c r="R453" s="161" t="s">
        <v>278</v>
      </c>
      <c r="AD453" s="161" t="s">
        <v>278</v>
      </c>
      <c r="AJ453" s="161" t="s">
        <v>278</v>
      </c>
    </row>
    <row r="454" spans="18:36" ht="15.95" customHeight="1">
      <c r="R454" s="161" t="s">
        <v>278</v>
      </c>
      <c r="AD454" s="161" t="s">
        <v>278</v>
      </c>
      <c r="AJ454" s="161" t="s">
        <v>278</v>
      </c>
    </row>
    <row r="455" spans="18:36" ht="15.95" customHeight="1">
      <c r="R455" s="161" t="s">
        <v>278</v>
      </c>
      <c r="AD455" s="161" t="s">
        <v>278</v>
      </c>
      <c r="AJ455" s="161" t="s">
        <v>278</v>
      </c>
    </row>
    <row r="456" spans="18:36" ht="15.95" customHeight="1">
      <c r="R456" s="161" t="s">
        <v>278</v>
      </c>
      <c r="AD456" s="161" t="s">
        <v>278</v>
      </c>
      <c r="AJ456" s="161" t="s">
        <v>278</v>
      </c>
    </row>
    <row r="457" spans="18:36" ht="15.95" customHeight="1">
      <c r="R457" s="161" t="s">
        <v>278</v>
      </c>
      <c r="AD457" s="161" t="s">
        <v>278</v>
      </c>
      <c r="AJ457" s="161" t="s">
        <v>278</v>
      </c>
    </row>
    <row r="458" spans="18:36" ht="15.95" customHeight="1">
      <c r="R458" s="161" t="s">
        <v>278</v>
      </c>
      <c r="AD458" s="161" t="s">
        <v>278</v>
      </c>
      <c r="AJ458" s="161" t="s">
        <v>278</v>
      </c>
    </row>
    <row r="459" spans="18:36" ht="15.95" customHeight="1">
      <c r="R459" s="161" t="s">
        <v>278</v>
      </c>
      <c r="AD459" s="161" t="s">
        <v>278</v>
      </c>
      <c r="AJ459" s="161" t="s">
        <v>278</v>
      </c>
    </row>
    <row r="460" spans="18:36" ht="15.95" customHeight="1">
      <c r="R460" s="161" t="s">
        <v>278</v>
      </c>
      <c r="AD460" s="161" t="s">
        <v>278</v>
      </c>
      <c r="AJ460" s="161" t="s">
        <v>278</v>
      </c>
    </row>
    <row r="461" spans="18:36" ht="15.95" customHeight="1">
      <c r="R461" s="161" t="s">
        <v>278</v>
      </c>
      <c r="AD461" s="161" t="s">
        <v>278</v>
      </c>
      <c r="AJ461" s="161" t="s">
        <v>278</v>
      </c>
    </row>
    <row r="462" spans="18:36" ht="15.95" customHeight="1">
      <c r="R462" s="161" t="s">
        <v>278</v>
      </c>
      <c r="AD462" s="161" t="s">
        <v>278</v>
      </c>
      <c r="AJ462" s="161" t="s">
        <v>278</v>
      </c>
    </row>
    <row r="463" spans="18:36" ht="15.95" customHeight="1">
      <c r="R463" s="161" t="s">
        <v>278</v>
      </c>
      <c r="AD463" s="161" t="s">
        <v>278</v>
      </c>
      <c r="AJ463" s="161" t="s">
        <v>278</v>
      </c>
    </row>
    <row r="464" spans="18:36" ht="15.95" customHeight="1">
      <c r="R464" s="161" t="s">
        <v>278</v>
      </c>
      <c r="AD464" s="161" t="s">
        <v>278</v>
      </c>
      <c r="AJ464" s="161" t="s">
        <v>278</v>
      </c>
    </row>
    <row r="465" spans="18:36" ht="15.95" customHeight="1">
      <c r="R465" s="161" t="s">
        <v>278</v>
      </c>
      <c r="AD465" s="161" t="s">
        <v>278</v>
      </c>
      <c r="AJ465" s="161" t="s">
        <v>278</v>
      </c>
    </row>
    <row r="466" spans="18:36" ht="15.95" customHeight="1">
      <c r="R466" s="161" t="s">
        <v>278</v>
      </c>
      <c r="AD466" s="161" t="s">
        <v>278</v>
      </c>
      <c r="AJ466" s="161" t="s">
        <v>278</v>
      </c>
    </row>
    <row r="467" spans="18:36" ht="15.95" customHeight="1">
      <c r="R467" s="161" t="s">
        <v>278</v>
      </c>
      <c r="AD467" s="161" t="s">
        <v>278</v>
      </c>
      <c r="AJ467" s="161" t="s">
        <v>278</v>
      </c>
    </row>
    <row r="468" spans="18:36" ht="15.95" customHeight="1">
      <c r="R468" s="161" t="s">
        <v>278</v>
      </c>
      <c r="AD468" s="161" t="s">
        <v>278</v>
      </c>
      <c r="AJ468" s="161" t="s">
        <v>278</v>
      </c>
    </row>
    <row r="469" spans="18:36" ht="15.95" customHeight="1">
      <c r="R469" s="161" t="s">
        <v>278</v>
      </c>
      <c r="AD469" s="161" t="s">
        <v>278</v>
      </c>
      <c r="AJ469" s="161" t="s">
        <v>278</v>
      </c>
    </row>
    <row r="470" spans="18:36" ht="15.95" customHeight="1">
      <c r="R470" s="161" t="s">
        <v>278</v>
      </c>
      <c r="AD470" s="161" t="s">
        <v>278</v>
      </c>
      <c r="AJ470" s="161" t="s">
        <v>278</v>
      </c>
    </row>
    <row r="471" spans="18:36" ht="15.95" customHeight="1">
      <c r="R471" s="161" t="s">
        <v>278</v>
      </c>
      <c r="AD471" s="161" t="s">
        <v>278</v>
      </c>
      <c r="AJ471" s="161" t="s">
        <v>278</v>
      </c>
    </row>
    <row r="472" spans="18:36" ht="15.95" customHeight="1">
      <c r="R472" s="161" t="s">
        <v>278</v>
      </c>
      <c r="AD472" s="161" t="s">
        <v>278</v>
      </c>
      <c r="AJ472" s="161" t="s">
        <v>278</v>
      </c>
    </row>
    <row r="473" spans="18:36" ht="15.95" customHeight="1">
      <c r="R473" s="161" t="s">
        <v>278</v>
      </c>
      <c r="AD473" s="161" t="s">
        <v>278</v>
      </c>
      <c r="AJ473" s="161" t="s">
        <v>278</v>
      </c>
    </row>
    <row r="474" spans="18:36" ht="15.95" customHeight="1">
      <c r="R474" s="161" t="s">
        <v>278</v>
      </c>
      <c r="AD474" s="161" t="s">
        <v>278</v>
      </c>
      <c r="AJ474" s="161" t="s">
        <v>278</v>
      </c>
    </row>
    <row r="475" spans="18:36" ht="15.95" customHeight="1">
      <c r="R475" s="161" t="s">
        <v>278</v>
      </c>
      <c r="AD475" s="161" t="s">
        <v>278</v>
      </c>
      <c r="AJ475" s="161" t="s">
        <v>278</v>
      </c>
    </row>
    <row r="476" spans="18:36" ht="15.95" customHeight="1">
      <c r="R476" s="161" t="s">
        <v>278</v>
      </c>
      <c r="AD476" s="161" t="s">
        <v>278</v>
      </c>
      <c r="AJ476" s="161" t="s">
        <v>278</v>
      </c>
    </row>
    <row r="477" spans="18:36" ht="15.95" customHeight="1">
      <c r="R477" s="161" t="s">
        <v>278</v>
      </c>
      <c r="AD477" s="161" t="s">
        <v>278</v>
      </c>
      <c r="AJ477" s="161" t="s">
        <v>278</v>
      </c>
    </row>
    <row r="478" spans="18:36" ht="15.95" customHeight="1">
      <c r="R478" s="161" t="s">
        <v>278</v>
      </c>
      <c r="AD478" s="161" t="s">
        <v>278</v>
      </c>
      <c r="AJ478" s="161" t="s">
        <v>278</v>
      </c>
    </row>
    <row r="479" spans="18:36" ht="15.95" customHeight="1">
      <c r="R479" s="161" t="s">
        <v>278</v>
      </c>
      <c r="AD479" s="161" t="s">
        <v>278</v>
      </c>
      <c r="AJ479" s="161" t="s">
        <v>278</v>
      </c>
    </row>
    <row r="480" spans="18:36" ht="15.95" customHeight="1">
      <c r="R480" s="161" t="s">
        <v>278</v>
      </c>
      <c r="AD480" s="161" t="s">
        <v>278</v>
      </c>
      <c r="AJ480" s="161" t="s">
        <v>278</v>
      </c>
    </row>
    <row r="481" spans="18:36" ht="15.95" customHeight="1">
      <c r="R481" s="161" t="s">
        <v>278</v>
      </c>
      <c r="AD481" s="161" t="s">
        <v>278</v>
      </c>
      <c r="AJ481" s="161" t="s">
        <v>278</v>
      </c>
    </row>
    <row r="482" spans="18:36" ht="15.95" customHeight="1">
      <c r="R482" s="161" t="s">
        <v>278</v>
      </c>
      <c r="AD482" s="161" t="s">
        <v>278</v>
      </c>
      <c r="AJ482" s="161" t="s">
        <v>278</v>
      </c>
    </row>
    <row r="483" spans="18:36" ht="15.95" customHeight="1">
      <c r="R483" s="161" t="s">
        <v>278</v>
      </c>
      <c r="AD483" s="161" t="s">
        <v>278</v>
      </c>
      <c r="AJ483" s="161" t="s">
        <v>278</v>
      </c>
    </row>
    <row r="484" spans="18:36" ht="15.95" customHeight="1">
      <c r="R484" s="161" t="s">
        <v>278</v>
      </c>
      <c r="AD484" s="161" t="s">
        <v>278</v>
      </c>
      <c r="AJ484" s="161" t="s">
        <v>278</v>
      </c>
    </row>
    <row r="485" spans="18:36" ht="15.95" customHeight="1">
      <c r="R485" s="161" t="s">
        <v>278</v>
      </c>
      <c r="AD485" s="161" t="s">
        <v>278</v>
      </c>
      <c r="AJ485" s="161" t="s">
        <v>278</v>
      </c>
    </row>
    <row r="486" spans="18:36" ht="15.95" customHeight="1">
      <c r="R486" s="161" t="s">
        <v>278</v>
      </c>
      <c r="AD486" s="161" t="s">
        <v>278</v>
      </c>
      <c r="AJ486" s="161" t="s">
        <v>278</v>
      </c>
    </row>
    <row r="487" spans="18:36" ht="15.95" customHeight="1">
      <c r="R487" s="161" t="s">
        <v>278</v>
      </c>
      <c r="AD487" s="161" t="s">
        <v>278</v>
      </c>
      <c r="AJ487" s="161" t="s">
        <v>278</v>
      </c>
    </row>
    <row r="488" spans="18:36" ht="15.95" customHeight="1">
      <c r="R488" s="161" t="s">
        <v>278</v>
      </c>
      <c r="AD488" s="161" t="s">
        <v>278</v>
      </c>
      <c r="AJ488" s="161" t="s">
        <v>278</v>
      </c>
    </row>
    <row r="489" spans="18:36" ht="15.95" customHeight="1">
      <c r="R489" s="161" t="s">
        <v>278</v>
      </c>
      <c r="AD489" s="161" t="s">
        <v>278</v>
      </c>
      <c r="AJ489" s="161" t="s">
        <v>278</v>
      </c>
    </row>
    <row r="490" spans="18:36" ht="15.95" customHeight="1">
      <c r="R490" s="161" t="s">
        <v>278</v>
      </c>
      <c r="AD490" s="161" t="s">
        <v>278</v>
      </c>
      <c r="AJ490" s="161" t="s">
        <v>278</v>
      </c>
    </row>
    <row r="491" spans="18:36" ht="15.95" customHeight="1">
      <c r="R491" s="161" t="s">
        <v>278</v>
      </c>
      <c r="AD491" s="161" t="s">
        <v>278</v>
      </c>
      <c r="AJ491" s="161" t="s">
        <v>278</v>
      </c>
    </row>
    <row r="492" spans="18:36" ht="15.95" customHeight="1">
      <c r="R492" s="161" t="s">
        <v>278</v>
      </c>
      <c r="AD492" s="161" t="s">
        <v>278</v>
      </c>
      <c r="AJ492" s="161" t="s">
        <v>278</v>
      </c>
    </row>
    <row r="493" spans="18:36" ht="15.95" customHeight="1">
      <c r="R493" s="161" t="s">
        <v>278</v>
      </c>
      <c r="AD493" s="161" t="s">
        <v>278</v>
      </c>
      <c r="AJ493" s="161" t="s">
        <v>278</v>
      </c>
    </row>
    <row r="494" spans="18:36" ht="15.95" customHeight="1">
      <c r="R494" s="161" t="s">
        <v>278</v>
      </c>
      <c r="AD494" s="161" t="s">
        <v>278</v>
      </c>
      <c r="AJ494" s="161" t="s">
        <v>278</v>
      </c>
    </row>
    <row r="495" spans="18:36" ht="15.95" customHeight="1">
      <c r="R495" s="161" t="s">
        <v>278</v>
      </c>
      <c r="AD495" s="161" t="s">
        <v>278</v>
      </c>
      <c r="AJ495" s="161" t="s">
        <v>278</v>
      </c>
    </row>
    <row r="496" spans="18:36" ht="15.95" customHeight="1">
      <c r="R496" s="161" t="s">
        <v>278</v>
      </c>
      <c r="AD496" s="161" t="s">
        <v>278</v>
      </c>
      <c r="AJ496" s="161" t="s">
        <v>278</v>
      </c>
    </row>
    <row r="497" spans="18:36" ht="15.95" customHeight="1">
      <c r="R497" s="161" t="s">
        <v>278</v>
      </c>
      <c r="AD497" s="161" t="s">
        <v>278</v>
      </c>
      <c r="AJ497" s="161" t="s">
        <v>278</v>
      </c>
    </row>
    <row r="498" spans="18:36" ht="15.95" customHeight="1">
      <c r="R498" s="161" t="s">
        <v>278</v>
      </c>
      <c r="AD498" s="161" t="s">
        <v>278</v>
      </c>
      <c r="AJ498" s="161" t="s">
        <v>278</v>
      </c>
    </row>
    <row r="499" spans="18:36" ht="15.95" customHeight="1">
      <c r="R499" s="161" t="s">
        <v>278</v>
      </c>
      <c r="AD499" s="161" t="s">
        <v>278</v>
      </c>
      <c r="AJ499" s="161" t="s">
        <v>278</v>
      </c>
    </row>
    <row r="500" spans="18:36" ht="15.95" customHeight="1">
      <c r="R500" s="161" t="s">
        <v>278</v>
      </c>
      <c r="AD500" s="161" t="s">
        <v>278</v>
      </c>
      <c r="AJ500" s="161" t="s">
        <v>278</v>
      </c>
    </row>
    <row r="501" spans="18:36" ht="15.95" customHeight="1">
      <c r="R501" s="161" t="s">
        <v>278</v>
      </c>
      <c r="AD501" s="161" t="s">
        <v>278</v>
      </c>
      <c r="AJ501" s="161" t="s">
        <v>278</v>
      </c>
    </row>
    <row r="502" spans="18:36" ht="15.95" customHeight="1">
      <c r="R502" s="161" t="s">
        <v>278</v>
      </c>
      <c r="AD502" s="161" t="s">
        <v>278</v>
      </c>
      <c r="AJ502" s="161" t="s">
        <v>278</v>
      </c>
    </row>
    <row r="503" spans="18:36" ht="15.95" customHeight="1">
      <c r="R503" s="161" t="s">
        <v>278</v>
      </c>
      <c r="AD503" s="161" t="s">
        <v>278</v>
      </c>
      <c r="AJ503" s="161" t="s">
        <v>278</v>
      </c>
    </row>
    <row r="504" spans="18:36" ht="15.95" customHeight="1">
      <c r="R504" s="161" t="s">
        <v>278</v>
      </c>
      <c r="AD504" s="161" t="s">
        <v>278</v>
      </c>
      <c r="AJ504" s="161" t="s">
        <v>278</v>
      </c>
    </row>
    <row r="505" spans="18:36" ht="15.95" customHeight="1">
      <c r="R505" s="161" t="s">
        <v>278</v>
      </c>
      <c r="AD505" s="161" t="s">
        <v>278</v>
      </c>
      <c r="AJ505" s="161" t="s">
        <v>278</v>
      </c>
    </row>
    <row r="506" spans="18:36" ht="15.95" customHeight="1">
      <c r="R506" s="161" t="s">
        <v>278</v>
      </c>
      <c r="AD506" s="161" t="s">
        <v>278</v>
      </c>
      <c r="AJ506" s="161" t="s">
        <v>278</v>
      </c>
    </row>
    <row r="507" spans="18:36" ht="15.95" customHeight="1">
      <c r="R507" s="161" t="s">
        <v>278</v>
      </c>
      <c r="AD507" s="161" t="s">
        <v>278</v>
      </c>
      <c r="AJ507" s="161" t="s">
        <v>278</v>
      </c>
    </row>
    <row r="508" spans="18:36" ht="15.95" customHeight="1">
      <c r="R508" s="161" t="s">
        <v>278</v>
      </c>
      <c r="AD508" s="161" t="s">
        <v>278</v>
      </c>
      <c r="AJ508" s="161" t="s">
        <v>278</v>
      </c>
    </row>
    <row r="509" spans="18:36" ht="15.95" customHeight="1">
      <c r="R509" s="161" t="s">
        <v>278</v>
      </c>
      <c r="AD509" s="161" t="s">
        <v>278</v>
      </c>
      <c r="AJ509" s="161" t="s">
        <v>278</v>
      </c>
    </row>
    <row r="510" spans="18:36" ht="15.95" customHeight="1">
      <c r="R510" s="161" t="s">
        <v>278</v>
      </c>
      <c r="AD510" s="161" t="s">
        <v>278</v>
      </c>
      <c r="AJ510" s="161" t="s">
        <v>278</v>
      </c>
    </row>
    <row r="511" spans="18:36" ht="15.95" customHeight="1">
      <c r="R511" s="161" t="s">
        <v>278</v>
      </c>
      <c r="AD511" s="161" t="s">
        <v>278</v>
      </c>
      <c r="AJ511" s="161" t="s">
        <v>278</v>
      </c>
    </row>
    <row r="512" spans="18:36" ht="15.95" customHeight="1">
      <c r="R512" s="161" t="s">
        <v>278</v>
      </c>
      <c r="AD512" s="161" t="s">
        <v>278</v>
      </c>
      <c r="AJ512" s="161" t="s">
        <v>278</v>
      </c>
    </row>
    <row r="513" spans="18:36" ht="15.95" customHeight="1">
      <c r="R513" s="161" t="s">
        <v>278</v>
      </c>
      <c r="AD513" s="161" t="s">
        <v>278</v>
      </c>
      <c r="AJ513" s="161" t="s">
        <v>278</v>
      </c>
    </row>
    <row r="514" spans="18:36" ht="15.95" customHeight="1">
      <c r="R514" s="161" t="s">
        <v>278</v>
      </c>
      <c r="AD514" s="161" t="s">
        <v>278</v>
      </c>
      <c r="AJ514" s="161" t="s">
        <v>278</v>
      </c>
    </row>
    <row r="515" spans="18:36" ht="15.95" customHeight="1">
      <c r="R515" s="161" t="s">
        <v>278</v>
      </c>
      <c r="AD515" s="161" t="s">
        <v>278</v>
      </c>
      <c r="AJ515" s="161" t="s">
        <v>278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H9:H31 H34:H43 N35:N43 T35:T43 Z35:Z43 AF34:AF43 AL36:AL43">
    <cfRule type="cellIs" dxfId="80" priority="24" stopIfTrue="1" operator="greaterThan">
      <formula>G9</formula>
    </cfRule>
  </conditionalFormatting>
  <conditionalFormatting sqref="N9:N31">
    <cfRule type="cellIs" dxfId="79" priority="23" stopIfTrue="1" operator="greaterThan">
      <formula>M9</formula>
    </cfRule>
  </conditionalFormatting>
  <conditionalFormatting sqref="T9:T31">
    <cfRule type="cellIs" dxfId="78" priority="22" stopIfTrue="1" operator="greaterThan">
      <formula>S9</formula>
    </cfRule>
  </conditionalFormatting>
  <conditionalFormatting sqref="Z9 Z11:Z31">
    <cfRule type="cellIs" dxfId="77" priority="21" stopIfTrue="1" operator="greaterThan">
      <formula>Y9</formula>
    </cfRule>
  </conditionalFormatting>
  <conditionalFormatting sqref="AF9 AF11:AF31">
    <cfRule type="cellIs" dxfId="76" priority="20" stopIfTrue="1" operator="greaterThan">
      <formula>AE9</formula>
    </cfRule>
  </conditionalFormatting>
  <conditionalFormatting sqref="AL9 AL11:AL31">
    <cfRule type="cellIs" dxfId="75" priority="19" stopIfTrue="1" operator="greaterThan">
      <formula>AK9</formula>
    </cfRule>
  </conditionalFormatting>
  <conditionalFormatting sqref="AL34">
    <cfRule type="cellIs" dxfId="74" priority="13" stopIfTrue="1" operator="greaterThan">
      <formula>AK34</formula>
    </cfRule>
  </conditionalFormatting>
  <conditionalFormatting sqref="H46:H54">
    <cfRule type="cellIs" dxfId="73" priority="12" stopIfTrue="1" operator="greaterThan">
      <formula>G46</formula>
    </cfRule>
  </conditionalFormatting>
  <conditionalFormatting sqref="N47:N54">
    <cfRule type="cellIs" dxfId="72" priority="11" stopIfTrue="1" operator="greaterThan">
      <formula>M47</formula>
    </cfRule>
  </conditionalFormatting>
  <conditionalFormatting sqref="T47:T54">
    <cfRule type="cellIs" dxfId="71" priority="10" stopIfTrue="1" operator="greaterThan">
      <formula>S47</formula>
    </cfRule>
  </conditionalFormatting>
  <conditionalFormatting sqref="Z47:Z54">
    <cfRule type="cellIs" dxfId="70" priority="9" stopIfTrue="1" operator="greaterThan">
      <formula>Y47</formula>
    </cfRule>
  </conditionalFormatting>
  <conditionalFormatting sqref="AF46:AF54">
    <cfRule type="cellIs" dxfId="69" priority="8" stopIfTrue="1" operator="greaterThan">
      <formula>AE46</formula>
    </cfRule>
  </conditionalFormatting>
  <conditionalFormatting sqref="AL47:AL54">
    <cfRule type="cellIs" dxfId="68" priority="7" stopIfTrue="1" operator="greaterThan">
      <formula>AK47</formula>
    </cfRule>
  </conditionalFormatting>
  <conditionalFormatting sqref="N34 T34 Z34 AL35 AL10 Z10 AF10">
    <cfRule type="cellIs" dxfId="67" priority="6" stopIfTrue="1" operator="greaterThan">
      <formula>M10</formula>
    </cfRule>
  </conditionalFormatting>
  <conditionalFormatting sqref="AL46 AF46 Z46 T46 N46">
    <cfRule type="cellIs" dxfId="66" priority="5" stopIfTrue="1" operator="greaterThan">
      <formula>M46</formula>
    </cfRule>
  </conditionalFormatting>
  <conditionalFormatting sqref="N37">
    <cfRule type="cellIs" dxfId="65" priority="4" stopIfTrue="1" operator="greaterThan">
      <formula>M37</formula>
    </cfRule>
  </conditionalFormatting>
  <conditionalFormatting sqref="N36">
    <cfRule type="cellIs" dxfId="64" priority="3" stopIfTrue="1" operator="greaterThan">
      <formula>M36</formula>
    </cfRule>
  </conditionalFormatting>
  <conditionalFormatting sqref="N36">
    <cfRule type="cellIs" dxfId="63" priority="2" stopIfTrue="1" operator="greaterThan">
      <formula>M36</formula>
    </cfRule>
  </conditionalFormatting>
  <conditionalFormatting sqref="N35">
    <cfRule type="cellIs" dxfId="62" priority="1" stopIfTrue="1" operator="greaterThan">
      <formula>M35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AU515"/>
  <sheetViews>
    <sheetView showGridLines="0" showZeros="0" zoomScale="71" zoomScaleNormal="71" zoomScaleSheetLayoutView="71" workbookViewId="0">
      <pane ySplit="8" topLeftCell="A9" activePane="bottomLeft" state="frozen"/>
      <selection activeCell="H9" sqref="H9"/>
      <selection pane="bottomLeft" activeCell="N9" sqref="N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2.12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2.375" style="161" hidden="1" customWidth="1"/>
    <col min="13" max="14" width="9.125" style="161" customWidth="1"/>
    <col min="15" max="15" width="3.375" style="161" customWidth="1"/>
    <col min="16" max="16" width="3.875" style="25" customWidth="1"/>
    <col min="17" max="17" width="12.625" style="161" customWidth="1"/>
    <col min="18" max="18" width="12.125" style="161" hidden="1" customWidth="1"/>
    <col min="19" max="20" width="9.125" style="161" customWidth="1"/>
    <col min="21" max="21" width="2.875" style="161" customWidth="1"/>
    <col min="22" max="22" width="3.875" style="25" customWidth="1"/>
    <col min="23" max="23" width="12.625" style="161" customWidth="1"/>
    <col min="24" max="24" width="12.125" style="161" hidden="1" customWidth="1"/>
    <col min="25" max="26" width="9.125" style="161" customWidth="1"/>
    <col min="27" max="27" width="3.375" style="161" customWidth="1"/>
    <col min="28" max="28" width="3.875" style="25" customWidth="1"/>
    <col min="29" max="29" width="11.875" style="161" customWidth="1"/>
    <col min="30" max="30" width="11.25" style="161" hidden="1" customWidth="1"/>
    <col min="31" max="31" width="11.875" style="161" customWidth="1"/>
    <col min="32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2.12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7" width="8.875" style="161" hidden="1" customWidth="1"/>
    <col min="48" max="16384" width="8.875" style="161"/>
  </cols>
  <sheetData>
    <row r="1" spans="1:47" s="55" customFormat="1" ht="22.5" customHeight="1">
      <c r="A1" s="52"/>
      <c r="B1" s="53" t="s">
        <v>655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500">
        <v>45870</v>
      </c>
      <c r="AL1" s="500"/>
      <c r="AM1" s="500"/>
    </row>
    <row r="2" spans="1:47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58" t="s">
        <v>148</v>
      </c>
      <c r="AK2" s="125" t="s">
        <v>189</v>
      </c>
      <c r="AL2" s="501">
        <f>+入力!N7</f>
        <v>0</v>
      </c>
      <c r="AM2" s="501"/>
    </row>
    <row r="3" spans="1:47" ht="19.5" customHeight="1">
      <c r="B3" s="59" t="s">
        <v>190</v>
      </c>
      <c r="C3" s="61"/>
      <c r="D3" s="59" t="s">
        <v>191</v>
      </c>
      <c r="E3" s="63"/>
      <c r="F3" s="87"/>
      <c r="G3" s="59" t="s">
        <v>192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193</v>
      </c>
      <c r="T3" s="59" t="s">
        <v>194</v>
      </c>
      <c r="U3" s="63"/>
      <c r="V3" s="59" t="s">
        <v>195</v>
      </c>
      <c r="W3" s="62"/>
      <c r="X3" s="62"/>
      <c r="Y3" s="62"/>
      <c r="Z3" s="60"/>
      <c r="AA3" s="63" t="s">
        <v>196</v>
      </c>
      <c r="AB3" s="90" t="s">
        <v>197</v>
      </c>
      <c r="AC3" s="90"/>
      <c r="AD3" s="90"/>
      <c r="AE3" s="125"/>
      <c r="AF3" s="91"/>
      <c r="AG3" s="91"/>
      <c r="AH3" s="64"/>
      <c r="AK3" s="65"/>
      <c r="AL3" s="65"/>
      <c r="AM3" s="154" t="s">
        <v>198</v>
      </c>
      <c r="AO3" s="66"/>
    </row>
    <row r="4" spans="1:47" ht="15.75" customHeight="1">
      <c r="B4" s="485">
        <f>+入力!F2</f>
        <v>0</v>
      </c>
      <c r="C4" s="486"/>
      <c r="D4" s="489">
        <f>B4</f>
        <v>0</v>
      </c>
      <c r="E4" s="490"/>
      <c r="F4" s="92"/>
      <c r="G4" s="502" t="str">
        <f>CONCATENATE(入力!F3,入力!S3)&amp;"　/　"&amp;入力!F4</f>
        <v>様　/　</v>
      </c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16"/>
      <c r="S4" s="510">
        <f>+入力!F5</f>
        <v>0</v>
      </c>
      <c r="T4" s="506">
        <f>+入力!N5</f>
        <v>0</v>
      </c>
      <c r="U4" s="507"/>
      <c r="V4" s="494">
        <f>+入力!F6</f>
        <v>0</v>
      </c>
      <c r="W4" s="495"/>
      <c r="X4" s="495"/>
      <c r="Y4" s="495"/>
      <c r="Z4" s="495"/>
      <c r="AA4" s="496"/>
      <c r="AB4" s="93"/>
      <c r="AC4" s="93"/>
      <c r="AD4" s="67"/>
      <c r="AE4" s="94"/>
      <c r="AF4" s="94"/>
      <c r="AG4" s="94"/>
      <c r="AH4" s="162"/>
      <c r="AM4" s="154" t="s">
        <v>199</v>
      </c>
      <c r="AN4" s="160"/>
    </row>
    <row r="5" spans="1:47" ht="15.75" customHeight="1" thickBot="1">
      <c r="B5" s="487"/>
      <c r="C5" s="488"/>
      <c r="D5" s="491"/>
      <c r="E5" s="492"/>
      <c r="F5" s="95"/>
      <c r="G5" s="504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17"/>
      <c r="S5" s="511"/>
      <c r="T5" s="508"/>
      <c r="U5" s="509"/>
      <c r="V5" s="497"/>
      <c r="W5" s="498"/>
      <c r="X5" s="498"/>
      <c r="Y5" s="498"/>
      <c r="Z5" s="498"/>
      <c r="AA5" s="499"/>
      <c r="AB5" s="66" t="s">
        <v>200</v>
      </c>
      <c r="AC5" s="93"/>
      <c r="AD5" s="67"/>
      <c r="AE5" s="493">
        <f>+入力!M6</f>
        <v>0</v>
      </c>
      <c r="AF5" s="493"/>
      <c r="AG5" s="96" t="s">
        <v>201</v>
      </c>
      <c r="AH5" s="162"/>
      <c r="AM5" s="154" t="s">
        <v>152</v>
      </c>
    </row>
    <row r="6" spans="1:47" ht="9.75" customHeight="1" thickBot="1">
      <c r="M6" s="125"/>
    </row>
    <row r="7" spans="1:47" ht="19.5" customHeight="1">
      <c r="B7" s="163"/>
      <c r="C7" s="68"/>
      <c r="D7" s="69" t="s">
        <v>392</v>
      </c>
      <c r="E7" s="62"/>
      <c r="F7" s="62"/>
      <c r="G7" s="62"/>
      <c r="H7" s="62"/>
      <c r="I7" s="70"/>
      <c r="J7" s="69" t="s">
        <v>393</v>
      </c>
      <c r="K7" s="62"/>
      <c r="L7" s="62"/>
      <c r="M7" s="62"/>
      <c r="N7" s="62"/>
      <c r="O7" s="62"/>
      <c r="P7" s="69" t="s">
        <v>394</v>
      </c>
      <c r="Q7" s="62"/>
      <c r="R7" s="62"/>
      <c r="S7" s="62"/>
      <c r="T7" s="62"/>
      <c r="U7" s="70"/>
      <c r="V7" s="69" t="s">
        <v>395</v>
      </c>
      <c r="W7" s="62"/>
      <c r="X7" s="62"/>
      <c r="Y7" s="62"/>
      <c r="Z7" s="62"/>
      <c r="AA7" s="62"/>
      <c r="AB7" s="69" t="s">
        <v>522</v>
      </c>
      <c r="AC7" s="62"/>
      <c r="AD7" s="62"/>
      <c r="AE7" s="62"/>
      <c r="AF7" s="62"/>
      <c r="AG7" s="62"/>
      <c r="AH7" s="69" t="s">
        <v>396</v>
      </c>
      <c r="AI7" s="62"/>
      <c r="AJ7" s="62"/>
      <c r="AK7" s="62"/>
      <c r="AL7" s="62"/>
      <c r="AM7" s="63"/>
    </row>
    <row r="8" spans="1:47" ht="17.25" customHeight="1" thickBot="1">
      <c r="B8" s="164"/>
      <c r="C8" s="71"/>
      <c r="D8" s="72"/>
      <c r="E8" s="73" t="s">
        <v>204</v>
      </c>
      <c r="F8" s="73" t="s">
        <v>209</v>
      </c>
      <c r="G8" s="74" t="s">
        <v>206</v>
      </c>
      <c r="H8" s="74" t="s">
        <v>207</v>
      </c>
      <c r="I8" s="75" t="s">
        <v>208</v>
      </c>
      <c r="J8" s="72"/>
      <c r="K8" s="73" t="s">
        <v>204</v>
      </c>
      <c r="L8" s="73" t="s">
        <v>209</v>
      </c>
      <c r="M8" s="74" t="s">
        <v>206</v>
      </c>
      <c r="N8" s="74" t="s">
        <v>207</v>
      </c>
      <c r="O8" s="75" t="s">
        <v>208</v>
      </c>
      <c r="P8" s="72"/>
      <c r="Q8" s="73" t="s">
        <v>204</v>
      </c>
      <c r="R8" s="73" t="s">
        <v>205</v>
      </c>
      <c r="S8" s="74" t="s">
        <v>206</v>
      </c>
      <c r="T8" s="74" t="s">
        <v>207</v>
      </c>
      <c r="U8" s="75" t="s">
        <v>208</v>
      </c>
      <c r="V8" s="72"/>
      <c r="W8" s="73" t="s">
        <v>204</v>
      </c>
      <c r="X8" s="73" t="s">
        <v>209</v>
      </c>
      <c r="Y8" s="74" t="s">
        <v>206</v>
      </c>
      <c r="Z8" s="74" t="s">
        <v>207</v>
      </c>
      <c r="AA8" s="75" t="s">
        <v>208</v>
      </c>
      <c r="AB8" s="72"/>
      <c r="AC8" s="73" t="s">
        <v>204</v>
      </c>
      <c r="AD8" s="73" t="s">
        <v>205</v>
      </c>
      <c r="AE8" s="74" t="s">
        <v>206</v>
      </c>
      <c r="AF8" s="74" t="s">
        <v>207</v>
      </c>
      <c r="AG8" s="76" t="s">
        <v>208</v>
      </c>
      <c r="AH8" s="72"/>
      <c r="AI8" s="73" t="s">
        <v>204</v>
      </c>
      <c r="AJ8" s="73" t="s">
        <v>205</v>
      </c>
      <c r="AK8" s="74" t="s">
        <v>206</v>
      </c>
      <c r="AL8" s="74" t="s">
        <v>207</v>
      </c>
      <c r="AM8" s="77" t="s">
        <v>208</v>
      </c>
    </row>
    <row r="9" spans="1:47" ht="15.75" customHeight="1">
      <c r="A9" s="161">
        <v>40131</v>
      </c>
      <c r="B9" s="19" t="s">
        <v>169</v>
      </c>
      <c r="C9" s="20"/>
      <c r="D9" s="21"/>
      <c r="E9" s="285"/>
      <c r="F9" s="285"/>
      <c r="G9" s="279"/>
      <c r="H9" s="315"/>
      <c r="I9" s="339"/>
      <c r="J9" s="272" t="s">
        <v>220</v>
      </c>
      <c r="K9" s="277" t="s">
        <v>656</v>
      </c>
      <c r="L9" s="366" t="s">
        <v>657</v>
      </c>
      <c r="M9" s="279">
        <v>180</v>
      </c>
      <c r="N9" s="315"/>
      <c r="O9" s="339"/>
      <c r="P9" s="272" t="s">
        <v>220</v>
      </c>
      <c r="Q9" s="277" t="s">
        <v>658</v>
      </c>
      <c r="R9" s="305" t="s">
        <v>659</v>
      </c>
      <c r="S9" s="279">
        <v>450</v>
      </c>
      <c r="T9" s="315"/>
      <c r="U9" s="339"/>
      <c r="V9" s="272" t="s">
        <v>220</v>
      </c>
      <c r="W9" s="277" t="s">
        <v>660</v>
      </c>
      <c r="X9" s="305" t="s">
        <v>661</v>
      </c>
      <c r="Y9" s="279">
        <v>1400</v>
      </c>
      <c r="Z9" s="315"/>
      <c r="AA9" s="342"/>
      <c r="AB9" s="272" t="s">
        <v>231</v>
      </c>
      <c r="AC9" s="256" t="s">
        <v>662</v>
      </c>
      <c r="AD9" s="305" t="s">
        <v>663</v>
      </c>
      <c r="AE9" s="279">
        <v>390</v>
      </c>
      <c r="AF9" s="315"/>
      <c r="AG9" s="344"/>
      <c r="AH9" s="272"/>
      <c r="AI9" s="277"/>
      <c r="AJ9" s="305"/>
      <c r="AK9" s="318"/>
      <c r="AL9" s="264"/>
      <c r="AM9" s="197"/>
      <c r="AP9" s="185"/>
      <c r="AQ9" s="185"/>
      <c r="AR9" s="185"/>
      <c r="AS9" s="185"/>
      <c r="AT9" s="185"/>
      <c r="AU9" s="222"/>
    </row>
    <row r="10" spans="1:47" ht="16.5" customHeight="1">
      <c r="B10" s="19">
        <v>44205</v>
      </c>
      <c r="D10" s="198"/>
      <c r="E10" s="285"/>
      <c r="F10" s="285"/>
      <c r="G10" s="279"/>
      <c r="H10" s="315"/>
      <c r="I10" s="331"/>
      <c r="J10" s="266"/>
      <c r="K10" s="277" t="s">
        <v>664</v>
      </c>
      <c r="L10" s="305"/>
      <c r="M10" s="325" t="s">
        <v>471</v>
      </c>
      <c r="N10" s="315"/>
      <c r="O10" s="331"/>
      <c r="P10" s="272" t="s">
        <v>220</v>
      </c>
      <c r="Q10" s="277" t="s">
        <v>665</v>
      </c>
      <c r="R10" s="305" t="s">
        <v>666</v>
      </c>
      <c r="S10" s="279">
        <v>350</v>
      </c>
      <c r="T10" s="315"/>
      <c r="U10" s="341"/>
      <c r="V10" s="272" t="s">
        <v>220</v>
      </c>
      <c r="W10" s="277" t="s">
        <v>667</v>
      </c>
      <c r="X10" s="278" t="s">
        <v>668</v>
      </c>
      <c r="Y10" s="279">
        <v>1780</v>
      </c>
      <c r="Z10" s="315"/>
      <c r="AA10" s="344"/>
      <c r="AB10" s="272" t="s">
        <v>231</v>
      </c>
      <c r="AC10" s="277" t="s">
        <v>669</v>
      </c>
      <c r="AD10" s="278" t="s">
        <v>670</v>
      </c>
      <c r="AE10" s="279">
        <v>2520</v>
      </c>
      <c r="AF10" s="315"/>
      <c r="AG10" s="329"/>
      <c r="AH10" s="272"/>
      <c r="AI10" s="277"/>
      <c r="AJ10" s="305"/>
      <c r="AK10" s="318"/>
      <c r="AL10" s="264"/>
      <c r="AM10" s="202"/>
      <c r="AP10" s="187"/>
      <c r="AQ10" s="185"/>
      <c r="AR10" s="185"/>
      <c r="AS10" s="185"/>
      <c r="AT10" s="185"/>
      <c r="AU10" s="226"/>
    </row>
    <row r="11" spans="1:47" ht="16.5" customHeight="1">
      <c r="B11" s="165"/>
      <c r="D11" s="198"/>
      <c r="E11" s="284"/>
      <c r="F11" s="284"/>
      <c r="G11" s="322"/>
      <c r="H11" s="315"/>
      <c r="I11" s="341"/>
      <c r="J11" s="266"/>
      <c r="K11" s="277"/>
      <c r="L11" s="366"/>
      <c r="M11" s="325"/>
      <c r="N11" s="315"/>
      <c r="O11" s="341"/>
      <c r="P11" s="266"/>
      <c r="Q11" s="320"/>
      <c r="R11" s="336" t="s">
        <v>278</v>
      </c>
      <c r="S11" s="322"/>
      <c r="T11" s="315"/>
      <c r="U11" s="341"/>
      <c r="V11" s="266"/>
      <c r="W11" s="277" t="s">
        <v>671</v>
      </c>
      <c r="X11" s="305" t="s">
        <v>672</v>
      </c>
      <c r="Y11" s="325" t="s">
        <v>471</v>
      </c>
      <c r="Z11" s="315"/>
      <c r="AA11" s="344"/>
      <c r="AB11" s="272" t="s">
        <v>231</v>
      </c>
      <c r="AC11" s="277" t="s">
        <v>673</v>
      </c>
      <c r="AD11" s="278" t="s">
        <v>674</v>
      </c>
      <c r="AE11" s="279">
        <v>2350</v>
      </c>
      <c r="AF11" s="315"/>
      <c r="AG11" s="344"/>
      <c r="AH11" s="272"/>
      <c r="AI11" s="277"/>
      <c r="AJ11" s="305"/>
      <c r="AK11" s="318"/>
      <c r="AL11" s="264"/>
      <c r="AM11" s="197"/>
      <c r="AP11" s="187"/>
      <c r="AQ11" s="185"/>
      <c r="AR11" s="187"/>
      <c r="AS11" s="187"/>
      <c r="AT11" s="185"/>
      <c r="AU11" s="226"/>
    </row>
    <row r="12" spans="1:47" ht="16.5" customHeight="1">
      <c r="B12" s="165"/>
      <c r="D12" s="198"/>
      <c r="E12" s="284"/>
      <c r="F12" s="284"/>
      <c r="G12" s="322"/>
      <c r="H12" s="315"/>
      <c r="I12" s="341"/>
      <c r="J12" s="266"/>
      <c r="K12" s="277"/>
      <c r="L12" s="366"/>
      <c r="M12" s="325"/>
      <c r="N12" s="315"/>
      <c r="O12" s="341"/>
      <c r="P12" s="266"/>
      <c r="Q12" s="320"/>
      <c r="R12" s="336" t="s">
        <v>278</v>
      </c>
      <c r="S12" s="322"/>
      <c r="T12" s="315"/>
      <c r="U12" s="341"/>
      <c r="V12" s="266"/>
      <c r="W12" s="320"/>
      <c r="X12" s="336" t="s">
        <v>278</v>
      </c>
      <c r="Y12" s="322"/>
      <c r="Z12" s="315"/>
      <c r="AA12" s="344"/>
      <c r="AB12" s="272" t="s">
        <v>231</v>
      </c>
      <c r="AC12" s="277" t="s">
        <v>675</v>
      </c>
      <c r="AD12" s="278" t="s">
        <v>676</v>
      </c>
      <c r="AE12" s="279">
        <v>400</v>
      </c>
      <c r="AF12" s="315"/>
      <c r="AG12" s="344"/>
      <c r="AH12" s="283"/>
      <c r="AI12" s="273"/>
      <c r="AJ12" s="273" t="s">
        <v>278</v>
      </c>
      <c r="AK12" s="276"/>
      <c r="AL12" s="264"/>
      <c r="AM12" s="197"/>
      <c r="AP12" s="187"/>
      <c r="AQ12" s="187"/>
      <c r="AR12" s="187"/>
      <c r="AS12" s="187"/>
      <c r="AT12" s="185"/>
      <c r="AU12" s="187"/>
    </row>
    <row r="13" spans="1:47" ht="16.5" customHeight="1">
      <c r="B13" s="165"/>
      <c r="D13" s="198"/>
      <c r="E13" s="284"/>
      <c r="F13" s="284"/>
      <c r="G13" s="322"/>
      <c r="H13" s="315"/>
      <c r="I13" s="341"/>
      <c r="J13" s="266"/>
      <c r="K13" s="320"/>
      <c r="L13" s="336" t="s">
        <v>278</v>
      </c>
      <c r="M13" s="322"/>
      <c r="N13" s="315"/>
      <c r="O13" s="341"/>
      <c r="P13" s="266"/>
      <c r="Q13" s="320"/>
      <c r="R13" s="336" t="s">
        <v>278</v>
      </c>
      <c r="S13" s="322"/>
      <c r="T13" s="315"/>
      <c r="U13" s="341"/>
      <c r="V13" s="266"/>
      <c r="W13" s="320"/>
      <c r="X13" s="336" t="s">
        <v>278</v>
      </c>
      <c r="Y13" s="322"/>
      <c r="Z13" s="315"/>
      <c r="AA13" s="344"/>
      <c r="AB13" s="272" t="s">
        <v>231</v>
      </c>
      <c r="AC13" s="277" t="s">
        <v>677</v>
      </c>
      <c r="AD13" s="278" t="s">
        <v>678</v>
      </c>
      <c r="AE13" s="279">
        <v>250</v>
      </c>
      <c r="AF13" s="315"/>
      <c r="AG13" s="344"/>
      <c r="AH13" s="283"/>
      <c r="AI13" s="273"/>
      <c r="AJ13" s="273" t="s">
        <v>278</v>
      </c>
      <c r="AK13" s="276"/>
      <c r="AL13" s="264"/>
      <c r="AM13" s="197"/>
      <c r="AP13" s="187"/>
      <c r="AQ13" s="187"/>
      <c r="AR13" s="187"/>
      <c r="AS13" s="187"/>
      <c r="AT13" s="185"/>
      <c r="AU13" s="187"/>
    </row>
    <row r="14" spans="1:47" ht="16.5" customHeight="1">
      <c r="B14" s="165"/>
      <c r="D14" s="198"/>
      <c r="E14" s="284"/>
      <c r="F14" s="284"/>
      <c r="G14" s="322"/>
      <c r="H14" s="315"/>
      <c r="I14" s="341"/>
      <c r="J14" s="266"/>
      <c r="K14" s="277"/>
      <c r="L14" s="305"/>
      <c r="M14" s="325"/>
      <c r="N14" s="315"/>
      <c r="O14" s="341"/>
      <c r="P14" s="266"/>
      <c r="Q14" s="320"/>
      <c r="R14" s="336" t="s">
        <v>278</v>
      </c>
      <c r="S14" s="322"/>
      <c r="T14" s="315"/>
      <c r="U14" s="341"/>
      <c r="V14" s="266"/>
      <c r="W14" s="320"/>
      <c r="X14" s="336" t="s">
        <v>278</v>
      </c>
      <c r="Y14" s="322"/>
      <c r="Z14" s="315"/>
      <c r="AA14" s="344"/>
      <c r="AB14" s="272" t="s">
        <v>231</v>
      </c>
      <c r="AC14" s="277" t="s">
        <v>679</v>
      </c>
      <c r="AD14" s="278" t="s">
        <v>680</v>
      </c>
      <c r="AE14" s="279">
        <v>150</v>
      </c>
      <c r="AF14" s="315"/>
      <c r="AG14" s="344"/>
      <c r="AH14" s="283"/>
      <c r="AI14" s="273"/>
      <c r="AJ14" s="273" t="s">
        <v>278</v>
      </c>
      <c r="AK14" s="276"/>
      <c r="AL14" s="264"/>
      <c r="AM14" s="197"/>
      <c r="AP14" s="187"/>
      <c r="AQ14" s="187"/>
      <c r="AR14" s="187"/>
      <c r="AS14" s="187"/>
      <c r="AT14" s="185"/>
      <c r="AU14" s="187"/>
    </row>
    <row r="15" spans="1:47" ht="16.5" customHeight="1">
      <c r="B15" s="165"/>
      <c r="D15" s="198"/>
      <c r="E15" s="284"/>
      <c r="F15" s="284"/>
      <c r="G15" s="322"/>
      <c r="H15" s="315"/>
      <c r="I15" s="341"/>
      <c r="J15" s="266"/>
      <c r="K15" s="277"/>
      <c r="L15" s="305"/>
      <c r="M15" s="325"/>
      <c r="N15" s="315"/>
      <c r="O15" s="341"/>
      <c r="P15" s="266"/>
      <c r="Q15" s="320"/>
      <c r="R15" s="336" t="s">
        <v>278</v>
      </c>
      <c r="S15" s="322"/>
      <c r="T15" s="315"/>
      <c r="U15" s="341"/>
      <c r="V15" s="266"/>
      <c r="W15" s="320"/>
      <c r="X15" s="336" t="s">
        <v>278</v>
      </c>
      <c r="Y15" s="322"/>
      <c r="Z15" s="315"/>
      <c r="AA15" s="344"/>
      <c r="AB15" s="272" t="s">
        <v>231</v>
      </c>
      <c r="AC15" s="277" t="s">
        <v>681</v>
      </c>
      <c r="AD15" s="278" t="s">
        <v>682</v>
      </c>
      <c r="AE15" s="279">
        <v>310</v>
      </c>
      <c r="AF15" s="315"/>
      <c r="AG15" s="344"/>
      <c r="AH15" s="283"/>
      <c r="AI15" s="273"/>
      <c r="AJ15" s="273" t="s">
        <v>278</v>
      </c>
      <c r="AK15" s="276"/>
      <c r="AL15" s="264"/>
      <c r="AM15" s="197"/>
      <c r="AP15" s="187"/>
      <c r="AQ15" s="187"/>
      <c r="AR15" s="187"/>
      <c r="AS15" s="187"/>
      <c r="AT15" s="185"/>
      <c r="AU15" s="187"/>
    </row>
    <row r="16" spans="1:47" ht="16.5" customHeight="1">
      <c r="B16" s="165"/>
      <c r="D16" s="198"/>
      <c r="E16" s="284"/>
      <c r="F16" s="284"/>
      <c r="G16" s="322"/>
      <c r="H16" s="315"/>
      <c r="I16" s="341"/>
      <c r="J16" s="266"/>
      <c r="K16" s="277"/>
      <c r="L16" s="366"/>
      <c r="M16" s="325"/>
      <c r="N16" s="315"/>
      <c r="O16" s="341"/>
      <c r="P16" s="266"/>
      <c r="Q16" s="320"/>
      <c r="R16" s="336" t="s">
        <v>278</v>
      </c>
      <c r="S16" s="322"/>
      <c r="T16" s="315"/>
      <c r="U16" s="341"/>
      <c r="V16" s="266"/>
      <c r="W16" s="320"/>
      <c r="X16" s="336" t="s">
        <v>278</v>
      </c>
      <c r="Y16" s="322"/>
      <c r="Z16" s="315"/>
      <c r="AA16" s="344"/>
      <c r="AB16" s="272" t="s">
        <v>231</v>
      </c>
      <c r="AC16" s="277" t="s">
        <v>683</v>
      </c>
      <c r="AD16" s="278" t="s">
        <v>684</v>
      </c>
      <c r="AE16" s="279">
        <v>1170</v>
      </c>
      <c r="AF16" s="315"/>
      <c r="AG16" s="344"/>
      <c r="AH16" s="283"/>
      <c r="AI16" s="273"/>
      <c r="AJ16" s="273" t="s">
        <v>278</v>
      </c>
      <c r="AK16" s="276"/>
      <c r="AL16" s="264"/>
      <c r="AM16" s="197"/>
      <c r="AP16" s="187"/>
      <c r="AQ16" s="187"/>
      <c r="AR16" s="187"/>
      <c r="AS16" s="187"/>
      <c r="AT16" s="185"/>
      <c r="AU16" s="187"/>
    </row>
    <row r="17" spans="2:47" ht="16.5" customHeight="1">
      <c r="B17" s="165"/>
      <c r="D17" s="198"/>
      <c r="E17" s="284"/>
      <c r="F17" s="284"/>
      <c r="G17" s="322"/>
      <c r="H17" s="315"/>
      <c r="I17" s="341"/>
      <c r="J17" s="266"/>
      <c r="K17" s="320"/>
      <c r="L17" s="336"/>
      <c r="M17" s="322"/>
      <c r="N17" s="315"/>
      <c r="O17" s="341"/>
      <c r="P17" s="266"/>
      <c r="Q17" s="320"/>
      <c r="R17" s="336" t="s">
        <v>278</v>
      </c>
      <c r="S17" s="322"/>
      <c r="T17" s="315"/>
      <c r="U17" s="341"/>
      <c r="V17" s="266"/>
      <c r="W17" s="320"/>
      <c r="X17" s="336" t="s">
        <v>278</v>
      </c>
      <c r="Y17" s="322"/>
      <c r="Z17" s="315"/>
      <c r="AA17" s="344"/>
      <c r="AB17" s="272" t="s">
        <v>231</v>
      </c>
      <c r="AC17" s="277" t="s">
        <v>685</v>
      </c>
      <c r="AD17" s="305" t="s">
        <v>686</v>
      </c>
      <c r="AE17" s="279">
        <v>380</v>
      </c>
      <c r="AF17" s="315"/>
      <c r="AG17" s="344"/>
      <c r="AH17" s="283"/>
      <c r="AI17" s="273"/>
      <c r="AJ17" s="273" t="s">
        <v>278</v>
      </c>
      <c r="AK17" s="276"/>
      <c r="AL17" s="264"/>
      <c r="AM17" s="197"/>
      <c r="AP17" s="187"/>
      <c r="AQ17" s="187"/>
      <c r="AR17" s="187"/>
      <c r="AS17" s="187"/>
      <c r="AT17" s="185"/>
      <c r="AU17" s="187"/>
    </row>
    <row r="18" spans="2:47" ht="16.5" customHeight="1">
      <c r="B18" s="165"/>
      <c r="D18" s="198"/>
      <c r="E18" s="284"/>
      <c r="F18" s="284"/>
      <c r="G18" s="322"/>
      <c r="H18" s="315"/>
      <c r="I18" s="341"/>
      <c r="J18" s="266"/>
      <c r="K18" s="320"/>
      <c r="L18" s="336" t="s">
        <v>278</v>
      </c>
      <c r="M18" s="322"/>
      <c r="N18" s="315"/>
      <c r="O18" s="341"/>
      <c r="P18" s="266"/>
      <c r="Q18" s="320"/>
      <c r="R18" s="336" t="s">
        <v>278</v>
      </c>
      <c r="S18" s="322"/>
      <c r="T18" s="315"/>
      <c r="U18" s="341"/>
      <c r="V18" s="266"/>
      <c r="W18" s="320"/>
      <c r="X18" s="336" t="s">
        <v>278</v>
      </c>
      <c r="Y18" s="322"/>
      <c r="Z18" s="315"/>
      <c r="AA18" s="344"/>
      <c r="AB18" s="272" t="s">
        <v>231</v>
      </c>
      <c r="AC18" s="277" t="s">
        <v>687</v>
      </c>
      <c r="AD18" s="278" t="s">
        <v>688</v>
      </c>
      <c r="AE18" s="279">
        <v>240</v>
      </c>
      <c r="AF18" s="315"/>
      <c r="AG18" s="344"/>
      <c r="AH18" s="283"/>
      <c r="AI18" s="273"/>
      <c r="AJ18" s="273" t="s">
        <v>278</v>
      </c>
      <c r="AK18" s="276"/>
      <c r="AL18" s="264"/>
      <c r="AM18" s="197"/>
      <c r="AP18" s="187"/>
      <c r="AQ18" s="187"/>
      <c r="AR18" s="187"/>
      <c r="AS18" s="187"/>
      <c r="AT18" s="185"/>
      <c r="AU18" s="187"/>
    </row>
    <row r="19" spans="2:47" ht="16.5" customHeight="1">
      <c r="B19" s="165"/>
      <c r="D19" s="198"/>
      <c r="E19" s="284"/>
      <c r="F19" s="284"/>
      <c r="G19" s="322"/>
      <c r="H19" s="315"/>
      <c r="I19" s="341"/>
      <c r="J19" s="266"/>
      <c r="K19" s="320"/>
      <c r="L19" s="336" t="s">
        <v>278</v>
      </c>
      <c r="M19" s="322"/>
      <c r="N19" s="315"/>
      <c r="O19" s="341"/>
      <c r="P19" s="266"/>
      <c r="Q19" s="320"/>
      <c r="R19" s="336" t="s">
        <v>278</v>
      </c>
      <c r="S19" s="322"/>
      <c r="T19" s="315"/>
      <c r="U19" s="341"/>
      <c r="V19" s="266"/>
      <c r="W19" s="284"/>
      <c r="X19" s="284" t="s">
        <v>278</v>
      </c>
      <c r="Y19" s="322"/>
      <c r="Z19" s="315"/>
      <c r="AA19" s="344"/>
      <c r="AB19" s="272" t="s">
        <v>231</v>
      </c>
      <c r="AC19" s="277" t="s">
        <v>689</v>
      </c>
      <c r="AD19" s="305" t="s">
        <v>690</v>
      </c>
      <c r="AE19" s="279">
        <v>240</v>
      </c>
      <c r="AF19" s="315"/>
      <c r="AG19" s="329"/>
      <c r="AH19" s="283"/>
      <c r="AI19" s="273"/>
      <c r="AJ19" s="273" t="s">
        <v>278</v>
      </c>
      <c r="AK19" s="276"/>
      <c r="AL19" s="264"/>
      <c r="AM19" s="202"/>
      <c r="AP19" s="187"/>
      <c r="AQ19" s="187"/>
      <c r="AR19" s="187"/>
      <c r="AS19" s="187"/>
      <c r="AT19" s="185"/>
      <c r="AU19" s="187"/>
    </row>
    <row r="20" spans="2:47" ht="16.5" customHeight="1">
      <c r="B20" s="165"/>
      <c r="D20" s="198"/>
      <c r="E20" s="284"/>
      <c r="F20" s="284"/>
      <c r="G20" s="322"/>
      <c r="H20" s="315"/>
      <c r="I20" s="341"/>
      <c r="J20" s="266"/>
      <c r="K20" s="320"/>
      <c r="L20" s="336" t="s">
        <v>278</v>
      </c>
      <c r="M20" s="322"/>
      <c r="N20" s="315"/>
      <c r="O20" s="341"/>
      <c r="P20" s="266"/>
      <c r="Q20" s="320"/>
      <c r="R20" s="336" t="s">
        <v>278</v>
      </c>
      <c r="S20" s="322"/>
      <c r="T20" s="315"/>
      <c r="U20" s="341"/>
      <c r="V20" s="266"/>
      <c r="W20" s="320"/>
      <c r="X20" s="336" t="s">
        <v>278</v>
      </c>
      <c r="Y20" s="322"/>
      <c r="Z20" s="315"/>
      <c r="AA20" s="344"/>
      <c r="AB20" s="272" t="s">
        <v>231</v>
      </c>
      <c r="AC20" s="277" t="s">
        <v>691</v>
      </c>
      <c r="AD20" s="305" t="s">
        <v>692</v>
      </c>
      <c r="AE20" s="279">
        <v>840</v>
      </c>
      <c r="AF20" s="315"/>
      <c r="AG20" s="329"/>
      <c r="AH20" s="283"/>
      <c r="AI20" s="273"/>
      <c r="AJ20" s="273" t="s">
        <v>278</v>
      </c>
      <c r="AK20" s="276"/>
      <c r="AL20" s="264"/>
      <c r="AM20" s="202"/>
      <c r="AP20" s="187"/>
      <c r="AQ20" s="187"/>
      <c r="AR20" s="187"/>
      <c r="AS20" s="187"/>
      <c r="AT20" s="185"/>
      <c r="AU20" s="187"/>
    </row>
    <row r="21" spans="2:47" ht="16.5" customHeight="1">
      <c r="B21" s="165"/>
      <c r="D21" s="198"/>
      <c r="E21" s="284"/>
      <c r="F21" s="284"/>
      <c r="G21" s="322"/>
      <c r="H21" s="315"/>
      <c r="I21" s="341"/>
      <c r="J21" s="266"/>
      <c r="K21" s="320"/>
      <c r="L21" s="336" t="s">
        <v>278</v>
      </c>
      <c r="M21" s="322"/>
      <c r="N21" s="315"/>
      <c r="O21" s="341"/>
      <c r="P21" s="266"/>
      <c r="Q21" s="320"/>
      <c r="R21" s="336" t="s">
        <v>278</v>
      </c>
      <c r="S21" s="322"/>
      <c r="T21" s="315"/>
      <c r="U21" s="341"/>
      <c r="V21" s="266"/>
      <c r="W21" s="320"/>
      <c r="X21" s="336" t="s">
        <v>278</v>
      </c>
      <c r="Y21" s="322"/>
      <c r="Z21" s="315"/>
      <c r="AA21" s="344"/>
      <c r="AB21" s="272"/>
      <c r="AC21" s="277" t="s">
        <v>693</v>
      </c>
      <c r="AD21" s="305"/>
      <c r="AE21" s="325" t="s">
        <v>471</v>
      </c>
      <c r="AF21" s="315"/>
      <c r="AG21" s="329"/>
      <c r="AH21" s="283"/>
      <c r="AI21" s="273"/>
      <c r="AJ21" s="273" t="s">
        <v>278</v>
      </c>
      <c r="AK21" s="276"/>
      <c r="AL21" s="264"/>
      <c r="AM21" s="202"/>
      <c r="AP21" s="187"/>
      <c r="AQ21" s="187"/>
      <c r="AR21" s="187"/>
      <c r="AS21" s="187"/>
      <c r="AT21" s="185"/>
      <c r="AU21" s="187"/>
    </row>
    <row r="22" spans="2:47" ht="16.5" customHeight="1">
      <c r="B22" s="165"/>
      <c r="D22" s="198"/>
      <c r="E22" s="284"/>
      <c r="F22" s="284"/>
      <c r="G22" s="322"/>
      <c r="H22" s="315"/>
      <c r="I22" s="341"/>
      <c r="J22" s="266"/>
      <c r="K22" s="320"/>
      <c r="L22" s="336" t="s">
        <v>278</v>
      </c>
      <c r="M22" s="322"/>
      <c r="N22" s="315"/>
      <c r="O22" s="341"/>
      <c r="P22" s="266"/>
      <c r="Q22" s="320"/>
      <c r="R22" s="336" t="s">
        <v>278</v>
      </c>
      <c r="S22" s="322"/>
      <c r="T22" s="315"/>
      <c r="U22" s="341"/>
      <c r="V22" s="266"/>
      <c r="W22" s="320"/>
      <c r="X22" s="336" t="s">
        <v>278</v>
      </c>
      <c r="Y22" s="322"/>
      <c r="Z22" s="315"/>
      <c r="AA22" s="344"/>
      <c r="AB22" s="272"/>
      <c r="AC22" s="277" t="s">
        <v>694</v>
      </c>
      <c r="AD22" s="305"/>
      <c r="AE22" s="325" t="s">
        <v>471</v>
      </c>
      <c r="AF22" s="315"/>
      <c r="AG22" s="329"/>
      <c r="AH22" s="283"/>
      <c r="AI22" s="273"/>
      <c r="AJ22" s="273" t="s">
        <v>278</v>
      </c>
      <c r="AK22" s="276"/>
      <c r="AL22" s="264"/>
      <c r="AM22" s="202"/>
      <c r="AP22" s="187"/>
      <c r="AQ22" s="187"/>
      <c r="AR22" s="187"/>
      <c r="AS22" s="187"/>
      <c r="AT22" s="185"/>
      <c r="AU22" s="187"/>
    </row>
    <row r="23" spans="2:47" ht="16.5" customHeight="1">
      <c r="B23" s="165"/>
      <c r="D23" s="198"/>
      <c r="E23" s="284"/>
      <c r="F23" s="284"/>
      <c r="G23" s="322"/>
      <c r="H23" s="315"/>
      <c r="I23" s="341"/>
      <c r="J23" s="272"/>
      <c r="K23" s="320"/>
      <c r="L23" s="320" t="s">
        <v>278</v>
      </c>
      <c r="M23" s="322"/>
      <c r="N23" s="315"/>
      <c r="O23" s="341"/>
      <c r="P23" s="266"/>
      <c r="Q23" s="320"/>
      <c r="R23" s="336" t="s">
        <v>278</v>
      </c>
      <c r="S23" s="322"/>
      <c r="T23" s="315"/>
      <c r="U23" s="341"/>
      <c r="V23" s="266"/>
      <c r="W23" s="320"/>
      <c r="X23" s="336" t="s">
        <v>278</v>
      </c>
      <c r="Y23" s="322"/>
      <c r="Z23" s="315"/>
      <c r="AA23" s="344"/>
      <c r="AB23" s="272"/>
      <c r="AC23" s="277" t="s">
        <v>695</v>
      </c>
      <c r="AD23" s="305"/>
      <c r="AE23" s="325" t="s">
        <v>471</v>
      </c>
      <c r="AF23" s="315"/>
      <c r="AG23" s="329"/>
      <c r="AH23" s="283"/>
      <c r="AI23" s="273"/>
      <c r="AJ23" s="273" t="s">
        <v>278</v>
      </c>
      <c r="AK23" s="276"/>
      <c r="AL23" s="264"/>
      <c r="AM23" s="202"/>
      <c r="AP23" s="187"/>
      <c r="AQ23" s="187"/>
      <c r="AR23" s="187"/>
      <c r="AS23" s="187"/>
      <c r="AT23" s="185"/>
      <c r="AU23" s="187"/>
    </row>
    <row r="24" spans="2:47" ht="16.5" customHeight="1">
      <c r="B24" s="165"/>
      <c r="D24" s="198"/>
      <c r="E24" s="284"/>
      <c r="F24" s="284"/>
      <c r="G24" s="322"/>
      <c r="H24" s="315"/>
      <c r="I24" s="341"/>
      <c r="J24" s="272"/>
      <c r="K24" s="320"/>
      <c r="L24" s="320" t="s">
        <v>278</v>
      </c>
      <c r="M24" s="322"/>
      <c r="N24" s="315"/>
      <c r="O24" s="341"/>
      <c r="P24" s="272"/>
      <c r="Q24" s="320"/>
      <c r="R24" s="320" t="s">
        <v>278</v>
      </c>
      <c r="S24" s="322"/>
      <c r="T24" s="315"/>
      <c r="U24" s="341"/>
      <c r="V24" s="266"/>
      <c r="W24" s="320"/>
      <c r="X24" s="336" t="s">
        <v>278</v>
      </c>
      <c r="Y24" s="322"/>
      <c r="Z24" s="315"/>
      <c r="AA24" s="344"/>
      <c r="AB24" s="272"/>
      <c r="AC24" s="277" t="s">
        <v>696</v>
      </c>
      <c r="AD24" s="305" t="s">
        <v>697</v>
      </c>
      <c r="AE24" s="325" t="s">
        <v>471</v>
      </c>
      <c r="AF24" s="315"/>
      <c r="AG24" s="344"/>
      <c r="AH24" s="283"/>
      <c r="AI24" s="273"/>
      <c r="AJ24" s="273" t="s">
        <v>278</v>
      </c>
      <c r="AK24" s="276"/>
      <c r="AL24" s="264"/>
      <c r="AM24" s="202"/>
      <c r="AP24" s="187"/>
      <c r="AQ24" s="187"/>
      <c r="AR24" s="187"/>
      <c r="AS24" s="187"/>
      <c r="AT24" s="185"/>
      <c r="AU24" s="187"/>
    </row>
    <row r="25" spans="2:47" ht="16.5" customHeight="1">
      <c r="B25" s="165"/>
      <c r="D25" s="198"/>
      <c r="E25" s="284"/>
      <c r="F25" s="284"/>
      <c r="G25" s="276"/>
      <c r="H25" s="264"/>
      <c r="I25" s="270"/>
      <c r="J25" s="272"/>
      <c r="K25" s="320"/>
      <c r="L25" s="320" t="s">
        <v>278</v>
      </c>
      <c r="M25" s="322"/>
      <c r="N25" s="315"/>
      <c r="O25" s="341"/>
      <c r="P25" s="272"/>
      <c r="Q25" s="320"/>
      <c r="R25" s="320" t="s">
        <v>278</v>
      </c>
      <c r="S25" s="322"/>
      <c r="T25" s="315"/>
      <c r="U25" s="341"/>
      <c r="V25" s="266"/>
      <c r="W25" s="320"/>
      <c r="X25" s="336" t="s">
        <v>278</v>
      </c>
      <c r="Y25" s="322"/>
      <c r="Z25" s="315"/>
      <c r="AA25" s="344"/>
      <c r="AB25" s="272"/>
      <c r="AC25" s="256"/>
      <c r="AD25" s="320"/>
      <c r="AE25" s="325"/>
      <c r="AF25" s="315"/>
      <c r="AG25" s="271"/>
      <c r="AH25" s="283"/>
      <c r="AI25" s="273"/>
      <c r="AJ25" s="273" t="s">
        <v>278</v>
      </c>
      <c r="AK25" s="276"/>
      <c r="AL25" s="264"/>
      <c r="AM25" s="202"/>
      <c r="AP25" s="187"/>
      <c r="AQ25" s="187"/>
      <c r="AR25" s="187"/>
      <c r="AS25" s="187"/>
      <c r="AT25" s="185"/>
      <c r="AU25" s="187"/>
    </row>
    <row r="26" spans="2:47" ht="16.5" customHeight="1">
      <c r="B26" s="165"/>
      <c r="D26" s="198"/>
      <c r="E26" s="284"/>
      <c r="F26" s="284"/>
      <c r="G26" s="276"/>
      <c r="H26" s="264"/>
      <c r="I26" s="270"/>
      <c r="J26" s="272"/>
      <c r="K26" s="320"/>
      <c r="L26" s="320"/>
      <c r="M26" s="322"/>
      <c r="N26" s="315"/>
      <c r="O26" s="341"/>
      <c r="P26" s="272"/>
      <c r="Q26" s="320"/>
      <c r="R26" s="320"/>
      <c r="S26" s="322"/>
      <c r="T26" s="315"/>
      <c r="U26" s="341"/>
      <c r="V26" s="266"/>
      <c r="W26" s="320"/>
      <c r="X26" s="336"/>
      <c r="Y26" s="322"/>
      <c r="Z26" s="315"/>
      <c r="AA26" s="344"/>
      <c r="AB26" s="272"/>
      <c r="AC26" s="277"/>
      <c r="AD26" s="305"/>
      <c r="AE26" s="325"/>
      <c r="AF26" s="315"/>
      <c r="AG26" s="281"/>
      <c r="AH26" s="283"/>
      <c r="AI26" s="273"/>
      <c r="AJ26" s="273"/>
      <c r="AK26" s="276"/>
      <c r="AL26" s="264"/>
      <c r="AM26" s="202"/>
      <c r="AP26" s="187"/>
      <c r="AQ26" s="187"/>
      <c r="AR26" s="187"/>
      <c r="AS26" s="187"/>
      <c r="AT26" s="185"/>
      <c r="AU26" s="187"/>
    </row>
    <row r="27" spans="2:47" ht="16.5" customHeight="1" thickBot="1">
      <c r="B27" s="165"/>
      <c r="D27" s="198"/>
      <c r="E27" s="284"/>
      <c r="F27" s="284"/>
      <c r="G27" s="276"/>
      <c r="H27" s="264"/>
      <c r="I27" s="270"/>
      <c r="J27" s="272"/>
      <c r="K27" s="273"/>
      <c r="L27" s="273" t="s">
        <v>278</v>
      </c>
      <c r="M27" s="276"/>
      <c r="N27" s="264"/>
      <c r="O27" s="270"/>
      <c r="P27" s="272"/>
      <c r="Q27" s="273"/>
      <c r="R27" s="273" t="s">
        <v>278</v>
      </c>
      <c r="S27" s="276"/>
      <c r="T27" s="264"/>
      <c r="U27" s="270"/>
      <c r="V27" s="266"/>
      <c r="W27" s="273"/>
      <c r="X27" s="286" t="s">
        <v>278</v>
      </c>
      <c r="Y27" s="276"/>
      <c r="Z27" s="264"/>
      <c r="AA27" s="271"/>
      <c r="AB27" s="272"/>
      <c r="AC27" s="277"/>
      <c r="AD27" s="305"/>
      <c r="AE27" s="325"/>
      <c r="AF27" s="315"/>
      <c r="AG27" s="281"/>
      <c r="AH27" s="272"/>
      <c r="AI27" s="273"/>
      <c r="AJ27" s="273" t="s">
        <v>278</v>
      </c>
      <c r="AK27" s="276"/>
      <c r="AL27" s="264"/>
      <c r="AM27" s="202"/>
      <c r="AP27" s="187"/>
      <c r="AQ27" s="187"/>
      <c r="AR27" s="187"/>
      <c r="AS27" s="187"/>
      <c r="AT27" s="185"/>
      <c r="AU27" s="187"/>
    </row>
    <row r="28" spans="2:47" ht="16.5" customHeight="1" thickBot="1">
      <c r="B28" s="29" t="s">
        <v>369</v>
      </c>
      <c r="C28" s="30">
        <f>SUM(G28,M28,S28,Y28,AE28,AK28)</f>
        <v>13400</v>
      </c>
      <c r="D28" s="31"/>
      <c r="E28" s="287"/>
      <c r="F28" s="287"/>
      <c r="G28" s="288">
        <f>SUM(G9:G27)</f>
        <v>0</v>
      </c>
      <c r="H28" s="288"/>
      <c r="I28" s="298"/>
      <c r="J28" s="290"/>
      <c r="K28" s="287"/>
      <c r="L28" s="287" t="s">
        <v>278</v>
      </c>
      <c r="M28" s="288">
        <f>SUM(M9:M27)</f>
        <v>180</v>
      </c>
      <c r="N28" s="288"/>
      <c r="O28" s="298"/>
      <c r="P28" s="290"/>
      <c r="Q28" s="287"/>
      <c r="R28" s="287" t="s">
        <v>278</v>
      </c>
      <c r="S28" s="288">
        <f>SUM(S9:S27)</f>
        <v>800</v>
      </c>
      <c r="T28" s="288"/>
      <c r="U28" s="298"/>
      <c r="V28" s="290"/>
      <c r="W28" s="287"/>
      <c r="X28" s="287" t="s">
        <v>278</v>
      </c>
      <c r="Y28" s="288">
        <f>SUM(Y9:Y27)</f>
        <v>3180</v>
      </c>
      <c r="Z28" s="288"/>
      <c r="AA28" s="298"/>
      <c r="AB28" s="290"/>
      <c r="AC28" s="287"/>
      <c r="AD28" s="287" t="s">
        <v>278</v>
      </c>
      <c r="AE28" s="288">
        <f>SUM(AE9:AE27)</f>
        <v>9240</v>
      </c>
      <c r="AF28" s="288"/>
      <c r="AG28" s="289"/>
      <c r="AH28" s="291"/>
      <c r="AI28" s="287"/>
      <c r="AJ28" s="287" t="s">
        <v>278</v>
      </c>
      <c r="AK28" s="288">
        <f>SUM(AK9:AK27)</f>
        <v>0</v>
      </c>
      <c r="AL28" s="288"/>
      <c r="AM28" s="205"/>
      <c r="AP28" s="188">
        <f>SUM(AP9:AP27)</f>
        <v>0</v>
      </c>
      <c r="AQ28" s="188">
        <f t="shared" ref="AQ28:AU28" si="0">SUM(AQ9:AQ27)</f>
        <v>0</v>
      </c>
      <c r="AR28" s="188">
        <f t="shared" si="0"/>
        <v>0</v>
      </c>
      <c r="AS28" s="188">
        <f t="shared" si="0"/>
        <v>0</v>
      </c>
      <c r="AT28" s="188">
        <f t="shared" si="0"/>
        <v>0</v>
      </c>
      <c r="AU28" s="188">
        <f t="shared" si="0"/>
        <v>0</v>
      </c>
    </row>
    <row r="29" spans="2:47" ht="16.5" customHeight="1" thickBot="1">
      <c r="B29" s="36" t="s">
        <v>370</v>
      </c>
      <c r="C29" s="37">
        <f>SUM(H29,N29,T29,Z29,AF29,AL29)</f>
        <v>0</v>
      </c>
      <c r="D29" s="38"/>
      <c r="E29" s="292"/>
      <c r="F29" s="292"/>
      <c r="G29" s="293">
        <f>+AP28</f>
        <v>0</v>
      </c>
      <c r="H29" s="294">
        <f>SUM(H9:H27)</f>
        <v>0</v>
      </c>
      <c r="I29" s="299"/>
      <c r="J29" s="296"/>
      <c r="K29" s="292"/>
      <c r="L29" s="292" t="s">
        <v>278</v>
      </c>
      <c r="M29" s="207"/>
      <c r="N29" s="294">
        <f>SUM(N9:N27)</f>
        <v>0</v>
      </c>
      <c r="O29" s="299"/>
      <c r="P29" s="296"/>
      <c r="Q29" s="292"/>
      <c r="R29" s="292" t="s">
        <v>278</v>
      </c>
      <c r="S29" s="207"/>
      <c r="T29" s="294">
        <f>SUM(T9:T27)</f>
        <v>0</v>
      </c>
      <c r="U29" s="299"/>
      <c r="V29" s="296"/>
      <c r="W29" s="292"/>
      <c r="X29" s="292" t="s">
        <v>278</v>
      </c>
      <c r="Y29" s="207"/>
      <c r="Z29" s="294">
        <f>SUM(Z9:Z27)</f>
        <v>0</v>
      </c>
      <c r="AA29" s="299"/>
      <c r="AB29" s="296"/>
      <c r="AC29" s="292"/>
      <c r="AD29" s="292" t="s">
        <v>278</v>
      </c>
      <c r="AE29" s="207"/>
      <c r="AF29" s="294">
        <f>SUM(AF9:AF27)</f>
        <v>0</v>
      </c>
      <c r="AG29" s="295"/>
      <c r="AH29" s="297"/>
      <c r="AI29" s="292"/>
      <c r="AJ29" s="292" t="s">
        <v>278</v>
      </c>
      <c r="AK29" s="293">
        <f>+AU28</f>
        <v>0</v>
      </c>
      <c r="AL29" s="294">
        <f>SUM(AL9:AL27)</f>
        <v>0</v>
      </c>
      <c r="AM29" s="209"/>
    </row>
    <row r="30" spans="2:47" ht="16.5" customHeight="1">
      <c r="B30" s="19" t="s">
        <v>171</v>
      </c>
      <c r="D30" s="198"/>
      <c r="E30" s="284"/>
      <c r="F30" s="284"/>
      <c r="G30" s="276"/>
      <c r="H30" s="264"/>
      <c r="I30" s="269"/>
      <c r="J30" s="272" t="s">
        <v>220</v>
      </c>
      <c r="K30" s="277" t="s">
        <v>698</v>
      </c>
      <c r="L30" s="305" t="s">
        <v>699</v>
      </c>
      <c r="M30" s="279">
        <v>250</v>
      </c>
      <c r="N30" s="315"/>
      <c r="O30" s="331"/>
      <c r="P30" s="272"/>
      <c r="Q30" s="277"/>
      <c r="R30" s="305"/>
      <c r="S30" s="325"/>
      <c r="T30" s="315"/>
      <c r="U30" s="331"/>
      <c r="V30" s="272"/>
      <c r="W30" s="277" t="s">
        <v>700</v>
      </c>
      <c r="X30" s="305" t="s">
        <v>701</v>
      </c>
      <c r="Y30" s="325" t="s">
        <v>407</v>
      </c>
      <c r="Z30" s="315"/>
      <c r="AA30" s="344"/>
      <c r="AB30" s="272" t="s">
        <v>220</v>
      </c>
      <c r="AC30" s="277" t="s">
        <v>702</v>
      </c>
      <c r="AD30" s="305" t="s">
        <v>703</v>
      </c>
      <c r="AE30" s="279">
        <v>530</v>
      </c>
      <c r="AF30" s="315"/>
      <c r="AG30" s="281"/>
      <c r="AH30" s="272"/>
      <c r="AI30" s="277"/>
      <c r="AJ30" s="267"/>
      <c r="AK30" s="318"/>
      <c r="AL30" s="264"/>
      <c r="AM30" s="202"/>
      <c r="AP30" s="185"/>
      <c r="AQ30" s="185"/>
      <c r="AR30" s="185"/>
      <c r="AS30" s="185"/>
      <c r="AT30" s="185"/>
      <c r="AU30" s="222"/>
    </row>
    <row r="31" spans="2:47" ht="16.5" customHeight="1">
      <c r="B31" s="19">
        <v>44213</v>
      </c>
      <c r="D31" s="198"/>
      <c r="E31" s="284"/>
      <c r="F31" s="284"/>
      <c r="G31" s="276"/>
      <c r="H31" s="264"/>
      <c r="I31" s="269"/>
      <c r="J31" s="266"/>
      <c r="K31" s="320"/>
      <c r="L31" s="336" t="s">
        <v>278</v>
      </c>
      <c r="M31" s="322"/>
      <c r="N31" s="315"/>
      <c r="O31" s="331"/>
      <c r="P31" s="266"/>
      <c r="Q31" s="320"/>
      <c r="R31" s="336" t="s">
        <v>278</v>
      </c>
      <c r="S31" s="322"/>
      <c r="T31" s="315"/>
      <c r="U31" s="331"/>
      <c r="V31" s="272"/>
      <c r="W31" s="277" t="s">
        <v>704</v>
      </c>
      <c r="X31" s="305" t="s">
        <v>705</v>
      </c>
      <c r="Y31" s="325" t="s">
        <v>407</v>
      </c>
      <c r="Z31" s="315"/>
      <c r="AA31" s="329"/>
      <c r="AB31" s="272" t="s">
        <v>220</v>
      </c>
      <c r="AC31" s="277" t="s">
        <v>706</v>
      </c>
      <c r="AD31" s="305" t="s">
        <v>707</v>
      </c>
      <c r="AE31" s="279">
        <v>840</v>
      </c>
      <c r="AF31" s="315"/>
      <c r="AG31" s="281"/>
      <c r="AH31" s="272"/>
      <c r="AI31" s="273"/>
      <c r="AJ31" s="273"/>
      <c r="AK31" s="276"/>
      <c r="AL31" s="264"/>
      <c r="AM31" s="202"/>
      <c r="AP31" s="187"/>
      <c r="AQ31" s="187"/>
      <c r="AR31" s="187"/>
      <c r="AS31" s="185"/>
      <c r="AT31" s="185"/>
      <c r="AU31" s="187"/>
    </row>
    <row r="32" spans="2:47" ht="16.5" customHeight="1">
      <c r="B32" s="165"/>
      <c r="D32" s="198"/>
      <c r="E32" s="284"/>
      <c r="F32" s="284"/>
      <c r="G32" s="276"/>
      <c r="H32" s="264"/>
      <c r="I32" s="269"/>
      <c r="J32" s="272"/>
      <c r="K32" s="320"/>
      <c r="L32" s="320" t="s">
        <v>278</v>
      </c>
      <c r="M32" s="322"/>
      <c r="N32" s="315"/>
      <c r="O32" s="331"/>
      <c r="P32" s="266"/>
      <c r="Q32" s="320"/>
      <c r="R32" s="336" t="s">
        <v>278</v>
      </c>
      <c r="S32" s="322"/>
      <c r="T32" s="315"/>
      <c r="U32" s="331"/>
      <c r="V32" s="272"/>
      <c r="W32" s="320"/>
      <c r="X32" s="320" t="s">
        <v>278</v>
      </c>
      <c r="Y32" s="322"/>
      <c r="Z32" s="315"/>
      <c r="AA32" s="329"/>
      <c r="AB32" s="272" t="s">
        <v>220</v>
      </c>
      <c r="AC32" s="277" t="s">
        <v>708</v>
      </c>
      <c r="AD32" s="305" t="s">
        <v>709</v>
      </c>
      <c r="AE32" s="279">
        <v>860</v>
      </c>
      <c r="AF32" s="315"/>
      <c r="AG32" s="281"/>
      <c r="AH32" s="272"/>
      <c r="AI32" s="273"/>
      <c r="AJ32" s="273" t="s">
        <v>278</v>
      </c>
      <c r="AK32" s="276"/>
      <c r="AL32" s="264"/>
      <c r="AM32" s="202"/>
      <c r="AP32" s="187"/>
      <c r="AQ32" s="187"/>
      <c r="AR32" s="187"/>
      <c r="AS32" s="187"/>
      <c r="AT32" s="185"/>
      <c r="AU32" s="187"/>
    </row>
    <row r="33" spans="2:47" ht="16.5" customHeight="1">
      <c r="B33" s="165"/>
      <c r="D33" s="198"/>
      <c r="E33" s="284"/>
      <c r="F33" s="284"/>
      <c r="G33" s="276"/>
      <c r="H33" s="264"/>
      <c r="I33" s="269"/>
      <c r="J33" s="272"/>
      <c r="K33" s="320"/>
      <c r="L33" s="320" t="s">
        <v>278</v>
      </c>
      <c r="M33" s="322"/>
      <c r="N33" s="315"/>
      <c r="O33" s="331"/>
      <c r="P33" s="272"/>
      <c r="Q33" s="320"/>
      <c r="R33" s="320" t="s">
        <v>278</v>
      </c>
      <c r="S33" s="322"/>
      <c r="T33" s="315"/>
      <c r="U33" s="331"/>
      <c r="V33" s="272"/>
      <c r="W33" s="320"/>
      <c r="X33" s="320" t="s">
        <v>278</v>
      </c>
      <c r="Y33" s="322"/>
      <c r="Z33" s="315"/>
      <c r="AA33" s="329"/>
      <c r="AB33" s="272" t="s">
        <v>220</v>
      </c>
      <c r="AC33" s="277" t="s">
        <v>710</v>
      </c>
      <c r="AD33" s="305" t="s">
        <v>711</v>
      </c>
      <c r="AE33" s="279">
        <v>720</v>
      </c>
      <c r="AF33" s="315"/>
      <c r="AG33" s="281"/>
      <c r="AH33" s="272"/>
      <c r="AI33" s="273"/>
      <c r="AJ33" s="273" t="s">
        <v>278</v>
      </c>
      <c r="AK33" s="276"/>
      <c r="AL33" s="264"/>
      <c r="AM33" s="202"/>
      <c r="AP33" s="187"/>
      <c r="AQ33" s="187"/>
      <c r="AR33" s="187"/>
      <c r="AS33" s="187"/>
      <c r="AT33" s="185"/>
      <c r="AU33" s="187"/>
    </row>
    <row r="34" spans="2:47" ht="16.5" customHeight="1">
      <c r="B34" s="166"/>
      <c r="D34" s="198"/>
      <c r="E34" s="284"/>
      <c r="F34" s="284"/>
      <c r="G34" s="276"/>
      <c r="H34" s="264"/>
      <c r="I34" s="269"/>
      <c r="J34" s="272"/>
      <c r="K34" s="320"/>
      <c r="L34" s="320" t="s">
        <v>278</v>
      </c>
      <c r="M34" s="322"/>
      <c r="N34" s="315"/>
      <c r="O34" s="331"/>
      <c r="P34" s="272"/>
      <c r="Q34" s="320"/>
      <c r="R34" s="320" t="s">
        <v>278</v>
      </c>
      <c r="S34" s="322"/>
      <c r="T34" s="315"/>
      <c r="U34" s="331"/>
      <c r="V34" s="272"/>
      <c r="W34" s="320"/>
      <c r="X34" s="320" t="s">
        <v>278</v>
      </c>
      <c r="Y34" s="322"/>
      <c r="Z34" s="315"/>
      <c r="AA34" s="329"/>
      <c r="AB34" s="272" t="s">
        <v>220</v>
      </c>
      <c r="AC34" s="277" t="s">
        <v>712</v>
      </c>
      <c r="AD34" s="305" t="s">
        <v>713</v>
      </c>
      <c r="AE34" s="279">
        <v>100</v>
      </c>
      <c r="AF34" s="315"/>
      <c r="AG34" s="281"/>
      <c r="AH34" s="272"/>
      <c r="AI34" s="273"/>
      <c r="AJ34" s="273" t="s">
        <v>278</v>
      </c>
      <c r="AK34" s="276"/>
      <c r="AL34" s="264"/>
      <c r="AM34" s="202"/>
      <c r="AP34" s="187"/>
      <c r="AQ34" s="187"/>
      <c r="AR34" s="187"/>
      <c r="AS34" s="187"/>
      <c r="AT34" s="185"/>
      <c r="AU34" s="187"/>
    </row>
    <row r="35" spans="2:47" ht="16.5" customHeight="1">
      <c r="B35" s="165"/>
      <c r="D35" s="198"/>
      <c r="E35" s="284"/>
      <c r="F35" s="284"/>
      <c r="G35" s="276"/>
      <c r="H35" s="264"/>
      <c r="I35" s="269"/>
      <c r="J35" s="272"/>
      <c r="K35" s="320"/>
      <c r="L35" s="320" t="s">
        <v>278</v>
      </c>
      <c r="M35" s="322"/>
      <c r="N35" s="315"/>
      <c r="O35" s="331"/>
      <c r="P35" s="272"/>
      <c r="Q35" s="320"/>
      <c r="R35" s="320" t="s">
        <v>278</v>
      </c>
      <c r="S35" s="322"/>
      <c r="T35" s="315"/>
      <c r="U35" s="331"/>
      <c r="V35" s="272"/>
      <c r="W35" s="277"/>
      <c r="X35" s="305"/>
      <c r="Y35" s="279"/>
      <c r="Z35" s="315"/>
      <c r="AA35" s="329"/>
      <c r="AB35" s="272" t="s">
        <v>220</v>
      </c>
      <c r="AC35" s="277" t="s">
        <v>714</v>
      </c>
      <c r="AD35" s="305" t="s">
        <v>715</v>
      </c>
      <c r="AE35" s="279">
        <v>150</v>
      </c>
      <c r="AF35" s="315"/>
      <c r="AG35" s="281"/>
      <c r="AH35" s="272"/>
      <c r="AI35" s="273"/>
      <c r="AJ35" s="273" t="s">
        <v>278</v>
      </c>
      <c r="AK35" s="276"/>
      <c r="AL35" s="264"/>
      <c r="AM35" s="202"/>
      <c r="AP35" s="187"/>
      <c r="AQ35" s="187"/>
      <c r="AR35" s="187"/>
      <c r="AS35" s="187"/>
      <c r="AT35" s="185"/>
      <c r="AU35" s="187"/>
    </row>
    <row r="36" spans="2:47" ht="16.5" customHeight="1">
      <c r="B36" s="165"/>
      <c r="D36" s="198"/>
      <c r="E36" s="284"/>
      <c r="F36" s="284"/>
      <c r="G36" s="276"/>
      <c r="H36" s="264"/>
      <c r="I36" s="269"/>
      <c r="J36" s="272"/>
      <c r="K36" s="320"/>
      <c r="L36" s="320" t="s">
        <v>278</v>
      </c>
      <c r="M36" s="322"/>
      <c r="N36" s="315"/>
      <c r="O36" s="331"/>
      <c r="P36" s="272"/>
      <c r="Q36" s="320"/>
      <c r="R36" s="320" t="s">
        <v>278</v>
      </c>
      <c r="S36" s="322"/>
      <c r="T36" s="315"/>
      <c r="U36" s="331"/>
      <c r="V36" s="272"/>
      <c r="W36" s="320"/>
      <c r="X36" s="320" t="s">
        <v>278</v>
      </c>
      <c r="Y36" s="322"/>
      <c r="Z36" s="315"/>
      <c r="AA36" s="329"/>
      <c r="AB36" s="272" t="s">
        <v>220</v>
      </c>
      <c r="AC36" s="277" t="s">
        <v>716</v>
      </c>
      <c r="AD36" s="278" t="s">
        <v>717</v>
      </c>
      <c r="AE36" s="279">
        <v>1740</v>
      </c>
      <c r="AF36" s="315"/>
      <c r="AG36" s="281"/>
      <c r="AH36" s="272"/>
      <c r="AI36" s="273"/>
      <c r="AJ36" s="273" t="s">
        <v>278</v>
      </c>
      <c r="AK36" s="276"/>
      <c r="AL36" s="264"/>
      <c r="AM36" s="202"/>
      <c r="AP36" s="187"/>
      <c r="AQ36" s="187"/>
      <c r="AR36" s="187"/>
      <c r="AS36" s="187"/>
      <c r="AT36" s="185"/>
      <c r="AU36" s="187"/>
    </row>
    <row r="37" spans="2:47" ht="16.5" customHeight="1">
      <c r="B37" s="165"/>
      <c r="D37" s="21"/>
      <c r="E37" s="284"/>
      <c r="F37" s="284"/>
      <c r="G37" s="276"/>
      <c r="H37" s="264"/>
      <c r="I37" s="269"/>
      <c r="J37" s="272"/>
      <c r="K37" s="273"/>
      <c r="L37" s="273"/>
      <c r="M37" s="322"/>
      <c r="N37" s="315"/>
      <c r="O37" s="331"/>
      <c r="P37" s="272"/>
      <c r="Q37" s="320"/>
      <c r="R37" s="320" t="s">
        <v>278</v>
      </c>
      <c r="S37" s="322"/>
      <c r="T37" s="315"/>
      <c r="U37" s="331"/>
      <c r="V37" s="272"/>
      <c r="W37" s="320"/>
      <c r="X37" s="320"/>
      <c r="Y37" s="322"/>
      <c r="Z37" s="315"/>
      <c r="AA37" s="329"/>
      <c r="AB37" s="272"/>
      <c r="AC37" s="256" t="s">
        <v>718</v>
      </c>
      <c r="AD37" s="333"/>
      <c r="AE37" s="325" t="s">
        <v>471</v>
      </c>
      <c r="AF37" s="318"/>
      <c r="AG37" s="329"/>
      <c r="AH37" s="272"/>
      <c r="AI37" s="273"/>
      <c r="AJ37" s="273" t="s">
        <v>278</v>
      </c>
      <c r="AK37" s="276"/>
      <c r="AL37" s="264"/>
      <c r="AM37" s="202"/>
      <c r="AP37" s="187"/>
      <c r="AQ37" s="187"/>
      <c r="AR37" s="187"/>
      <c r="AS37" s="187"/>
      <c r="AT37" s="187"/>
      <c r="AU37" s="187"/>
    </row>
    <row r="38" spans="2:47" ht="16.5" customHeight="1">
      <c r="B38" s="165"/>
      <c r="D38" s="198"/>
      <c r="E38" s="284"/>
      <c r="F38" s="284"/>
      <c r="G38" s="276"/>
      <c r="H38" s="264"/>
      <c r="I38" s="269"/>
      <c r="J38" s="272"/>
      <c r="K38" s="320"/>
      <c r="L38" s="320" t="s">
        <v>278</v>
      </c>
      <c r="M38" s="322"/>
      <c r="N38" s="315"/>
      <c r="O38" s="331"/>
      <c r="P38" s="272"/>
      <c r="Q38" s="320"/>
      <c r="R38" s="320" t="s">
        <v>278</v>
      </c>
      <c r="S38" s="322"/>
      <c r="T38" s="315"/>
      <c r="U38" s="331"/>
      <c r="V38" s="272"/>
      <c r="W38" s="320"/>
      <c r="X38" s="320" t="s">
        <v>278</v>
      </c>
      <c r="Y38" s="322"/>
      <c r="Z38" s="315"/>
      <c r="AA38" s="329"/>
      <c r="AB38" s="272"/>
      <c r="AC38" s="277" t="s">
        <v>719</v>
      </c>
      <c r="AD38" s="277"/>
      <c r="AE38" s="325" t="s">
        <v>471</v>
      </c>
      <c r="AF38" s="315"/>
      <c r="AG38" s="281"/>
      <c r="AH38" s="272"/>
      <c r="AI38" s="273"/>
      <c r="AJ38" s="273" t="s">
        <v>278</v>
      </c>
      <c r="AK38" s="276"/>
      <c r="AL38" s="264"/>
      <c r="AM38" s="202"/>
      <c r="AP38" s="187"/>
      <c r="AQ38" s="187"/>
      <c r="AR38" s="187"/>
      <c r="AS38" s="187"/>
      <c r="AT38" s="185"/>
      <c r="AU38" s="187"/>
    </row>
    <row r="39" spans="2:47" ht="16.5" customHeight="1">
      <c r="B39" s="165"/>
      <c r="D39" s="198"/>
      <c r="E39" s="284"/>
      <c r="F39" s="284"/>
      <c r="G39" s="276"/>
      <c r="H39" s="264"/>
      <c r="I39" s="269"/>
      <c r="J39" s="272"/>
      <c r="K39" s="273"/>
      <c r="L39" s="273" t="s">
        <v>278</v>
      </c>
      <c r="M39" s="322"/>
      <c r="N39" s="315"/>
      <c r="O39" s="331"/>
      <c r="P39" s="272"/>
      <c r="Q39" s="320"/>
      <c r="R39" s="320" t="s">
        <v>278</v>
      </c>
      <c r="S39" s="322"/>
      <c r="T39" s="315"/>
      <c r="U39" s="331"/>
      <c r="V39" s="272"/>
      <c r="W39" s="320"/>
      <c r="X39" s="320" t="s">
        <v>278</v>
      </c>
      <c r="Y39" s="322"/>
      <c r="Z39" s="315"/>
      <c r="AA39" s="329"/>
      <c r="AB39" s="272"/>
      <c r="AC39" s="277" t="s">
        <v>720</v>
      </c>
      <c r="AD39" s="278"/>
      <c r="AE39" s="325" t="s">
        <v>471</v>
      </c>
      <c r="AF39" s="264"/>
      <c r="AG39" s="281"/>
      <c r="AH39" s="272"/>
      <c r="AI39" s="273"/>
      <c r="AJ39" s="273" t="s">
        <v>278</v>
      </c>
      <c r="AK39" s="276"/>
      <c r="AL39" s="264"/>
      <c r="AM39" s="202"/>
      <c r="AP39" s="187"/>
      <c r="AQ39" s="187"/>
      <c r="AR39" s="187"/>
      <c r="AS39" s="187"/>
      <c r="AT39" s="185"/>
      <c r="AU39" s="187"/>
    </row>
    <row r="40" spans="2:47" ht="16.5" customHeight="1">
      <c r="B40" s="19"/>
      <c r="D40" s="78"/>
      <c r="E40" s="285"/>
      <c r="F40" s="285"/>
      <c r="G40" s="263"/>
      <c r="H40" s="264"/>
      <c r="I40" s="300"/>
      <c r="J40" s="266"/>
      <c r="K40" s="261"/>
      <c r="L40" s="261" t="s">
        <v>278</v>
      </c>
      <c r="M40" s="279"/>
      <c r="N40" s="315"/>
      <c r="O40" s="349"/>
      <c r="P40" s="266"/>
      <c r="Q40" s="277"/>
      <c r="R40" s="277" t="s">
        <v>278</v>
      </c>
      <c r="S40" s="279"/>
      <c r="T40" s="315"/>
      <c r="U40" s="349"/>
      <c r="V40" s="266"/>
      <c r="W40" s="277"/>
      <c r="X40" s="277" t="s">
        <v>278</v>
      </c>
      <c r="Y40" s="279"/>
      <c r="Z40" s="315"/>
      <c r="AA40" s="350"/>
      <c r="AB40" s="266"/>
      <c r="AC40" s="277" t="s">
        <v>721</v>
      </c>
      <c r="AD40" s="278"/>
      <c r="AE40" s="325" t="s">
        <v>471</v>
      </c>
      <c r="AF40" s="264"/>
      <c r="AG40" s="301"/>
      <c r="AH40" s="266"/>
      <c r="AI40" s="261"/>
      <c r="AJ40" s="261" t="s">
        <v>278</v>
      </c>
      <c r="AK40" s="263"/>
      <c r="AL40" s="264"/>
      <c r="AM40" s="210"/>
      <c r="AP40" s="187"/>
      <c r="AQ40" s="187"/>
      <c r="AR40" s="187"/>
      <c r="AS40" s="187"/>
      <c r="AT40" s="187"/>
      <c r="AU40" s="187"/>
    </row>
    <row r="41" spans="2:47" ht="16.5" customHeight="1" thickBot="1">
      <c r="B41" s="19"/>
      <c r="D41" s="391"/>
      <c r="E41" s="383"/>
      <c r="F41" s="383"/>
      <c r="G41" s="306"/>
      <c r="H41" s="307"/>
      <c r="I41" s="308"/>
      <c r="J41" s="309"/>
      <c r="K41" s="310"/>
      <c r="L41" s="310"/>
      <c r="M41" s="386"/>
      <c r="N41" s="387"/>
      <c r="O41" s="388"/>
      <c r="P41" s="309"/>
      <c r="Q41" s="384"/>
      <c r="R41" s="384"/>
      <c r="S41" s="386"/>
      <c r="T41" s="387"/>
      <c r="U41" s="388"/>
      <c r="V41" s="309"/>
      <c r="W41" s="384"/>
      <c r="X41" s="384"/>
      <c r="Y41" s="386"/>
      <c r="Z41" s="387"/>
      <c r="AA41" s="389"/>
      <c r="AB41" s="309"/>
      <c r="AC41" s="277" t="s">
        <v>722</v>
      </c>
      <c r="AD41" s="305"/>
      <c r="AE41" s="325" t="s">
        <v>471</v>
      </c>
      <c r="AF41" s="307"/>
      <c r="AG41" s="311"/>
      <c r="AH41" s="309"/>
      <c r="AI41" s="310"/>
      <c r="AJ41" s="310"/>
      <c r="AK41" s="306"/>
      <c r="AL41" s="307"/>
      <c r="AM41" s="260"/>
    </row>
    <row r="42" spans="2:47" ht="15.75" customHeight="1" thickBot="1">
      <c r="B42" s="29" t="s">
        <v>369</v>
      </c>
      <c r="C42" s="30">
        <f>SUM(G42,M42,S42,Y42,AE42,AK42)</f>
        <v>5190</v>
      </c>
      <c r="D42" s="31"/>
      <c r="E42" s="287"/>
      <c r="F42" s="287"/>
      <c r="G42" s="288">
        <f>SUM(G30:G40)</f>
        <v>0</v>
      </c>
      <c r="H42" s="288"/>
      <c r="I42" s="298"/>
      <c r="J42" s="290"/>
      <c r="K42" s="287"/>
      <c r="L42" s="287" t="s">
        <v>278</v>
      </c>
      <c r="M42" s="288">
        <f>SUM(M30:M40)</f>
        <v>250</v>
      </c>
      <c r="N42" s="288"/>
      <c r="O42" s="298"/>
      <c r="P42" s="290"/>
      <c r="Q42" s="287"/>
      <c r="R42" s="287" t="s">
        <v>278</v>
      </c>
      <c r="S42" s="288">
        <f>SUM(S30:S40)</f>
        <v>0</v>
      </c>
      <c r="T42" s="288"/>
      <c r="U42" s="298"/>
      <c r="V42" s="290"/>
      <c r="W42" s="287"/>
      <c r="X42" s="287" t="s">
        <v>278</v>
      </c>
      <c r="Y42" s="288">
        <f>SUM(Y30:Y40)</f>
        <v>0</v>
      </c>
      <c r="Z42" s="288"/>
      <c r="AA42" s="298"/>
      <c r="AB42" s="290"/>
      <c r="AC42" s="287"/>
      <c r="AD42" s="287" t="s">
        <v>278</v>
      </c>
      <c r="AE42" s="288">
        <f>SUM(AE30:AE39)</f>
        <v>4940</v>
      </c>
      <c r="AF42" s="288"/>
      <c r="AG42" s="289"/>
      <c r="AH42" s="291"/>
      <c r="AI42" s="287"/>
      <c r="AJ42" s="287" t="s">
        <v>278</v>
      </c>
      <c r="AK42" s="288">
        <f>SUM(AK30:AK40)</f>
        <v>0</v>
      </c>
      <c r="AL42" s="288"/>
      <c r="AM42" s="205"/>
      <c r="AP42" s="188">
        <f>SUM(AP30:AP40)</f>
        <v>0</v>
      </c>
      <c r="AQ42" s="188">
        <f t="shared" ref="AQ42:AU42" si="1">SUM(AQ30:AQ40)</f>
        <v>0</v>
      </c>
      <c r="AR42" s="188">
        <f t="shared" si="1"/>
        <v>0</v>
      </c>
      <c r="AS42" s="188">
        <f t="shared" si="1"/>
        <v>0</v>
      </c>
      <c r="AT42" s="188">
        <f t="shared" si="1"/>
        <v>0</v>
      </c>
      <c r="AU42" s="188">
        <f t="shared" si="1"/>
        <v>0</v>
      </c>
    </row>
    <row r="43" spans="2:47" ht="15.75" customHeight="1" thickBot="1">
      <c r="B43" s="36" t="s">
        <v>370</v>
      </c>
      <c r="C43" s="37">
        <f>SUM(H43,N43,T43,Z43,AF43,AL43)</f>
        <v>0</v>
      </c>
      <c r="D43" s="38"/>
      <c r="E43" s="292"/>
      <c r="F43" s="292"/>
      <c r="G43" s="293">
        <f>+AP42</f>
        <v>0</v>
      </c>
      <c r="H43" s="294">
        <f>SUM(H30:H40)</f>
        <v>0</v>
      </c>
      <c r="I43" s="299"/>
      <c r="J43" s="296"/>
      <c r="K43" s="292"/>
      <c r="L43" s="292" t="s">
        <v>278</v>
      </c>
      <c r="M43" s="207"/>
      <c r="N43" s="294">
        <f>SUM(N30:N40)</f>
        <v>0</v>
      </c>
      <c r="O43" s="299"/>
      <c r="P43" s="296"/>
      <c r="Q43" s="292"/>
      <c r="R43" s="292" t="s">
        <v>278</v>
      </c>
      <c r="S43" s="207">
        <f>+AR42</f>
        <v>0</v>
      </c>
      <c r="T43" s="294">
        <f>SUM(T30:T40)</f>
        <v>0</v>
      </c>
      <c r="U43" s="299"/>
      <c r="V43" s="296"/>
      <c r="W43" s="292"/>
      <c r="X43" s="292" t="s">
        <v>278</v>
      </c>
      <c r="Y43" s="207"/>
      <c r="Z43" s="294">
        <f>SUM(Z30:Z40)</f>
        <v>0</v>
      </c>
      <c r="AA43" s="299"/>
      <c r="AB43" s="296"/>
      <c r="AC43" s="292"/>
      <c r="AD43" s="292" t="s">
        <v>278</v>
      </c>
      <c r="AE43" s="207"/>
      <c r="AF43" s="294">
        <f>SUM(AF30:AF40)</f>
        <v>0</v>
      </c>
      <c r="AG43" s="295"/>
      <c r="AH43" s="297"/>
      <c r="AI43" s="292"/>
      <c r="AJ43" s="292" t="s">
        <v>278</v>
      </c>
      <c r="AK43" s="293">
        <f>+AU42</f>
        <v>0</v>
      </c>
      <c r="AL43" s="294">
        <f>SUM(AL30:AL40)</f>
        <v>0</v>
      </c>
      <c r="AM43" s="209"/>
    </row>
    <row r="44" spans="2:47" ht="16.5" customHeight="1">
      <c r="B44" s="19" t="s">
        <v>172</v>
      </c>
      <c r="D44" s="21"/>
      <c r="E44" s="284"/>
      <c r="F44" s="284"/>
      <c r="G44" s="276"/>
      <c r="H44" s="264"/>
      <c r="I44" s="269"/>
      <c r="J44" s="272"/>
      <c r="K44" s="261" t="s">
        <v>723</v>
      </c>
      <c r="L44" s="267" t="s">
        <v>724</v>
      </c>
      <c r="M44" s="280" t="s">
        <v>407</v>
      </c>
      <c r="N44" s="264"/>
      <c r="O44" s="269"/>
      <c r="P44" s="272"/>
      <c r="Q44" s="261" t="s">
        <v>725</v>
      </c>
      <c r="R44" s="267" t="s">
        <v>726</v>
      </c>
      <c r="S44" s="280" t="s">
        <v>407</v>
      </c>
      <c r="T44" s="264"/>
      <c r="U44" s="269"/>
      <c r="V44" s="272" t="s">
        <v>220</v>
      </c>
      <c r="W44" s="277" t="s">
        <v>725</v>
      </c>
      <c r="X44" s="305" t="s">
        <v>727</v>
      </c>
      <c r="Y44" s="279">
        <v>450</v>
      </c>
      <c r="Z44" s="315"/>
      <c r="AA44" s="329"/>
      <c r="AB44" s="272" t="s">
        <v>220</v>
      </c>
      <c r="AC44" s="277" t="s">
        <v>728</v>
      </c>
      <c r="AD44" s="278" t="s">
        <v>729</v>
      </c>
      <c r="AE44" s="279">
        <v>370</v>
      </c>
      <c r="AF44" s="315"/>
      <c r="AG44" s="281"/>
      <c r="AH44" s="272"/>
      <c r="AI44" s="273"/>
      <c r="AJ44" s="273" t="s">
        <v>278</v>
      </c>
      <c r="AK44" s="276"/>
      <c r="AL44" s="264"/>
      <c r="AM44" s="202"/>
      <c r="AP44" s="185"/>
      <c r="AQ44" s="185"/>
      <c r="AR44" s="185"/>
      <c r="AS44" s="185"/>
      <c r="AT44" s="185"/>
      <c r="AU44" s="185"/>
    </row>
    <row r="45" spans="2:47" ht="16.5" customHeight="1">
      <c r="B45" s="19">
        <v>44212</v>
      </c>
      <c r="D45" s="21"/>
      <c r="E45" s="284"/>
      <c r="F45" s="284"/>
      <c r="G45" s="276"/>
      <c r="H45" s="264"/>
      <c r="I45" s="269"/>
      <c r="J45" s="266"/>
      <c r="K45" s="277"/>
      <c r="L45" s="305"/>
      <c r="M45" s="325"/>
      <c r="N45" s="264"/>
      <c r="O45" s="269"/>
      <c r="P45" s="266"/>
      <c r="Q45" s="273"/>
      <c r="R45" s="286" t="s">
        <v>278</v>
      </c>
      <c r="S45" s="276"/>
      <c r="T45" s="264"/>
      <c r="U45" s="269"/>
      <c r="V45" s="272"/>
      <c r="W45" s="277" t="s">
        <v>730</v>
      </c>
      <c r="X45" s="305" t="s">
        <v>731</v>
      </c>
      <c r="Y45" s="325" t="s">
        <v>407</v>
      </c>
      <c r="Z45" s="315"/>
      <c r="AA45" s="329"/>
      <c r="AB45" s="272" t="s">
        <v>220</v>
      </c>
      <c r="AC45" s="277" t="s">
        <v>732</v>
      </c>
      <c r="AD45" s="278" t="s">
        <v>733</v>
      </c>
      <c r="AE45" s="279">
        <v>630</v>
      </c>
      <c r="AF45" s="315"/>
      <c r="AG45" s="281"/>
      <c r="AH45" s="272"/>
      <c r="AI45" s="273"/>
      <c r="AJ45" s="273" t="s">
        <v>278</v>
      </c>
      <c r="AK45" s="276"/>
      <c r="AL45" s="264"/>
      <c r="AM45" s="202"/>
      <c r="AP45" s="187"/>
      <c r="AQ45" s="185"/>
      <c r="AR45" s="187"/>
      <c r="AS45" s="185"/>
      <c r="AT45" s="185"/>
      <c r="AU45" s="187"/>
    </row>
    <row r="46" spans="2:47" ht="16.5" customHeight="1">
      <c r="B46" s="165"/>
      <c r="D46" s="21"/>
      <c r="E46" s="284"/>
      <c r="F46" s="284"/>
      <c r="G46" s="276"/>
      <c r="H46" s="264"/>
      <c r="I46" s="269"/>
      <c r="J46" s="266"/>
      <c r="K46" s="273"/>
      <c r="L46" s="286"/>
      <c r="M46" s="276"/>
      <c r="N46" s="264"/>
      <c r="O46" s="269"/>
      <c r="P46" s="266"/>
      <c r="Q46" s="273"/>
      <c r="R46" s="286" t="s">
        <v>278</v>
      </c>
      <c r="S46" s="276"/>
      <c r="T46" s="264"/>
      <c r="U46" s="269"/>
      <c r="V46" s="266"/>
      <c r="W46" s="320"/>
      <c r="X46" s="336"/>
      <c r="Y46" s="322"/>
      <c r="Z46" s="315"/>
      <c r="AA46" s="329"/>
      <c r="AB46" s="272" t="s">
        <v>220</v>
      </c>
      <c r="AC46" s="277" t="s">
        <v>734</v>
      </c>
      <c r="AD46" s="305" t="s">
        <v>735</v>
      </c>
      <c r="AE46" s="279">
        <v>390</v>
      </c>
      <c r="AF46" s="315"/>
      <c r="AG46" s="281"/>
      <c r="AH46" s="272"/>
      <c r="AI46" s="273"/>
      <c r="AJ46" s="273" t="s">
        <v>278</v>
      </c>
      <c r="AK46" s="276"/>
      <c r="AL46" s="264"/>
      <c r="AM46" s="202"/>
      <c r="AP46" s="187"/>
      <c r="AQ46" s="187"/>
      <c r="AR46" s="187"/>
      <c r="AS46" s="187"/>
      <c r="AT46" s="185"/>
      <c r="AU46" s="187"/>
    </row>
    <row r="47" spans="2:47" ht="16.5" customHeight="1">
      <c r="B47" s="165"/>
      <c r="D47" s="21"/>
      <c r="E47" s="284"/>
      <c r="F47" s="284"/>
      <c r="G47" s="276"/>
      <c r="H47" s="264"/>
      <c r="I47" s="269"/>
      <c r="J47" s="266"/>
      <c r="K47" s="273"/>
      <c r="L47" s="273"/>
      <c r="M47" s="276"/>
      <c r="N47" s="264"/>
      <c r="O47" s="269"/>
      <c r="P47" s="266"/>
      <c r="Q47" s="273"/>
      <c r="R47" s="286" t="s">
        <v>278</v>
      </c>
      <c r="S47" s="276"/>
      <c r="T47" s="264"/>
      <c r="U47" s="269"/>
      <c r="V47" s="266"/>
      <c r="W47" s="320"/>
      <c r="X47" s="336"/>
      <c r="Y47" s="322"/>
      <c r="Z47" s="315"/>
      <c r="AA47" s="329"/>
      <c r="AB47" s="272" t="s">
        <v>220</v>
      </c>
      <c r="AC47" s="277" t="s">
        <v>736</v>
      </c>
      <c r="AD47" s="278" t="s">
        <v>737</v>
      </c>
      <c r="AE47" s="279">
        <v>780</v>
      </c>
      <c r="AF47" s="315"/>
      <c r="AG47" s="281"/>
      <c r="AH47" s="272"/>
      <c r="AI47" s="273"/>
      <c r="AJ47" s="273" t="s">
        <v>278</v>
      </c>
      <c r="AK47" s="276"/>
      <c r="AL47" s="264"/>
      <c r="AM47" s="202"/>
      <c r="AP47" s="187"/>
      <c r="AQ47" s="187"/>
      <c r="AR47" s="187"/>
      <c r="AS47" s="187"/>
      <c r="AT47" s="185"/>
      <c r="AU47" s="187"/>
    </row>
    <row r="48" spans="2:47" ht="16.5" customHeight="1">
      <c r="B48" s="165"/>
      <c r="D48" s="21"/>
      <c r="E48" s="284"/>
      <c r="F48" s="284"/>
      <c r="G48" s="276"/>
      <c r="H48" s="264"/>
      <c r="I48" s="269"/>
      <c r="J48" s="272"/>
      <c r="K48" s="273"/>
      <c r="L48" s="273"/>
      <c r="M48" s="276"/>
      <c r="N48" s="264"/>
      <c r="O48" s="269"/>
      <c r="P48" s="266"/>
      <c r="Q48" s="273"/>
      <c r="R48" s="286" t="s">
        <v>278</v>
      </c>
      <c r="S48" s="276"/>
      <c r="T48" s="264"/>
      <c r="U48" s="269"/>
      <c r="V48" s="266"/>
      <c r="W48" s="320"/>
      <c r="X48" s="336"/>
      <c r="Y48" s="322"/>
      <c r="Z48" s="315"/>
      <c r="AA48" s="329"/>
      <c r="AB48" s="272" t="s">
        <v>220</v>
      </c>
      <c r="AC48" s="277" t="s">
        <v>738</v>
      </c>
      <c r="AD48" s="278" t="s">
        <v>739</v>
      </c>
      <c r="AE48" s="279">
        <v>540</v>
      </c>
      <c r="AF48" s="315"/>
      <c r="AG48" s="281"/>
      <c r="AH48" s="272"/>
      <c r="AI48" s="273"/>
      <c r="AJ48" s="273" t="s">
        <v>278</v>
      </c>
      <c r="AK48" s="276"/>
      <c r="AL48" s="264"/>
      <c r="AM48" s="202"/>
      <c r="AP48" s="187"/>
      <c r="AQ48" s="187"/>
      <c r="AR48" s="187"/>
      <c r="AS48" s="187"/>
      <c r="AT48" s="185"/>
      <c r="AU48" s="187"/>
    </row>
    <row r="49" spans="2:47" ht="16.5" customHeight="1">
      <c r="B49" s="165"/>
      <c r="D49" s="21"/>
      <c r="E49" s="284"/>
      <c r="F49" s="284"/>
      <c r="G49" s="276"/>
      <c r="H49" s="264"/>
      <c r="I49" s="269"/>
      <c r="J49" s="272"/>
      <c r="K49" s="273"/>
      <c r="L49" s="273"/>
      <c r="M49" s="276"/>
      <c r="N49" s="264"/>
      <c r="O49" s="269"/>
      <c r="P49" s="266"/>
      <c r="Q49" s="273"/>
      <c r="R49" s="286" t="s">
        <v>278</v>
      </c>
      <c r="S49" s="276"/>
      <c r="T49" s="264"/>
      <c r="U49" s="269"/>
      <c r="V49" s="266"/>
      <c r="W49" s="320"/>
      <c r="X49" s="336"/>
      <c r="Y49" s="322"/>
      <c r="Z49" s="315"/>
      <c r="AA49" s="329"/>
      <c r="AB49" s="272" t="s">
        <v>220</v>
      </c>
      <c r="AC49" s="277" t="s">
        <v>740</v>
      </c>
      <c r="AD49" s="305" t="s">
        <v>741</v>
      </c>
      <c r="AE49" s="279">
        <v>370</v>
      </c>
      <c r="AF49" s="315"/>
      <c r="AG49" s="281"/>
      <c r="AH49" s="272"/>
      <c r="AI49" s="277"/>
      <c r="AJ49" s="305"/>
      <c r="AK49" s="327"/>
      <c r="AL49" s="327"/>
      <c r="AM49" s="356"/>
      <c r="AN49" s="165"/>
      <c r="AP49" s="187"/>
      <c r="AQ49" s="187"/>
      <c r="AR49" s="187"/>
      <c r="AS49" s="187"/>
      <c r="AT49" s="185"/>
      <c r="AU49" s="187"/>
    </row>
    <row r="50" spans="2:47" ht="16.5" customHeight="1">
      <c r="B50" s="165"/>
      <c r="D50" s="21"/>
      <c r="E50" s="284"/>
      <c r="F50" s="284"/>
      <c r="G50" s="276"/>
      <c r="H50" s="264"/>
      <c r="I50" s="269"/>
      <c r="J50" s="272"/>
      <c r="K50" s="273"/>
      <c r="L50" s="273"/>
      <c r="M50" s="276"/>
      <c r="N50" s="264"/>
      <c r="O50" s="269"/>
      <c r="P50" s="266"/>
      <c r="Q50" s="273"/>
      <c r="R50" s="286" t="s">
        <v>278</v>
      </c>
      <c r="S50" s="276"/>
      <c r="T50" s="264"/>
      <c r="U50" s="269"/>
      <c r="V50" s="266"/>
      <c r="W50" s="320"/>
      <c r="X50" s="336"/>
      <c r="Y50" s="322"/>
      <c r="Z50" s="315"/>
      <c r="AA50" s="329"/>
      <c r="AB50" s="272" t="s">
        <v>220</v>
      </c>
      <c r="AC50" s="256" t="s">
        <v>742</v>
      </c>
      <c r="AD50" s="332" t="s">
        <v>743</v>
      </c>
      <c r="AE50" s="343">
        <v>2710</v>
      </c>
      <c r="AF50" s="315"/>
      <c r="AG50" s="281"/>
      <c r="AH50" s="272"/>
      <c r="AI50" s="277"/>
      <c r="AJ50" s="278"/>
      <c r="AK50" s="327"/>
      <c r="AL50" s="327"/>
      <c r="AM50" s="356"/>
      <c r="AN50" s="165"/>
      <c r="AP50" s="187"/>
      <c r="AQ50" s="187"/>
      <c r="AR50" s="187"/>
      <c r="AS50" s="187"/>
      <c r="AT50" s="185"/>
      <c r="AU50" s="187"/>
    </row>
    <row r="51" spans="2:47" ht="16.5" customHeight="1">
      <c r="B51" s="165"/>
      <c r="D51" s="21"/>
      <c r="E51" s="284"/>
      <c r="F51" s="284"/>
      <c r="G51" s="276"/>
      <c r="H51" s="264"/>
      <c r="I51" s="269"/>
      <c r="J51" s="272"/>
      <c r="K51" s="273"/>
      <c r="L51" s="273"/>
      <c r="M51" s="276"/>
      <c r="N51" s="264"/>
      <c r="O51" s="269"/>
      <c r="P51" s="266"/>
      <c r="Q51" s="273"/>
      <c r="R51" s="286" t="s">
        <v>278</v>
      </c>
      <c r="S51" s="276"/>
      <c r="T51" s="264"/>
      <c r="U51" s="269"/>
      <c r="V51" s="266"/>
      <c r="W51" s="320"/>
      <c r="X51" s="336"/>
      <c r="Y51" s="322"/>
      <c r="Z51" s="315"/>
      <c r="AA51" s="329"/>
      <c r="AB51" s="272" t="s">
        <v>220</v>
      </c>
      <c r="AC51" s="277" t="s">
        <v>744</v>
      </c>
      <c r="AD51" s="278" t="s">
        <v>745</v>
      </c>
      <c r="AE51" s="279">
        <v>480</v>
      </c>
      <c r="AF51" s="315"/>
      <c r="AG51" s="281"/>
      <c r="AH51" s="272"/>
      <c r="AI51" s="273"/>
      <c r="AJ51" s="273" t="s">
        <v>278</v>
      </c>
      <c r="AK51" s="276"/>
      <c r="AL51" s="264"/>
      <c r="AM51" s="202"/>
      <c r="AP51" s="187"/>
      <c r="AQ51" s="187"/>
      <c r="AR51" s="187"/>
      <c r="AS51" s="187"/>
      <c r="AT51" s="185"/>
      <c r="AU51" s="187"/>
    </row>
    <row r="52" spans="2:47" ht="16.5" customHeight="1">
      <c r="B52" s="166"/>
      <c r="D52" s="21"/>
      <c r="E52" s="284"/>
      <c r="F52" s="284"/>
      <c r="G52" s="276"/>
      <c r="H52" s="264"/>
      <c r="I52" s="269"/>
      <c r="J52" s="272"/>
      <c r="K52" s="273"/>
      <c r="L52" s="273"/>
      <c r="M52" s="276"/>
      <c r="N52" s="264"/>
      <c r="O52" s="269"/>
      <c r="P52" s="272"/>
      <c r="Q52" s="273"/>
      <c r="R52" s="273" t="s">
        <v>278</v>
      </c>
      <c r="S52" s="276"/>
      <c r="T52" s="264"/>
      <c r="U52" s="269"/>
      <c r="V52" s="272"/>
      <c r="W52" s="320"/>
      <c r="X52" s="320"/>
      <c r="Y52" s="322"/>
      <c r="Z52" s="315"/>
      <c r="AA52" s="329"/>
      <c r="AB52" s="272" t="s">
        <v>220</v>
      </c>
      <c r="AC52" s="277" t="s">
        <v>746</v>
      </c>
      <c r="AD52" s="278" t="s">
        <v>747</v>
      </c>
      <c r="AE52" s="375">
        <v>970</v>
      </c>
      <c r="AF52" s="315"/>
      <c r="AG52" s="329"/>
      <c r="AH52" s="272"/>
      <c r="AI52" s="273"/>
      <c r="AJ52" s="273" t="s">
        <v>278</v>
      </c>
      <c r="AK52" s="276"/>
      <c r="AL52" s="264"/>
      <c r="AM52" s="202"/>
      <c r="AP52" s="187"/>
      <c r="AQ52" s="187"/>
      <c r="AR52" s="187"/>
      <c r="AS52" s="187"/>
      <c r="AT52" s="185"/>
      <c r="AU52" s="187"/>
    </row>
    <row r="53" spans="2:47" ht="16.5" customHeight="1">
      <c r="B53" s="165"/>
      <c r="D53" s="21"/>
      <c r="E53" s="284"/>
      <c r="F53" s="284"/>
      <c r="G53" s="276"/>
      <c r="H53" s="264"/>
      <c r="I53" s="269"/>
      <c r="J53" s="272"/>
      <c r="K53" s="273"/>
      <c r="L53" s="273"/>
      <c r="M53" s="276"/>
      <c r="N53" s="264"/>
      <c r="O53" s="269"/>
      <c r="P53" s="272"/>
      <c r="Q53" s="273"/>
      <c r="R53" s="273" t="s">
        <v>278</v>
      </c>
      <c r="S53" s="276"/>
      <c r="T53" s="264"/>
      <c r="U53" s="269"/>
      <c r="V53" s="272"/>
      <c r="W53" s="320"/>
      <c r="X53" s="320"/>
      <c r="Y53" s="322"/>
      <c r="Z53" s="315"/>
      <c r="AA53" s="329"/>
      <c r="AB53" s="272"/>
      <c r="AC53" s="256"/>
      <c r="AD53" s="333"/>
      <c r="AE53" s="376"/>
      <c r="AF53" s="315"/>
      <c r="AG53" s="329"/>
      <c r="AH53" s="272"/>
      <c r="AI53" s="273"/>
      <c r="AJ53" s="273" t="s">
        <v>278</v>
      </c>
      <c r="AK53" s="276"/>
      <c r="AL53" s="264"/>
      <c r="AM53" s="202"/>
      <c r="AP53" s="187"/>
      <c r="AQ53" s="187"/>
      <c r="AR53" s="187"/>
      <c r="AS53" s="187"/>
      <c r="AT53" s="185"/>
      <c r="AU53" s="187"/>
    </row>
    <row r="54" spans="2:47" ht="16.5" customHeight="1" thickBot="1">
      <c r="B54" s="165"/>
      <c r="D54" s="21"/>
      <c r="E54" s="284"/>
      <c r="F54" s="284"/>
      <c r="G54" s="276"/>
      <c r="H54" s="264"/>
      <c r="I54" s="269"/>
      <c r="J54" s="272"/>
      <c r="K54" s="273"/>
      <c r="L54" s="273"/>
      <c r="M54" s="276"/>
      <c r="N54" s="264"/>
      <c r="O54" s="269"/>
      <c r="P54" s="272"/>
      <c r="Q54" s="273"/>
      <c r="R54" s="273" t="s">
        <v>278</v>
      </c>
      <c r="S54" s="276"/>
      <c r="T54" s="264"/>
      <c r="U54" s="269"/>
      <c r="V54" s="272"/>
      <c r="W54" s="320"/>
      <c r="X54" s="320"/>
      <c r="Y54" s="322"/>
      <c r="Z54" s="315"/>
      <c r="AA54" s="329"/>
      <c r="AB54" s="272"/>
      <c r="AC54" s="277"/>
      <c r="AD54" s="278"/>
      <c r="AE54" s="318"/>
      <c r="AF54" s="318"/>
      <c r="AG54" s="329"/>
      <c r="AH54" s="272"/>
      <c r="AI54" s="273"/>
      <c r="AJ54" s="273" t="s">
        <v>278</v>
      </c>
      <c r="AK54" s="276"/>
      <c r="AL54" s="264"/>
      <c r="AM54" s="202"/>
      <c r="AP54" s="187"/>
      <c r="AQ54" s="187"/>
      <c r="AR54" s="187"/>
      <c r="AS54" s="187"/>
      <c r="AT54" s="185"/>
      <c r="AU54" s="187"/>
    </row>
    <row r="55" spans="2:47" ht="15.75" customHeight="1" thickBot="1">
      <c r="B55" s="29" t="s">
        <v>369</v>
      </c>
      <c r="C55" s="30">
        <f>SUM(G55,M55,S55,Y55,AE55,AK55)</f>
        <v>7690</v>
      </c>
      <c r="D55" s="34"/>
      <c r="E55" s="287"/>
      <c r="F55" s="287"/>
      <c r="G55" s="288">
        <f>SUM(G44:G54)</f>
        <v>0</v>
      </c>
      <c r="H55" s="288"/>
      <c r="I55" s="302"/>
      <c r="J55" s="291"/>
      <c r="K55" s="287"/>
      <c r="L55" s="287"/>
      <c r="M55" s="288">
        <f>SUM(M44:M54)</f>
        <v>0</v>
      </c>
      <c r="N55" s="288"/>
      <c r="O55" s="302"/>
      <c r="P55" s="291"/>
      <c r="Q55" s="287"/>
      <c r="R55" s="287" t="s">
        <v>278</v>
      </c>
      <c r="S55" s="288">
        <f>SUM(S44:S54)</f>
        <v>0</v>
      </c>
      <c r="T55" s="288"/>
      <c r="U55" s="302"/>
      <c r="V55" s="291"/>
      <c r="W55" s="287"/>
      <c r="X55" s="287"/>
      <c r="Y55" s="288">
        <f>SUM(Y44:Y54)</f>
        <v>450</v>
      </c>
      <c r="Z55" s="288"/>
      <c r="AA55" s="302"/>
      <c r="AB55" s="291"/>
      <c r="AC55" s="287"/>
      <c r="AD55" s="287" t="s">
        <v>278</v>
      </c>
      <c r="AE55" s="288">
        <f>SUM(AE44:AE54)</f>
        <v>7240</v>
      </c>
      <c r="AF55" s="288"/>
      <c r="AG55" s="303"/>
      <c r="AH55" s="291"/>
      <c r="AI55" s="287"/>
      <c r="AJ55" s="287" t="s">
        <v>278</v>
      </c>
      <c r="AK55" s="288">
        <f>SUM(AK44:AK54)</f>
        <v>0</v>
      </c>
      <c r="AL55" s="288"/>
      <c r="AM55" s="35"/>
      <c r="AP55" s="188">
        <f t="shared" ref="AP55:AU55" si="2">SUM(AP44:AP54)</f>
        <v>0</v>
      </c>
      <c r="AQ55" s="188">
        <f t="shared" si="2"/>
        <v>0</v>
      </c>
      <c r="AR55" s="188">
        <f t="shared" si="2"/>
        <v>0</v>
      </c>
      <c r="AS55" s="188">
        <f t="shared" si="2"/>
        <v>0</v>
      </c>
      <c r="AT55" s="188">
        <f t="shared" si="2"/>
        <v>0</v>
      </c>
      <c r="AU55" s="188">
        <f t="shared" si="2"/>
        <v>0</v>
      </c>
    </row>
    <row r="56" spans="2:47" ht="15.75" customHeight="1" thickBot="1">
      <c r="B56" s="39" t="s">
        <v>370</v>
      </c>
      <c r="C56" s="40">
        <f>SUM(H56,N56,T56,Z56,AF56,AL56)</f>
        <v>0</v>
      </c>
      <c r="D56" s="41"/>
      <c r="E56" s="240"/>
      <c r="F56" s="240"/>
      <c r="G56" s="239">
        <f>+AP55</f>
        <v>0</v>
      </c>
      <c r="H56" s="208">
        <f>SUM(H44:H54)</f>
        <v>0</v>
      </c>
      <c r="I56" s="42"/>
      <c r="J56" s="41"/>
      <c r="K56" s="240"/>
      <c r="L56" s="240"/>
      <c r="M56" s="239">
        <f>+AQ55</f>
        <v>0</v>
      </c>
      <c r="N56" s="208">
        <f>SUM(N44:N54)</f>
        <v>0</v>
      </c>
      <c r="O56" s="42"/>
      <c r="P56" s="41"/>
      <c r="Q56" s="240"/>
      <c r="R56" s="240" t="s">
        <v>278</v>
      </c>
      <c r="S56" s="239">
        <f>+AR55</f>
        <v>0</v>
      </c>
      <c r="T56" s="208">
        <f>SUM(T44:T54)</f>
        <v>0</v>
      </c>
      <c r="U56" s="42"/>
      <c r="V56" s="41"/>
      <c r="W56" s="240"/>
      <c r="X56" s="240"/>
      <c r="Y56" s="239"/>
      <c r="Z56" s="208">
        <f>SUM(Z44:Z54)</f>
        <v>0</v>
      </c>
      <c r="AA56" s="42"/>
      <c r="AB56" s="41"/>
      <c r="AC56" s="240"/>
      <c r="AD56" s="240" t="s">
        <v>278</v>
      </c>
      <c r="AE56" s="239"/>
      <c r="AF56" s="208">
        <f>SUM(AF44:AF54)</f>
        <v>0</v>
      </c>
      <c r="AG56" s="43"/>
      <c r="AH56" s="41"/>
      <c r="AI56" s="240"/>
      <c r="AJ56" s="240" t="s">
        <v>278</v>
      </c>
      <c r="AK56" s="239">
        <f>+AU55</f>
        <v>0</v>
      </c>
      <c r="AL56" s="208">
        <f>SUM(AL44:AL54)</f>
        <v>0</v>
      </c>
      <c r="AM56" s="44"/>
    </row>
    <row r="57" spans="2:47" s="167" customFormat="1" ht="15.75" customHeight="1" thickTop="1" thickBot="1">
      <c r="B57" s="45" t="s">
        <v>371</v>
      </c>
      <c r="C57" s="46">
        <f>SUM(H57,N57,T57,Z57,AF57,AL57)</f>
        <v>0</v>
      </c>
      <c r="D57" s="47"/>
      <c r="E57" s="242"/>
      <c r="F57" s="242"/>
      <c r="G57" s="243">
        <f>SUM(G28,G42,G55)</f>
        <v>0</v>
      </c>
      <c r="H57" s="243">
        <f>SUM(H56,H43,H29)</f>
        <v>0</v>
      </c>
      <c r="I57" s="48"/>
      <c r="J57" s="47"/>
      <c r="K57" s="242"/>
      <c r="L57" s="242"/>
      <c r="M57" s="243">
        <f>SUM(M28,M42,M55)</f>
        <v>430</v>
      </c>
      <c r="N57" s="243">
        <f>SUM(N56,N43,N29)</f>
        <v>0</v>
      </c>
      <c r="O57" s="48"/>
      <c r="P57" s="47"/>
      <c r="Q57" s="242"/>
      <c r="R57" s="242" t="s">
        <v>278</v>
      </c>
      <c r="S57" s="243">
        <f>SUM(S28,S42,S55)</f>
        <v>800</v>
      </c>
      <c r="T57" s="243">
        <f>SUM(T56,T43,T29)</f>
        <v>0</v>
      </c>
      <c r="U57" s="48"/>
      <c r="V57" s="47"/>
      <c r="W57" s="242"/>
      <c r="X57" s="242"/>
      <c r="Y57" s="243">
        <f>SUM(Y28,Y42,Y55)</f>
        <v>3630</v>
      </c>
      <c r="Z57" s="243">
        <f>SUM(Z56,Z43,Z29)</f>
        <v>0</v>
      </c>
      <c r="AA57" s="48"/>
      <c r="AB57" s="47"/>
      <c r="AC57" s="242"/>
      <c r="AD57" s="242" t="s">
        <v>278</v>
      </c>
      <c r="AE57" s="243">
        <f>SUM(AE28,AE42,AE55)</f>
        <v>21420</v>
      </c>
      <c r="AF57" s="243">
        <f>SUM(AF56,AF43,AF29)</f>
        <v>0</v>
      </c>
      <c r="AG57" s="49"/>
      <c r="AH57" s="47"/>
      <c r="AI57" s="242"/>
      <c r="AJ57" s="242" t="s">
        <v>278</v>
      </c>
      <c r="AK57" s="243">
        <f>SUM(AK28,AK42,AK55)</f>
        <v>0</v>
      </c>
      <c r="AL57" s="243">
        <f>SUM(AL56,AL43,AL29)</f>
        <v>0</v>
      </c>
      <c r="AM57" s="50"/>
    </row>
    <row r="58" spans="2:47" ht="15" customHeight="1" thickBot="1">
      <c r="B58" s="79"/>
      <c r="C58" s="80"/>
      <c r="D58" s="80"/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 t="s">
        <v>278</v>
      </c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 t="s">
        <v>278</v>
      </c>
      <c r="AE58" s="153"/>
      <c r="AF58" s="153"/>
      <c r="AG58" s="153"/>
      <c r="AH58" s="80"/>
      <c r="AI58" s="153"/>
      <c r="AJ58" s="153" t="s">
        <v>278</v>
      </c>
      <c r="AK58" s="153"/>
      <c r="AL58" s="153"/>
      <c r="AM58" s="126" t="s">
        <v>748</v>
      </c>
      <c r="AP58" s="191"/>
      <c r="AQ58" s="167"/>
    </row>
    <row r="59" spans="2:47" ht="15" customHeight="1">
      <c r="B59" s="81" t="s">
        <v>373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 t="s">
        <v>278</v>
      </c>
      <c r="AK59" s="169"/>
      <c r="AL59" s="169"/>
      <c r="AM59" s="171"/>
      <c r="AQ59" s="190"/>
      <c r="AR59" s="192"/>
    </row>
    <row r="60" spans="2:47" ht="15" customHeight="1">
      <c r="B60" s="82" t="s">
        <v>374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 t="s">
        <v>278</v>
      </c>
      <c r="AK60" s="173"/>
      <c r="AL60" s="173"/>
      <c r="AM60" s="175"/>
      <c r="AR60" s="192"/>
    </row>
    <row r="61" spans="2:47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 t="s">
        <v>278</v>
      </c>
      <c r="AK61" s="173"/>
      <c r="AL61" s="173"/>
      <c r="AM61" s="175"/>
    </row>
    <row r="62" spans="2:47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 t="s">
        <v>278</v>
      </c>
      <c r="AK62" s="173"/>
      <c r="AL62" s="173"/>
      <c r="AM62" s="175"/>
    </row>
    <row r="63" spans="2:47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 t="s">
        <v>278</v>
      </c>
      <c r="AK63" s="173"/>
      <c r="AL63" s="173"/>
      <c r="AM63" s="175"/>
    </row>
    <row r="64" spans="2:47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 t="s">
        <v>278</v>
      </c>
      <c r="AK64" s="173"/>
      <c r="AL64" s="173"/>
      <c r="AM64" s="175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 t="s">
        <v>278</v>
      </c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 t="s">
        <v>278</v>
      </c>
      <c r="AK66" s="177"/>
      <c r="AL66" s="177"/>
      <c r="AM66" s="179"/>
    </row>
    <row r="67" spans="2:39" ht="16.5" customHeight="1">
      <c r="C67" s="25" t="s">
        <v>375</v>
      </c>
      <c r="D67" s="251" t="s">
        <v>749</v>
      </c>
      <c r="P67" s="85"/>
      <c r="S67" s="251"/>
      <c r="T67" s="85"/>
      <c r="Z67" s="85"/>
      <c r="AB67" s="251"/>
      <c r="AG67" s="126"/>
      <c r="AM67" s="126"/>
    </row>
    <row r="68" spans="2:39" ht="15.75" customHeight="1">
      <c r="D68" s="251" t="s">
        <v>750</v>
      </c>
      <c r="G68" s="25"/>
      <c r="P68" s="85"/>
      <c r="S68" s="85"/>
      <c r="Z68" s="251"/>
      <c r="AJ68" s="161" t="s">
        <v>278</v>
      </c>
    </row>
    <row r="69" spans="2:39" ht="15.75" customHeight="1">
      <c r="D69" s="251" t="s">
        <v>751</v>
      </c>
      <c r="P69" s="251"/>
      <c r="AJ69" s="161" t="s">
        <v>278</v>
      </c>
    </row>
    <row r="70" spans="2:39" ht="15.95" customHeight="1">
      <c r="D70" s="85" t="s">
        <v>752</v>
      </c>
      <c r="E70" s="85"/>
      <c r="G70" s="85"/>
      <c r="H70" s="85"/>
      <c r="K70" s="85"/>
      <c r="N70" s="85"/>
      <c r="P70" s="251"/>
      <c r="AJ70" s="161" t="s">
        <v>278</v>
      </c>
    </row>
    <row r="71" spans="2:39" ht="15.95" customHeight="1">
      <c r="D71" s="251"/>
      <c r="G71" s="85"/>
      <c r="H71" s="85"/>
      <c r="N71" s="251"/>
      <c r="R71" s="161" t="s">
        <v>278</v>
      </c>
      <c r="AJ71" s="161" t="s">
        <v>278</v>
      </c>
    </row>
    <row r="72" spans="2:39" ht="15.95" customHeight="1">
      <c r="D72" s="85"/>
      <c r="R72" s="161" t="s">
        <v>278</v>
      </c>
      <c r="AD72" s="161" t="s">
        <v>278</v>
      </c>
      <c r="AJ72" s="161" t="s">
        <v>278</v>
      </c>
    </row>
    <row r="73" spans="2:39" ht="15.95" customHeight="1">
      <c r="R73" s="161" t="s">
        <v>278</v>
      </c>
      <c r="AD73" s="161" t="s">
        <v>278</v>
      </c>
      <c r="AJ73" s="161" t="s">
        <v>278</v>
      </c>
    </row>
    <row r="74" spans="2:39" ht="15.95" customHeight="1">
      <c r="R74" s="161" t="s">
        <v>278</v>
      </c>
      <c r="AD74" s="161" t="s">
        <v>278</v>
      </c>
      <c r="AJ74" s="161" t="s">
        <v>278</v>
      </c>
    </row>
    <row r="75" spans="2:39" ht="15.95" customHeight="1">
      <c r="R75" s="161" t="s">
        <v>278</v>
      </c>
      <c r="AD75" s="161" t="s">
        <v>278</v>
      </c>
      <c r="AJ75" s="161" t="s">
        <v>278</v>
      </c>
    </row>
    <row r="76" spans="2:39" ht="15.95" customHeight="1">
      <c r="R76" s="161" t="s">
        <v>278</v>
      </c>
      <c r="AD76" s="161" t="s">
        <v>278</v>
      </c>
      <c r="AJ76" s="161" t="s">
        <v>278</v>
      </c>
    </row>
    <row r="77" spans="2:39" ht="15.95" customHeight="1">
      <c r="R77" s="161" t="s">
        <v>278</v>
      </c>
      <c r="AD77" s="161" t="s">
        <v>278</v>
      </c>
      <c r="AJ77" s="161" t="s">
        <v>278</v>
      </c>
    </row>
    <row r="78" spans="2:39" ht="15.95" customHeight="1">
      <c r="R78" s="161" t="s">
        <v>278</v>
      </c>
      <c r="AD78" s="161" t="s">
        <v>278</v>
      </c>
      <c r="AJ78" s="161" t="s">
        <v>278</v>
      </c>
    </row>
    <row r="79" spans="2:39" ht="15.95" customHeight="1">
      <c r="R79" s="161" t="s">
        <v>278</v>
      </c>
      <c r="AD79" s="161" t="s">
        <v>278</v>
      </c>
      <c r="AJ79" s="161" t="s">
        <v>278</v>
      </c>
    </row>
    <row r="80" spans="2:39" ht="15.95" customHeight="1">
      <c r="R80" s="161" t="s">
        <v>278</v>
      </c>
      <c r="AD80" s="161" t="s">
        <v>278</v>
      </c>
      <c r="AJ80" s="161" t="s">
        <v>278</v>
      </c>
    </row>
    <row r="81" spans="18:36" ht="15.95" customHeight="1">
      <c r="R81" s="161" t="s">
        <v>278</v>
      </c>
      <c r="AD81" s="161" t="s">
        <v>278</v>
      </c>
      <c r="AJ81" s="161" t="s">
        <v>278</v>
      </c>
    </row>
    <row r="82" spans="18:36" ht="15.95" customHeight="1">
      <c r="R82" s="161" t="s">
        <v>278</v>
      </c>
      <c r="AD82" s="161" t="s">
        <v>278</v>
      </c>
      <c r="AJ82" s="161" t="s">
        <v>278</v>
      </c>
    </row>
    <row r="83" spans="18:36" ht="15.95" customHeight="1">
      <c r="R83" s="161" t="s">
        <v>278</v>
      </c>
      <c r="AD83" s="161" t="s">
        <v>278</v>
      </c>
      <c r="AJ83" s="161" t="s">
        <v>278</v>
      </c>
    </row>
    <row r="84" spans="18:36" ht="15.95" customHeight="1">
      <c r="R84" s="161" t="s">
        <v>278</v>
      </c>
      <c r="AD84" s="161" t="s">
        <v>278</v>
      </c>
      <c r="AJ84" s="161" t="s">
        <v>278</v>
      </c>
    </row>
    <row r="85" spans="18:36" ht="15.95" customHeight="1">
      <c r="R85" s="161" t="s">
        <v>278</v>
      </c>
      <c r="AD85" s="161" t="s">
        <v>278</v>
      </c>
      <c r="AJ85" s="161" t="s">
        <v>278</v>
      </c>
    </row>
    <row r="86" spans="18:36" ht="15.95" customHeight="1">
      <c r="R86" s="161" t="s">
        <v>278</v>
      </c>
      <c r="AD86" s="161" t="s">
        <v>278</v>
      </c>
      <c r="AJ86" s="161" t="s">
        <v>278</v>
      </c>
    </row>
    <row r="87" spans="18:36" ht="15.95" customHeight="1">
      <c r="R87" s="161" t="s">
        <v>278</v>
      </c>
      <c r="AD87" s="161" t="s">
        <v>278</v>
      </c>
      <c r="AJ87" s="161" t="s">
        <v>278</v>
      </c>
    </row>
    <row r="88" spans="18:36" ht="15.95" customHeight="1">
      <c r="R88" s="161" t="s">
        <v>278</v>
      </c>
      <c r="AD88" s="161" t="s">
        <v>278</v>
      </c>
      <c r="AJ88" s="161" t="s">
        <v>278</v>
      </c>
    </row>
    <row r="89" spans="18:36" ht="15.95" customHeight="1">
      <c r="R89" s="161" t="s">
        <v>278</v>
      </c>
      <c r="AD89" s="161" t="s">
        <v>278</v>
      </c>
      <c r="AJ89" s="161" t="s">
        <v>278</v>
      </c>
    </row>
    <row r="90" spans="18:36" ht="15.95" customHeight="1">
      <c r="R90" s="161" t="s">
        <v>278</v>
      </c>
      <c r="AD90" s="161" t="s">
        <v>278</v>
      </c>
      <c r="AJ90" s="161" t="s">
        <v>278</v>
      </c>
    </row>
    <row r="91" spans="18:36" ht="15.95" customHeight="1">
      <c r="R91" s="161" t="s">
        <v>278</v>
      </c>
      <c r="AD91" s="161" t="s">
        <v>278</v>
      </c>
      <c r="AJ91" s="161" t="s">
        <v>278</v>
      </c>
    </row>
    <row r="92" spans="18:36" ht="15.95" customHeight="1">
      <c r="R92" s="161" t="s">
        <v>278</v>
      </c>
      <c r="AD92" s="161" t="s">
        <v>278</v>
      </c>
      <c r="AJ92" s="161" t="s">
        <v>278</v>
      </c>
    </row>
    <row r="93" spans="18:36" ht="15.95" customHeight="1">
      <c r="R93" s="161" t="s">
        <v>278</v>
      </c>
      <c r="AD93" s="161" t="s">
        <v>278</v>
      </c>
      <c r="AJ93" s="161" t="s">
        <v>278</v>
      </c>
    </row>
    <row r="94" spans="18:36" ht="15.95" customHeight="1">
      <c r="R94" s="161" t="s">
        <v>278</v>
      </c>
      <c r="AD94" s="161" t="s">
        <v>278</v>
      </c>
      <c r="AJ94" s="161" t="s">
        <v>278</v>
      </c>
    </row>
    <row r="95" spans="18:36" ht="15.95" customHeight="1">
      <c r="R95" s="161" t="s">
        <v>278</v>
      </c>
      <c r="AD95" s="161" t="s">
        <v>278</v>
      </c>
      <c r="AJ95" s="161" t="s">
        <v>278</v>
      </c>
    </row>
    <row r="96" spans="18:36" ht="15.95" customHeight="1">
      <c r="R96" s="161" t="s">
        <v>278</v>
      </c>
      <c r="AD96" s="161" t="s">
        <v>278</v>
      </c>
      <c r="AJ96" s="161" t="s">
        <v>278</v>
      </c>
    </row>
    <row r="97" spans="18:36" ht="15.95" customHeight="1">
      <c r="R97" s="161" t="s">
        <v>278</v>
      </c>
      <c r="AD97" s="161" t="s">
        <v>278</v>
      </c>
      <c r="AJ97" s="161" t="s">
        <v>278</v>
      </c>
    </row>
    <row r="98" spans="18:36" ht="15.95" customHeight="1">
      <c r="R98" s="161" t="s">
        <v>278</v>
      </c>
      <c r="AD98" s="161" t="s">
        <v>278</v>
      </c>
      <c r="AJ98" s="161" t="s">
        <v>278</v>
      </c>
    </row>
    <row r="99" spans="18:36" ht="15.95" customHeight="1">
      <c r="R99" s="161" t="s">
        <v>278</v>
      </c>
      <c r="AD99" s="161" t="s">
        <v>278</v>
      </c>
      <c r="AJ99" s="161" t="s">
        <v>278</v>
      </c>
    </row>
    <row r="100" spans="18:36" ht="15.95" customHeight="1">
      <c r="R100" s="161" t="s">
        <v>278</v>
      </c>
      <c r="AD100" s="161" t="s">
        <v>278</v>
      </c>
      <c r="AJ100" s="161" t="s">
        <v>278</v>
      </c>
    </row>
    <row r="101" spans="18:36" ht="15.95" customHeight="1">
      <c r="R101" s="161" t="s">
        <v>278</v>
      </c>
      <c r="AD101" s="161" t="s">
        <v>278</v>
      </c>
      <c r="AJ101" s="161" t="s">
        <v>278</v>
      </c>
    </row>
    <row r="102" spans="18:36" ht="15.95" customHeight="1">
      <c r="R102" s="161" t="s">
        <v>278</v>
      </c>
      <c r="AD102" s="161" t="s">
        <v>278</v>
      </c>
      <c r="AJ102" s="161" t="s">
        <v>278</v>
      </c>
    </row>
    <row r="103" spans="18:36" ht="15.95" customHeight="1">
      <c r="R103" s="161" t="s">
        <v>278</v>
      </c>
      <c r="AD103" s="161" t="s">
        <v>278</v>
      </c>
      <c r="AJ103" s="161" t="s">
        <v>278</v>
      </c>
    </row>
    <row r="104" spans="18:36" ht="15.95" customHeight="1">
      <c r="R104" s="161" t="s">
        <v>278</v>
      </c>
      <c r="AD104" s="161" t="s">
        <v>278</v>
      </c>
      <c r="AJ104" s="161" t="s">
        <v>278</v>
      </c>
    </row>
    <row r="105" spans="18:36" ht="15.95" customHeight="1">
      <c r="R105" s="161" t="s">
        <v>278</v>
      </c>
      <c r="AD105" s="161" t="s">
        <v>278</v>
      </c>
      <c r="AJ105" s="161" t="s">
        <v>278</v>
      </c>
    </row>
    <row r="106" spans="18:36" ht="15.95" customHeight="1">
      <c r="R106" s="161" t="s">
        <v>278</v>
      </c>
      <c r="AD106" s="161" t="s">
        <v>278</v>
      </c>
      <c r="AJ106" s="161" t="s">
        <v>278</v>
      </c>
    </row>
    <row r="107" spans="18:36" ht="15.95" customHeight="1">
      <c r="R107" s="161" t="s">
        <v>278</v>
      </c>
      <c r="AD107" s="161" t="s">
        <v>278</v>
      </c>
      <c r="AJ107" s="161" t="s">
        <v>278</v>
      </c>
    </row>
    <row r="108" spans="18:36" ht="15.95" customHeight="1">
      <c r="R108" s="161" t="s">
        <v>278</v>
      </c>
      <c r="AD108" s="161" t="s">
        <v>278</v>
      </c>
      <c r="AJ108" s="161" t="s">
        <v>278</v>
      </c>
    </row>
    <row r="109" spans="18:36" ht="15.95" customHeight="1">
      <c r="R109" s="161" t="s">
        <v>278</v>
      </c>
      <c r="AD109" s="161" t="s">
        <v>278</v>
      </c>
      <c r="AJ109" s="161" t="s">
        <v>278</v>
      </c>
    </row>
    <row r="110" spans="18:36" ht="15.95" customHeight="1">
      <c r="R110" s="161" t="s">
        <v>278</v>
      </c>
      <c r="AD110" s="161" t="s">
        <v>278</v>
      </c>
      <c r="AJ110" s="161" t="s">
        <v>278</v>
      </c>
    </row>
    <row r="111" spans="18:36" ht="15.95" customHeight="1">
      <c r="R111" s="161" t="s">
        <v>278</v>
      </c>
      <c r="AD111" s="161" t="s">
        <v>278</v>
      </c>
      <c r="AJ111" s="161" t="s">
        <v>278</v>
      </c>
    </row>
    <row r="112" spans="18:36" ht="15.95" customHeight="1">
      <c r="R112" s="161" t="s">
        <v>278</v>
      </c>
      <c r="AD112" s="161" t="s">
        <v>278</v>
      </c>
      <c r="AJ112" s="161" t="s">
        <v>278</v>
      </c>
    </row>
    <row r="113" spans="18:36" ht="15.95" customHeight="1">
      <c r="R113" s="161" t="s">
        <v>278</v>
      </c>
      <c r="AD113" s="161" t="s">
        <v>278</v>
      </c>
      <c r="AJ113" s="161" t="s">
        <v>278</v>
      </c>
    </row>
    <row r="114" spans="18:36" ht="15.95" customHeight="1">
      <c r="R114" s="161" t="s">
        <v>278</v>
      </c>
      <c r="AD114" s="161" t="s">
        <v>278</v>
      </c>
      <c r="AJ114" s="161" t="s">
        <v>278</v>
      </c>
    </row>
    <row r="115" spans="18:36" ht="15.95" customHeight="1">
      <c r="R115" s="161" t="s">
        <v>278</v>
      </c>
      <c r="AD115" s="161" t="s">
        <v>278</v>
      </c>
      <c r="AJ115" s="161" t="s">
        <v>278</v>
      </c>
    </row>
    <row r="116" spans="18:36" ht="15.95" customHeight="1">
      <c r="R116" s="161" t="s">
        <v>278</v>
      </c>
      <c r="AD116" s="161" t="s">
        <v>278</v>
      </c>
      <c r="AJ116" s="161" t="s">
        <v>278</v>
      </c>
    </row>
    <row r="117" spans="18:36" ht="15.95" customHeight="1">
      <c r="R117" s="161" t="s">
        <v>278</v>
      </c>
      <c r="AD117" s="161" t="s">
        <v>278</v>
      </c>
      <c r="AJ117" s="161" t="s">
        <v>278</v>
      </c>
    </row>
    <row r="118" spans="18:36" ht="15.95" customHeight="1">
      <c r="R118" s="161" t="s">
        <v>278</v>
      </c>
      <c r="AD118" s="161" t="s">
        <v>278</v>
      </c>
      <c r="AJ118" s="161" t="s">
        <v>278</v>
      </c>
    </row>
    <row r="119" spans="18:36" ht="15.95" customHeight="1">
      <c r="R119" s="161" t="s">
        <v>278</v>
      </c>
      <c r="AD119" s="161" t="s">
        <v>278</v>
      </c>
      <c r="AJ119" s="161" t="s">
        <v>278</v>
      </c>
    </row>
    <row r="120" spans="18:36" ht="15.95" customHeight="1">
      <c r="R120" s="161" t="s">
        <v>278</v>
      </c>
      <c r="AD120" s="161" t="s">
        <v>278</v>
      </c>
      <c r="AJ120" s="161" t="s">
        <v>278</v>
      </c>
    </row>
    <row r="121" spans="18:36" ht="15.95" customHeight="1">
      <c r="R121" s="161" t="s">
        <v>278</v>
      </c>
      <c r="AD121" s="161" t="s">
        <v>278</v>
      </c>
      <c r="AJ121" s="161" t="s">
        <v>278</v>
      </c>
    </row>
    <row r="122" spans="18:36" ht="15.95" customHeight="1">
      <c r="R122" s="161" t="s">
        <v>278</v>
      </c>
      <c r="AD122" s="161" t="s">
        <v>278</v>
      </c>
      <c r="AJ122" s="161" t="s">
        <v>278</v>
      </c>
    </row>
    <row r="123" spans="18:36" ht="15.95" customHeight="1">
      <c r="R123" s="161" t="s">
        <v>278</v>
      </c>
      <c r="AD123" s="161" t="s">
        <v>278</v>
      </c>
      <c r="AJ123" s="161" t="s">
        <v>278</v>
      </c>
    </row>
    <row r="124" spans="18:36" ht="15.95" customHeight="1">
      <c r="R124" s="161" t="s">
        <v>278</v>
      </c>
      <c r="AD124" s="161" t="s">
        <v>278</v>
      </c>
      <c r="AJ124" s="161" t="s">
        <v>278</v>
      </c>
    </row>
    <row r="125" spans="18:36" ht="15.95" customHeight="1">
      <c r="R125" s="161" t="s">
        <v>278</v>
      </c>
      <c r="AD125" s="161" t="s">
        <v>278</v>
      </c>
      <c r="AJ125" s="161" t="s">
        <v>278</v>
      </c>
    </row>
    <row r="126" spans="18:36" ht="15.95" customHeight="1">
      <c r="R126" s="161" t="s">
        <v>278</v>
      </c>
      <c r="AD126" s="161" t="s">
        <v>278</v>
      </c>
      <c r="AJ126" s="161" t="s">
        <v>278</v>
      </c>
    </row>
    <row r="127" spans="18:36" ht="15.95" customHeight="1">
      <c r="R127" s="161" t="s">
        <v>278</v>
      </c>
      <c r="AD127" s="161" t="s">
        <v>278</v>
      </c>
      <c r="AJ127" s="161" t="s">
        <v>278</v>
      </c>
    </row>
    <row r="128" spans="18:36" ht="15.95" customHeight="1">
      <c r="R128" s="161" t="s">
        <v>278</v>
      </c>
      <c r="AD128" s="161" t="s">
        <v>278</v>
      </c>
      <c r="AJ128" s="161" t="s">
        <v>278</v>
      </c>
    </row>
    <row r="129" spans="18:36" ht="15.95" customHeight="1">
      <c r="R129" s="161" t="s">
        <v>278</v>
      </c>
      <c r="AD129" s="161" t="s">
        <v>278</v>
      </c>
      <c r="AJ129" s="161" t="s">
        <v>278</v>
      </c>
    </row>
    <row r="130" spans="18:36" ht="15.95" customHeight="1">
      <c r="R130" s="161" t="s">
        <v>278</v>
      </c>
      <c r="AD130" s="161" t="s">
        <v>278</v>
      </c>
      <c r="AJ130" s="161" t="s">
        <v>278</v>
      </c>
    </row>
    <row r="131" spans="18:36" ht="15.95" customHeight="1">
      <c r="R131" s="161" t="s">
        <v>278</v>
      </c>
      <c r="AD131" s="161" t="s">
        <v>278</v>
      </c>
      <c r="AJ131" s="161" t="s">
        <v>278</v>
      </c>
    </row>
    <row r="132" spans="18:36" ht="15.95" customHeight="1">
      <c r="R132" s="161" t="s">
        <v>278</v>
      </c>
      <c r="AD132" s="161" t="s">
        <v>278</v>
      </c>
      <c r="AJ132" s="161" t="s">
        <v>278</v>
      </c>
    </row>
    <row r="133" spans="18:36" ht="15.95" customHeight="1">
      <c r="R133" s="161" t="s">
        <v>278</v>
      </c>
      <c r="AD133" s="161" t="s">
        <v>278</v>
      </c>
      <c r="AJ133" s="161" t="s">
        <v>278</v>
      </c>
    </row>
    <row r="134" spans="18:36" ht="15.95" customHeight="1">
      <c r="R134" s="161" t="s">
        <v>278</v>
      </c>
      <c r="AD134" s="161" t="s">
        <v>278</v>
      </c>
      <c r="AJ134" s="161" t="s">
        <v>278</v>
      </c>
    </row>
    <row r="135" spans="18:36" ht="15.95" customHeight="1">
      <c r="R135" s="161" t="s">
        <v>278</v>
      </c>
      <c r="AD135" s="161" t="s">
        <v>278</v>
      </c>
      <c r="AJ135" s="161" t="s">
        <v>278</v>
      </c>
    </row>
    <row r="136" spans="18:36" ht="15.95" customHeight="1">
      <c r="R136" s="161" t="s">
        <v>278</v>
      </c>
      <c r="AD136" s="161" t="s">
        <v>278</v>
      </c>
      <c r="AJ136" s="161" t="s">
        <v>278</v>
      </c>
    </row>
    <row r="137" spans="18:36" ht="15.95" customHeight="1">
      <c r="R137" s="161" t="s">
        <v>278</v>
      </c>
      <c r="AD137" s="161" t="s">
        <v>278</v>
      </c>
      <c r="AJ137" s="161" t="s">
        <v>278</v>
      </c>
    </row>
    <row r="138" spans="18:36" ht="15.95" customHeight="1">
      <c r="R138" s="161" t="s">
        <v>278</v>
      </c>
      <c r="AD138" s="161" t="s">
        <v>278</v>
      </c>
      <c r="AJ138" s="161" t="s">
        <v>278</v>
      </c>
    </row>
    <row r="139" spans="18:36" ht="15.95" customHeight="1">
      <c r="R139" s="161" t="s">
        <v>278</v>
      </c>
      <c r="AD139" s="161" t="s">
        <v>278</v>
      </c>
      <c r="AJ139" s="161" t="s">
        <v>278</v>
      </c>
    </row>
    <row r="140" spans="18:36" ht="15.95" customHeight="1">
      <c r="R140" s="161" t="s">
        <v>278</v>
      </c>
      <c r="AD140" s="161" t="s">
        <v>278</v>
      </c>
      <c r="AJ140" s="161" t="s">
        <v>278</v>
      </c>
    </row>
    <row r="141" spans="18:36" ht="15.95" customHeight="1">
      <c r="R141" s="161" t="s">
        <v>278</v>
      </c>
      <c r="AD141" s="161" t="s">
        <v>278</v>
      </c>
      <c r="AJ141" s="161" t="s">
        <v>278</v>
      </c>
    </row>
    <row r="142" spans="18:36" ht="15.95" customHeight="1">
      <c r="R142" s="161" t="s">
        <v>278</v>
      </c>
      <c r="AD142" s="161" t="s">
        <v>278</v>
      </c>
      <c r="AJ142" s="161" t="s">
        <v>278</v>
      </c>
    </row>
    <row r="143" spans="18:36" ht="15.95" customHeight="1">
      <c r="R143" s="161" t="s">
        <v>278</v>
      </c>
      <c r="AD143" s="161" t="s">
        <v>278</v>
      </c>
      <c r="AJ143" s="161" t="s">
        <v>278</v>
      </c>
    </row>
    <row r="144" spans="18:36" ht="15.95" customHeight="1">
      <c r="R144" s="161" t="s">
        <v>278</v>
      </c>
      <c r="AD144" s="161" t="s">
        <v>278</v>
      </c>
      <c r="AJ144" s="161" t="s">
        <v>278</v>
      </c>
    </row>
    <row r="145" spans="18:36" ht="15.95" customHeight="1">
      <c r="R145" s="161" t="s">
        <v>278</v>
      </c>
      <c r="AD145" s="161" t="s">
        <v>278</v>
      </c>
      <c r="AJ145" s="161" t="s">
        <v>278</v>
      </c>
    </row>
    <row r="146" spans="18:36" ht="15.95" customHeight="1">
      <c r="R146" s="161" t="s">
        <v>278</v>
      </c>
      <c r="AD146" s="161" t="s">
        <v>278</v>
      </c>
      <c r="AJ146" s="161" t="s">
        <v>278</v>
      </c>
    </row>
    <row r="147" spans="18:36" ht="15.95" customHeight="1">
      <c r="R147" s="161" t="s">
        <v>278</v>
      </c>
      <c r="AD147" s="161" t="s">
        <v>278</v>
      </c>
      <c r="AJ147" s="161" t="s">
        <v>278</v>
      </c>
    </row>
    <row r="148" spans="18:36" ht="15.95" customHeight="1">
      <c r="R148" s="161" t="s">
        <v>278</v>
      </c>
      <c r="AD148" s="161" t="s">
        <v>278</v>
      </c>
      <c r="AJ148" s="161" t="s">
        <v>278</v>
      </c>
    </row>
    <row r="149" spans="18:36" ht="15.95" customHeight="1">
      <c r="R149" s="161" t="s">
        <v>278</v>
      </c>
      <c r="AD149" s="161" t="s">
        <v>278</v>
      </c>
      <c r="AJ149" s="161" t="s">
        <v>278</v>
      </c>
    </row>
    <row r="150" spans="18:36" ht="15.95" customHeight="1">
      <c r="R150" s="161" t="s">
        <v>278</v>
      </c>
      <c r="AD150" s="161" t="s">
        <v>278</v>
      </c>
      <c r="AJ150" s="161" t="s">
        <v>278</v>
      </c>
    </row>
    <row r="151" spans="18:36" ht="15.95" customHeight="1">
      <c r="R151" s="161" t="s">
        <v>278</v>
      </c>
      <c r="AD151" s="161" t="s">
        <v>278</v>
      </c>
      <c r="AJ151" s="161" t="s">
        <v>278</v>
      </c>
    </row>
    <row r="152" spans="18:36" ht="15.95" customHeight="1">
      <c r="R152" s="161" t="s">
        <v>278</v>
      </c>
      <c r="AD152" s="161" t="s">
        <v>278</v>
      </c>
      <c r="AJ152" s="161" t="s">
        <v>278</v>
      </c>
    </row>
    <row r="153" spans="18:36" ht="15.95" customHeight="1">
      <c r="R153" s="161" t="s">
        <v>278</v>
      </c>
      <c r="AD153" s="161" t="s">
        <v>278</v>
      </c>
      <c r="AJ153" s="161" t="s">
        <v>278</v>
      </c>
    </row>
    <row r="154" spans="18:36" ht="15.95" customHeight="1">
      <c r="R154" s="161" t="s">
        <v>278</v>
      </c>
      <c r="AD154" s="161" t="s">
        <v>278</v>
      </c>
      <c r="AJ154" s="161" t="s">
        <v>278</v>
      </c>
    </row>
    <row r="155" spans="18:36" ht="15.95" customHeight="1">
      <c r="R155" s="161" t="s">
        <v>278</v>
      </c>
      <c r="AD155" s="161" t="s">
        <v>278</v>
      </c>
      <c r="AJ155" s="161" t="s">
        <v>278</v>
      </c>
    </row>
    <row r="156" spans="18:36" ht="15.95" customHeight="1">
      <c r="R156" s="161" t="s">
        <v>278</v>
      </c>
      <c r="AD156" s="161" t="s">
        <v>278</v>
      </c>
      <c r="AJ156" s="161" t="s">
        <v>278</v>
      </c>
    </row>
    <row r="157" spans="18:36" ht="15.95" customHeight="1">
      <c r="R157" s="161" t="s">
        <v>278</v>
      </c>
      <c r="AD157" s="161" t="s">
        <v>278</v>
      </c>
      <c r="AJ157" s="161" t="s">
        <v>278</v>
      </c>
    </row>
    <row r="158" spans="18:36" ht="15.95" customHeight="1">
      <c r="R158" s="161" t="s">
        <v>278</v>
      </c>
      <c r="AD158" s="161" t="s">
        <v>278</v>
      </c>
      <c r="AJ158" s="161" t="s">
        <v>278</v>
      </c>
    </row>
    <row r="159" spans="18:36" ht="15.95" customHeight="1">
      <c r="R159" s="161" t="s">
        <v>278</v>
      </c>
      <c r="AD159" s="161" t="s">
        <v>278</v>
      </c>
      <c r="AJ159" s="161" t="s">
        <v>278</v>
      </c>
    </row>
    <row r="160" spans="18:36" ht="15.95" customHeight="1">
      <c r="R160" s="161" t="s">
        <v>278</v>
      </c>
      <c r="AD160" s="161" t="s">
        <v>278</v>
      </c>
      <c r="AJ160" s="161" t="s">
        <v>278</v>
      </c>
    </row>
    <row r="161" spans="18:36" ht="15.95" customHeight="1">
      <c r="R161" s="161" t="s">
        <v>278</v>
      </c>
      <c r="AD161" s="161" t="s">
        <v>278</v>
      </c>
      <c r="AJ161" s="161" t="s">
        <v>278</v>
      </c>
    </row>
    <row r="162" spans="18:36" ht="15.95" customHeight="1">
      <c r="R162" s="161" t="s">
        <v>278</v>
      </c>
      <c r="AD162" s="161" t="s">
        <v>278</v>
      </c>
      <c r="AJ162" s="161" t="s">
        <v>278</v>
      </c>
    </row>
    <row r="163" spans="18:36" ht="15.95" customHeight="1">
      <c r="R163" s="161" t="s">
        <v>278</v>
      </c>
      <c r="AD163" s="161" t="s">
        <v>278</v>
      </c>
      <c r="AJ163" s="161" t="s">
        <v>278</v>
      </c>
    </row>
    <row r="164" spans="18:36" ht="15.95" customHeight="1">
      <c r="R164" s="161" t="s">
        <v>278</v>
      </c>
      <c r="AD164" s="161" t="s">
        <v>278</v>
      </c>
      <c r="AJ164" s="161" t="s">
        <v>278</v>
      </c>
    </row>
    <row r="165" spans="18:36" ht="15.95" customHeight="1">
      <c r="R165" s="161" t="s">
        <v>278</v>
      </c>
      <c r="AD165" s="161" t="s">
        <v>278</v>
      </c>
      <c r="AJ165" s="161" t="s">
        <v>278</v>
      </c>
    </row>
    <row r="166" spans="18:36" ht="15.95" customHeight="1">
      <c r="R166" s="161" t="s">
        <v>278</v>
      </c>
      <c r="AD166" s="161" t="s">
        <v>278</v>
      </c>
      <c r="AJ166" s="161" t="s">
        <v>278</v>
      </c>
    </row>
    <row r="167" spans="18:36" ht="15.95" customHeight="1">
      <c r="R167" s="161" t="s">
        <v>278</v>
      </c>
      <c r="AD167" s="161" t="s">
        <v>278</v>
      </c>
      <c r="AJ167" s="161" t="s">
        <v>278</v>
      </c>
    </row>
    <row r="168" spans="18:36" ht="15.95" customHeight="1">
      <c r="R168" s="161" t="s">
        <v>278</v>
      </c>
      <c r="AD168" s="161" t="s">
        <v>278</v>
      </c>
      <c r="AJ168" s="161" t="s">
        <v>278</v>
      </c>
    </row>
    <row r="169" spans="18:36" ht="15.95" customHeight="1">
      <c r="R169" s="161" t="s">
        <v>278</v>
      </c>
      <c r="AD169" s="161" t="s">
        <v>278</v>
      </c>
      <c r="AJ169" s="161" t="s">
        <v>278</v>
      </c>
    </row>
    <row r="170" spans="18:36" ht="15.95" customHeight="1">
      <c r="R170" s="161" t="s">
        <v>278</v>
      </c>
      <c r="AD170" s="161" t="s">
        <v>278</v>
      </c>
      <c r="AJ170" s="161" t="s">
        <v>278</v>
      </c>
    </row>
    <row r="171" spans="18:36" ht="15.95" customHeight="1">
      <c r="R171" s="161" t="s">
        <v>278</v>
      </c>
      <c r="AD171" s="161" t="s">
        <v>278</v>
      </c>
      <c r="AJ171" s="161" t="s">
        <v>278</v>
      </c>
    </row>
    <row r="172" spans="18:36" ht="15.95" customHeight="1">
      <c r="R172" s="161" t="s">
        <v>278</v>
      </c>
      <c r="AD172" s="161" t="s">
        <v>278</v>
      </c>
      <c r="AJ172" s="161" t="s">
        <v>278</v>
      </c>
    </row>
    <row r="173" spans="18:36" ht="15.95" customHeight="1">
      <c r="R173" s="161" t="s">
        <v>278</v>
      </c>
      <c r="AD173" s="161" t="s">
        <v>278</v>
      </c>
      <c r="AJ173" s="161" t="s">
        <v>278</v>
      </c>
    </row>
    <row r="174" spans="18:36" ht="15.95" customHeight="1">
      <c r="R174" s="161" t="s">
        <v>278</v>
      </c>
      <c r="AD174" s="161" t="s">
        <v>278</v>
      </c>
      <c r="AJ174" s="161" t="s">
        <v>278</v>
      </c>
    </row>
    <row r="175" spans="18:36" ht="15.95" customHeight="1">
      <c r="R175" s="161" t="s">
        <v>278</v>
      </c>
      <c r="AD175" s="161" t="s">
        <v>278</v>
      </c>
      <c r="AJ175" s="161" t="s">
        <v>278</v>
      </c>
    </row>
    <row r="176" spans="18:36" ht="15.95" customHeight="1">
      <c r="R176" s="161" t="s">
        <v>278</v>
      </c>
      <c r="AD176" s="161" t="s">
        <v>278</v>
      </c>
      <c r="AJ176" s="161" t="s">
        <v>278</v>
      </c>
    </row>
    <row r="177" spans="18:36" ht="15.95" customHeight="1">
      <c r="R177" s="161" t="s">
        <v>278</v>
      </c>
      <c r="AD177" s="161" t="s">
        <v>278</v>
      </c>
      <c r="AJ177" s="161" t="s">
        <v>278</v>
      </c>
    </row>
    <row r="178" spans="18:36" ht="15.95" customHeight="1">
      <c r="R178" s="161" t="s">
        <v>278</v>
      </c>
      <c r="AD178" s="161" t="s">
        <v>278</v>
      </c>
      <c r="AJ178" s="161" t="s">
        <v>278</v>
      </c>
    </row>
    <row r="179" spans="18:36" ht="15.95" customHeight="1">
      <c r="R179" s="161" t="s">
        <v>278</v>
      </c>
      <c r="AD179" s="161" t="s">
        <v>278</v>
      </c>
      <c r="AJ179" s="161" t="s">
        <v>278</v>
      </c>
    </row>
    <row r="180" spans="18:36" ht="15.95" customHeight="1">
      <c r="R180" s="161" t="s">
        <v>278</v>
      </c>
      <c r="AD180" s="161" t="s">
        <v>278</v>
      </c>
      <c r="AJ180" s="161" t="s">
        <v>278</v>
      </c>
    </row>
    <row r="181" spans="18:36" ht="15.95" customHeight="1">
      <c r="R181" s="161" t="s">
        <v>278</v>
      </c>
      <c r="AD181" s="161" t="s">
        <v>278</v>
      </c>
      <c r="AJ181" s="161" t="s">
        <v>278</v>
      </c>
    </row>
    <row r="182" spans="18:36" ht="15.95" customHeight="1">
      <c r="R182" s="161" t="s">
        <v>278</v>
      </c>
      <c r="AD182" s="161" t="s">
        <v>278</v>
      </c>
      <c r="AJ182" s="161" t="s">
        <v>278</v>
      </c>
    </row>
    <row r="183" spans="18:36" ht="15.95" customHeight="1">
      <c r="R183" s="161" t="s">
        <v>278</v>
      </c>
      <c r="AD183" s="161" t="s">
        <v>278</v>
      </c>
      <c r="AJ183" s="161" t="s">
        <v>278</v>
      </c>
    </row>
    <row r="184" spans="18:36" ht="15.95" customHeight="1">
      <c r="R184" s="161" t="s">
        <v>278</v>
      </c>
      <c r="AD184" s="161" t="s">
        <v>278</v>
      </c>
      <c r="AJ184" s="161" t="s">
        <v>278</v>
      </c>
    </row>
    <row r="185" spans="18:36" ht="15.95" customHeight="1">
      <c r="R185" s="161" t="s">
        <v>278</v>
      </c>
      <c r="AD185" s="161" t="s">
        <v>278</v>
      </c>
      <c r="AJ185" s="161" t="s">
        <v>278</v>
      </c>
    </row>
    <row r="186" spans="18:36" ht="15.95" customHeight="1">
      <c r="R186" s="161" t="s">
        <v>278</v>
      </c>
      <c r="AD186" s="161" t="s">
        <v>278</v>
      </c>
      <c r="AJ186" s="161" t="s">
        <v>278</v>
      </c>
    </row>
    <row r="187" spans="18:36" ht="15.95" customHeight="1">
      <c r="R187" s="161" t="s">
        <v>278</v>
      </c>
      <c r="AD187" s="161" t="s">
        <v>278</v>
      </c>
      <c r="AJ187" s="161" t="s">
        <v>278</v>
      </c>
    </row>
    <row r="188" spans="18:36" ht="15.95" customHeight="1">
      <c r="R188" s="161" t="s">
        <v>278</v>
      </c>
      <c r="AD188" s="161" t="s">
        <v>278</v>
      </c>
      <c r="AJ188" s="161" t="s">
        <v>278</v>
      </c>
    </row>
    <row r="189" spans="18:36" ht="15.95" customHeight="1">
      <c r="R189" s="161" t="s">
        <v>278</v>
      </c>
      <c r="AD189" s="161" t="s">
        <v>278</v>
      </c>
      <c r="AJ189" s="161" t="s">
        <v>278</v>
      </c>
    </row>
    <row r="190" spans="18:36" ht="15.95" customHeight="1">
      <c r="R190" s="161" t="s">
        <v>278</v>
      </c>
      <c r="AD190" s="161" t="s">
        <v>278</v>
      </c>
      <c r="AJ190" s="161" t="s">
        <v>278</v>
      </c>
    </row>
    <row r="191" spans="18:36" ht="15.95" customHeight="1">
      <c r="R191" s="161" t="s">
        <v>278</v>
      </c>
      <c r="AD191" s="161" t="s">
        <v>278</v>
      </c>
      <c r="AJ191" s="161" t="s">
        <v>278</v>
      </c>
    </row>
    <row r="192" spans="18:36" ht="15.95" customHeight="1">
      <c r="R192" s="161" t="s">
        <v>278</v>
      </c>
      <c r="AD192" s="161" t="s">
        <v>278</v>
      </c>
      <c r="AJ192" s="161" t="s">
        <v>278</v>
      </c>
    </row>
    <row r="193" spans="18:36" ht="15.95" customHeight="1">
      <c r="R193" s="161" t="s">
        <v>278</v>
      </c>
      <c r="AD193" s="161" t="s">
        <v>278</v>
      </c>
      <c r="AJ193" s="161" t="s">
        <v>278</v>
      </c>
    </row>
    <row r="194" spans="18:36" ht="15.95" customHeight="1">
      <c r="R194" s="161" t="s">
        <v>278</v>
      </c>
      <c r="AD194" s="161" t="s">
        <v>278</v>
      </c>
      <c r="AJ194" s="161" t="s">
        <v>278</v>
      </c>
    </row>
    <row r="195" spans="18:36" ht="15.95" customHeight="1">
      <c r="R195" s="161" t="s">
        <v>278</v>
      </c>
      <c r="AD195" s="161" t="s">
        <v>278</v>
      </c>
      <c r="AJ195" s="161" t="s">
        <v>278</v>
      </c>
    </row>
    <row r="196" spans="18:36" ht="15.95" customHeight="1">
      <c r="R196" s="161" t="s">
        <v>278</v>
      </c>
      <c r="AD196" s="161" t="s">
        <v>278</v>
      </c>
      <c r="AJ196" s="161" t="s">
        <v>278</v>
      </c>
    </row>
    <row r="197" spans="18:36" ht="15.95" customHeight="1">
      <c r="R197" s="161" t="s">
        <v>278</v>
      </c>
      <c r="AD197" s="161" t="s">
        <v>278</v>
      </c>
      <c r="AJ197" s="161" t="s">
        <v>278</v>
      </c>
    </row>
    <row r="198" spans="18:36" ht="15.95" customHeight="1">
      <c r="R198" s="161" t="s">
        <v>278</v>
      </c>
      <c r="AD198" s="161" t="s">
        <v>278</v>
      </c>
      <c r="AJ198" s="161" t="s">
        <v>278</v>
      </c>
    </row>
    <row r="199" spans="18:36" ht="15.95" customHeight="1">
      <c r="R199" s="161" t="s">
        <v>278</v>
      </c>
      <c r="AD199" s="161" t="s">
        <v>278</v>
      </c>
      <c r="AJ199" s="161" t="s">
        <v>278</v>
      </c>
    </row>
    <row r="200" spans="18:36" ht="15.95" customHeight="1">
      <c r="R200" s="161" t="s">
        <v>278</v>
      </c>
      <c r="AD200" s="161" t="s">
        <v>278</v>
      </c>
      <c r="AJ200" s="161" t="s">
        <v>278</v>
      </c>
    </row>
    <row r="201" spans="18:36" ht="15.95" customHeight="1">
      <c r="R201" s="161" t="s">
        <v>278</v>
      </c>
      <c r="AD201" s="161" t="s">
        <v>278</v>
      </c>
      <c r="AJ201" s="161" t="s">
        <v>278</v>
      </c>
    </row>
    <row r="202" spans="18:36" ht="15.95" customHeight="1">
      <c r="R202" s="161" t="s">
        <v>278</v>
      </c>
      <c r="AD202" s="161" t="s">
        <v>278</v>
      </c>
      <c r="AJ202" s="161" t="s">
        <v>278</v>
      </c>
    </row>
    <row r="203" spans="18:36" ht="15.95" customHeight="1">
      <c r="R203" s="161" t="s">
        <v>278</v>
      </c>
      <c r="AD203" s="161" t="s">
        <v>278</v>
      </c>
      <c r="AJ203" s="161" t="s">
        <v>278</v>
      </c>
    </row>
    <row r="204" spans="18:36" ht="15.95" customHeight="1">
      <c r="R204" s="161" t="s">
        <v>278</v>
      </c>
      <c r="AD204" s="161" t="s">
        <v>278</v>
      </c>
      <c r="AJ204" s="161" t="s">
        <v>278</v>
      </c>
    </row>
    <row r="205" spans="18:36" ht="15.95" customHeight="1">
      <c r="R205" s="161" t="s">
        <v>278</v>
      </c>
      <c r="AD205" s="161" t="s">
        <v>278</v>
      </c>
      <c r="AJ205" s="161" t="s">
        <v>278</v>
      </c>
    </row>
    <row r="206" spans="18:36" ht="15.95" customHeight="1">
      <c r="R206" s="161" t="s">
        <v>278</v>
      </c>
      <c r="AD206" s="161" t="s">
        <v>278</v>
      </c>
      <c r="AJ206" s="161" t="s">
        <v>278</v>
      </c>
    </row>
    <row r="207" spans="18:36" ht="15.95" customHeight="1">
      <c r="R207" s="161" t="s">
        <v>278</v>
      </c>
      <c r="AD207" s="161" t="s">
        <v>278</v>
      </c>
      <c r="AJ207" s="161" t="s">
        <v>278</v>
      </c>
    </row>
    <row r="208" spans="18:36" ht="15.95" customHeight="1">
      <c r="R208" s="161" t="s">
        <v>278</v>
      </c>
      <c r="AD208" s="161" t="s">
        <v>278</v>
      </c>
      <c r="AJ208" s="161" t="s">
        <v>278</v>
      </c>
    </row>
    <row r="209" spans="18:36" ht="15.95" customHeight="1">
      <c r="R209" s="161" t="s">
        <v>278</v>
      </c>
      <c r="AD209" s="161" t="s">
        <v>278</v>
      </c>
      <c r="AJ209" s="161" t="s">
        <v>278</v>
      </c>
    </row>
    <row r="210" spans="18:36" ht="15.95" customHeight="1">
      <c r="R210" s="161" t="s">
        <v>278</v>
      </c>
      <c r="AD210" s="161" t="s">
        <v>278</v>
      </c>
      <c r="AJ210" s="161" t="s">
        <v>278</v>
      </c>
    </row>
    <row r="211" spans="18:36" ht="15.95" customHeight="1">
      <c r="R211" s="161" t="s">
        <v>278</v>
      </c>
      <c r="AD211" s="161" t="s">
        <v>278</v>
      </c>
      <c r="AJ211" s="161" t="s">
        <v>278</v>
      </c>
    </row>
    <row r="212" spans="18:36" ht="15.95" customHeight="1">
      <c r="R212" s="161" t="s">
        <v>278</v>
      </c>
      <c r="AD212" s="161" t="s">
        <v>278</v>
      </c>
      <c r="AJ212" s="161" t="s">
        <v>278</v>
      </c>
    </row>
    <row r="213" spans="18:36" ht="15.95" customHeight="1">
      <c r="R213" s="161" t="s">
        <v>278</v>
      </c>
      <c r="AD213" s="161" t="s">
        <v>278</v>
      </c>
      <c r="AJ213" s="161" t="s">
        <v>278</v>
      </c>
    </row>
    <row r="214" spans="18:36" ht="15.95" customHeight="1">
      <c r="R214" s="161" t="s">
        <v>278</v>
      </c>
      <c r="AD214" s="161" t="s">
        <v>278</v>
      </c>
      <c r="AJ214" s="161" t="s">
        <v>278</v>
      </c>
    </row>
    <row r="215" spans="18:36" ht="15.95" customHeight="1">
      <c r="R215" s="161" t="s">
        <v>278</v>
      </c>
      <c r="AD215" s="161" t="s">
        <v>278</v>
      </c>
      <c r="AJ215" s="161" t="s">
        <v>278</v>
      </c>
    </row>
    <row r="216" spans="18:36" ht="15.95" customHeight="1">
      <c r="R216" s="161" t="s">
        <v>278</v>
      </c>
      <c r="AD216" s="161" t="s">
        <v>278</v>
      </c>
      <c r="AJ216" s="161" t="s">
        <v>278</v>
      </c>
    </row>
    <row r="217" spans="18:36" ht="15.95" customHeight="1">
      <c r="R217" s="161" t="s">
        <v>278</v>
      </c>
      <c r="AD217" s="161" t="s">
        <v>278</v>
      </c>
      <c r="AJ217" s="161" t="s">
        <v>278</v>
      </c>
    </row>
    <row r="218" spans="18:36" ht="15.95" customHeight="1">
      <c r="R218" s="161" t="s">
        <v>278</v>
      </c>
      <c r="AD218" s="161" t="s">
        <v>278</v>
      </c>
      <c r="AJ218" s="161" t="s">
        <v>278</v>
      </c>
    </row>
    <row r="219" spans="18:36" ht="15.95" customHeight="1">
      <c r="R219" s="161" t="s">
        <v>278</v>
      </c>
      <c r="AD219" s="161" t="s">
        <v>278</v>
      </c>
      <c r="AJ219" s="161" t="s">
        <v>278</v>
      </c>
    </row>
    <row r="220" spans="18:36" ht="15.95" customHeight="1">
      <c r="R220" s="161" t="s">
        <v>278</v>
      </c>
      <c r="AD220" s="161" t="s">
        <v>278</v>
      </c>
      <c r="AJ220" s="161" t="s">
        <v>278</v>
      </c>
    </row>
    <row r="221" spans="18:36" ht="15.95" customHeight="1">
      <c r="R221" s="161" t="s">
        <v>278</v>
      </c>
      <c r="AD221" s="161" t="s">
        <v>278</v>
      </c>
      <c r="AJ221" s="161" t="s">
        <v>278</v>
      </c>
    </row>
    <row r="222" spans="18:36" ht="15.95" customHeight="1">
      <c r="R222" s="161" t="s">
        <v>278</v>
      </c>
      <c r="AD222" s="161" t="s">
        <v>278</v>
      </c>
      <c r="AJ222" s="161" t="s">
        <v>278</v>
      </c>
    </row>
    <row r="223" spans="18:36" ht="15.95" customHeight="1">
      <c r="R223" s="161" t="s">
        <v>278</v>
      </c>
      <c r="AD223" s="161" t="s">
        <v>278</v>
      </c>
      <c r="AJ223" s="161" t="s">
        <v>278</v>
      </c>
    </row>
    <row r="224" spans="18:36" ht="15.95" customHeight="1">
      <c r="R224" s="161" t="s">
        <v>278</v>
      </c>
      <c r="AD224" s="161" t="s">
        <v>278</v>
      </c>
      <c r="AJ224" s="161" t="s">
        <v>278</v>
      </c>
    </row>
    <row r="225" spans="18:36" ht="15.95" customHeight="1">
      <c r="R225" s="161" t="s">
        <v>278</v>
      </c>
      <c r="AD225" s="161" t="s">
        <v>278</v>
      </c>
      <c r="AJ225" s="161" t="s">
        <v>278</v>
      </c>
    </row>
    <row r="226" spans="18:36" ht="15.95" customHeight="1">
      <c r="R226" s="161" t="s">
        <v>278</v>
      </c>
      <c r="AD226" s="161" t="s">
        <v>278</v>
      </c>
      <c r="AJ226" s="161" t="s">
        <v>278</v>
      </c>
    </row>
    <row r="227" spans="18:36" ht="15.95" customHeight="1">
      <c r="R227" s="161" t="s">
        <v>278</v>
      </c>
      <c r="AD227" s="161" t="s">
        <v>278</v>
      </c>
      <c r="AJ227" s="161" t="s">
        <v>278</v>
      </c>
    </row>
    <row r="228" spans="18:36" ht="15.95" customHeight="1">
      <c r="R228" s="161" t="s">
        <v>278</v>
      </c>
      <c r="AD228" s="161" t="s">
        <v>278</v>
      </c>
      <c r="AJ228" s="161" t="s">
        <v>278</v>
      </c>
    </row>
    <row r="229" spans="18:36" ht="15.95" customHeight="1">
      <c r="R229" s="161" t="s">
        <v>278</v>
      </c>
      <c r="AD229" s="161" t="s">
        <v>278</v>
      </c>
      <c r="AJ229" s="161" t="s">
        <v>278</v>
      </c>
    </row>
    <row r="230" spans="18:36" ht="15.95" customHeight="1">
      <c r="R230" s="161" t="s">
        <v>278</v>
      </c>
      <c r="AD230" s="161" t="s">
        <v>278</v>
      </c>
      <c r="AJ230" s="161" t="s">
        <v>278</v>
      </c>
    </row>
    <row r="231" spans="18:36" ht="15.95" customHeight="1">
      <c r="R231" s="161" t="s">
        <v>278</v>
      </c>
      <c r="AD231" s="161" t="s">
        <v>278</v>
      </c>
      <c r="AJ231" s="161" t="s">
        <v>278</v>
      </c>
    </row>
    <row r="232" spans="18:36" ht="15.95" customHeight="1">
      <c r="R232" s="161" t="s">
        <v>278</v>
      </c>
      <c r="AD232" s="161" t="s">
        <v>278</v>
      </c>
      <c r="AJ232" s="161" t="s">
        <v>278</v>
      </c>
    </row>
    <row r="233" spans="18:36" ht="15.95" customHeight="1">
      <c r="R233" s="161" t="s">
        <v>278</v>
      </c>
      <c r="AD233" s="161" t="s">
        <v>278</v>
      </c>
      <c r="AJ233" s="161" t="s">
        <v>278</v>
      </c>
    </row>
    <row r="234" spans="18:36" ht="15.95" customHeight="1">
      <c r="R234" s="161" t="s">
        <v>278</v>
      </c>
      <c r="AD234" s="161" t="s">
        <v>278</v>
      </c>
      <c r="AJ234" s="161" t="s">
        <v>278</v>
      </c>
    </row>
    <row r="235" spans="18:36" ht="15.95" customHeight="1">
      <c r="R235" s="161" t="s">
        <v>278</v>
      </c>
      <c r="AD235" s="161" t="s">
        <v>278</v>
      </c>
      <c r="AJ235" s="161" t="s">
        <v>278</v>
      </c>
    </row>
    <row r="236" spans="18:36" ht="15.95" customHeight="1">
      <c r="R236" s="161" t="s">
        <v>278</v>
      </c>
      <c r="AD236" s="161" t="s">
        <v>278</v>
      </c>
      <c r="AJ236" s="161" t="s">
        <v>278</v>
      </c>
    </row>
    <row r="237" spans="18:36" ht="15.95" customHeight="1">
      <c r="R237" s="161" t="s">
        <v>278</v>
      </c>
      <c r="AD237" s="161" t="s">
        <v>278</v>
      </c>
      <c r="AJ237" s="161" t="s">
        <v>278</v>
      </c>
    </row>
    <row r="238" spans="18:36" ht="15.95" customHeight="1">
      <c r="R238" s="161" t="s">
        <v>278</v>
      </c>
      <c r="AD238" s="161" t="s">
        <v>278</v>
      </c>
      <c r="AJ238" s="161" t="s">
        <v>278</v>
      </c>
    </row>
    <row r="239" spans="18:36" ht="15.95" customHeight="1">
      <c r="R239" s="161" t="s">
        <v>278</v>
      </c>
      <c r="AD239" s="161" t="s">
        <v>278</v>
      </c>
      <c r="AJ239" s="161" t="s">
        <v>278</v>
      </c>
    </row>
    <row r="240" spans="18:36" ht="15.95" customHeight="1">
      <c r="R240" s="161" t="s">
        <v>278</v>
      </c>
      <c r="AD240" s="161" t="s">
        <v>278</v>
      </c>
      <c r="AJ240" s="161" t="s">
        <v>278</v>
      </c>
    </row>
    <row r="241" spans="18:36" ht="15.95" customHeight="1">
      <c r="R241" s="161" t="s">
        <v>278</v>
      </c>
      <c r="AD241" s="161" t="s">
        <v>278</v>
      </c>
      <c r="AJ241" s="161" t="s">
        <v>278</v>
      </c>
    </row>
    <row r="242" spans="18:36" ht="15.95" customHeight="1">
      <c r="R242" s="161" t="s">
        <v>278</v>
      </c>
      <c r="AD242" s="161" t="s">
        <v>278</v>
      </c>
      <c r="AJ242" s="161" t="s">
        <v>278</v>
      </c>
    </row>
    <row r="243" spans="18:36" ht="15.95" customHeight="1">
      <c r="R243" s="161" t="s">
        <v>278</v>
      </c>
      <c r="AD243" s="161" t="s">
        <v>278</v>
      </c>
      <c r="AJ243" s="161" t="s">
        <v>278</v>
      </c>
    </row>
    <row r="244" spans="18:36" ht="15.95" customHeight="1">
      <c r="R244" s="161" t="s">
        <v>278</v>
      </c>
      <c r="AD244" s="161" t="s">
        <v>278</v>
      </c>
      <c r="AJ244" s="161" t="s">
        <v>278</v>
      </c>
    </row>
    <row r="245" spans="18:36" ht="15.95" customHeight="1">
      <c r="R245" s="161" t="s">
        <v>278</v>
      </c>
      <c r="AD245" s="161" t="s">
        <v>278</v>
      </c>
      <c r="AJ245" s="161" t="s">
        <v>278</v>
      </c>
    </row>
    <row r="246" spans="18:36" ht="15.95" customHeight="1">
      <c r="R246" s="161" t="s">
        <v>278</v>
      </c>
      <c r="AD246" s="161" t="s">
        <v>278</v>
      </c>
      <c r="AJ246" s="161" t="s">
        <v>278</v>
      </c>
    </row>
    <row r="247" spans="18:36" ht="15.95" customHeight="1">
      <c r="R247" s="161" t="s">
        <v>278</v>
      </c>
      <c r="AD247" s="161" t="s">
        <v>278</v>
      </c>
      <c r="AJ247" s="161" t="s">
        <v>278</v>
      </c>
    </row>
    <row r="248" spans="18:36" ht="15.95" customHeight="1">
      <c r="R248" s="161" t="s">
        <v>278</v>
      </c>
      <c r="AD248" s="161" t="s">
        <v>278</v>
      </c>
      <c r="AJ248" s="161" t="s">
        <v>278</v>
      </c>
    </row>
    <row r="249" spans="18:36" ht="15.95" customHeight="1">
      <c r="R249" s="161" t="s">
        <v>278</v>
      </c>
      <c r="AD249" s="161" t="s">
        <v>278</v>
      </c>
      <c r="AJ249" s="161" t="s">
        <v>278</v>
      </c>
    </row>
    <row r="250" spans="18:36" ht="15.95" customHeight="1">
      <c r="R250" s="161" t="s">
        <v>278</v>
      </c>
      <c r="AD250" s="161" t="s">
        <v>278</v>
      </c>
      <c r="AJ250" s="161" t="s">
        <v>278</v>
      </c>
    </row>
    <row r="251" spans="18:36" ht="15.95" customHeight="1">
      <c r="R251" s="161" t="s">
        <v>278</v>
      </c>
      <c r="AD251" s="161" t="s">
        <v>278</v>
      </c>
      <c r="AJ251" s="161" t="s">
        <v>278</v>
      </c>
    </row>
    <row r="252" spans="18:36" ht="15.95" customHeight="1">
      <c r="R252" s="161" t="s">
        <v>278</v>
      </c>
      <c r="AD252" s="161" t="s">
        <v>278</v>
      </c>
      <c r="AJ252" s="161" t="s">
        <v>278</v>
      </c>
    </row>
    <row r="253" spans="18:36" ht="15.95" customHeight="1">
      <c r="R253" s="161" t="s">
        <v>278</v>
      </c>
      <c r="AD253" s="161" t="s">
        <v>278</v>
      </c>
      <c r="AJ253" s="161" t="s">
        <v>278</v>
      </c>
    </row>
    <row r="254" spans="18:36" ht="15.95" customHeight="1">
      <c r="R254" s="161" t="s">
        <v>278</v>
      </c>
      <c r="AD254" s="161" t="s">
        <v>278</v>
      </c>
      <c r="AJ254" s="161" t="s">
        <v>278</v>
      </c>
    </row>
    <row r="255" spans="18:36" ht="15.95" customHeight="1">
      <c r="R255" s="161" t="s">
        <v>278</v>
      </c>
      <c r="AD255" s="161" t="s">
        <v>278</v>
      </c>
      <c r="AJ255" s="161" t="s">
        <v>278</v>
      </c>
    </row>
    <row r="256" spans="18:36" ht="15.95" customHeight="1">
      <c r="R256" s="161" t="s">
        <v>278</v>
      </c>
      <c r="AD256" s="161" t="s">
        <v>278</v>
      </c>
      <c r="AJ256" s="161" t="s">
        <v>278</v>
      </c>
    </row>
    <row r="257" spans="18:36" ht="15.95" customHeight="1">
      <c r="R257" s="161" t="s">
        <v>278</v>
      </c>
      <c r="AD257" s="161" t="s">
        <v>278</v>
      </c>
      <c r="AJ257" s="161" t="s">
        <v>278</v>
      </c>
    </row>
    <row r="258" spans="18:36" ht="15.95" customHeight="1">
      <c r="R258" s="161" t="s">
        <v>278</v>
      </c>
      <c r="AD258" s="161" t="s">
        <v>278</v>
      </c>
      <c r="AJ258" s="161" t="s">
        <v>278</v>
      </c>
    </row>
    <row r="259" spans="18:36" ht="15.95" customHeight="1">
      <c r="R259" s="161" t="s">
        <v>278</v>
      </c>
      <c r="AD259" s="161" t="s">
        <v>278</v>
      </c>
      <c r="AJ259" s="161" t="s">
        <v>278</v>
      </c>
    </row>
    <row r="260" spans="18:36" ht="15.95" customHeight="1">
      <c r="R260" s="161" t="s">
        <v>278</v>
      </c>
      <c r="AD260" s="161" t="s">
        <v>278</v>
      </c>
      <c r="AJ260" s="161" t="s">
        <v>278</v>
      </c>
    </row>
    <row r="261" spans="18:36" ht="15.95" customHeight="1">
      <c r="R261" s="161" t="s">
        <v>278</v>
      </c>
      <c r="AD261" s="161" t="s">
        <v>278</v>
      </c>
      <c r="AJ261" s="161" t="s">
        <v>278</v>
      </c>
    </row>
    <row r="262" spans="18:36" ht="15.95" customHeight="1">
      <c r="R262" s="161" t="s">
        <v>278</v>
      </c>
      <c r="AD262" s="161" t="s">
        <v>278</v>
      </c>
      <c r="AJ262" s="161" t="s">
        <v>278</v>
      </c>
    </row>
    <row r="263" spans="18:36" ht="15.95" customHeight="1">
      <c r="R263" s="161" t="s">
        <v>278</v>
      </c>
      <c r="AD263" s="161" t="s">
        <v>278</v>
      </c>
      <c r="AJ263" s="161" t="s">
        <v>278</v>
      </c>
    </row>
    <row r="264" spans="18:36" ht="15.95" customHeight="1">
      <c r="R264" s="161" t="s">
        <v>278</v>
      </c>
      <c r="AD264" s="161" t="s">
        <v>278</v>
      </c>
      <c r="AJ264" s="161" t="s">
        <v>278</v>
      </c>
    </row>
    <row r="265" spans="18:36" ht="15.95" customHeight="1">
      <c r="R265" s="161" t="s">
        <v>278</v>
      </c>
      <c r="AD265" s="161" t="s">
        <v>278</v>
      </c>
      <c r="AJ265" s="161" t="s">
        <v>278</v>
      </c>
    </row>
    <row r="266" spans="18:36" ht="15.95" customHeight="1">
      <c r="R266" s="161" t="s">
        <v>278</v>
      </c>
      <c r="AD266" s="161" t="s">
        <v>278</v>
      </c>
      <c r="AJ266" s="161" t="s">
        <v>278</v>
      </c>
    </row>
    <row r="267" spans="18:36" ht="15.95" customHeight="1">
      <c r="R267" s="161" t="s">
        <v>278</v>
      </c>
      <c r="AD267" s="161" t="s">
        <v>278</v>
      </c>
      <c r="AJ267" s="161" t="s">
        <v>278</v>
      </c>
    </row>
    <row r="268" spans="18:36" ht="15.95" customHeight="1">
      <c r="R268" s="161" t="s">
        <v>278</v>
      </c>
      <c r="AD268" s="161" t="s">
        <v>278</v>
      </c>
      <c r="AJ268" s="161" t="s">
        <v>278</v>
      </c>
    </row>
    <row r="269" spans="18:36" ht="15.95" customHeight="1">
      <c r="R269" s="161" t="s">
        <v>278</v>
      </c>
      <c r="AD269" s="161" t="s">
        <v>278</v>
      </c>
      <c r="AJ269" s="161" t="s">
        <v>278</v>
      </c>
    </row>
    <row r="270" spans="18:36" ht="15.95" customHeight="1">
      <c r="R270" s="161" t="s">
        <v>278</v>
      </c>
      <c r="AD270" s="161" t="s">
        <v>278</v>
      </c>
      <c r="AJ270" s="161" t="s">
        <v>278</v>
      </c>
    </row>
    <row r="271" spans="18:36" ht="15.95" customHeight="1">
      <c r="R271" s="161" t="s">
        <v>278</v>
      </c>
      <c r="AD271" s="161" t="s">
        <v>278</v>
      </c>
      <c r="AJ271" s="161" t="s">
        <v>278</v>
      </c>
    </row>
    <row r="272" spans="18:36" ht="15.95" customHeight="1">
      <c r="R272" s="161" t="s">
        <v>278</v>
      </c>
      <c r="AD272" s="161" t="s">
        <v>278</v>
      </c>
      <c r="AJ272" s="161" t="s">
        <v>278</v>
      </c>
    </row>
    <row r="273" spans="18:36" ht="15.95" customHeight="1">
      <c r="R273" s="161" t="s">
        <v>278</v>
      </c>
      <c r="AD273" s="161" t="s">
        <v>278</v>
      </c>
      <c r="AJ273" s="161" t="s">
        <v>278</v>
      </c>
    </row>
    <row r="274" spans="18:36" ht="15.95" customHeight="1">
      <c r="R274" s="161" t="s">
        <v>278</v>
      </c>
      <c r="AD274" s="161" t="s">
        <v>278</v>
      </c>
      <c r="AJ274" s="161" t="s">
        <v>278</v>
      </c>
    </row>
    <row r="275" spans="18:36" ht="15.95" customHeight="1">
      <c r="R275" s="161" t="s">
        <v>278</v>
      </c>
      <c r="AD275" s="161" t="s">
        <v>278</v>
      </c>
      <c r="AJ275" s="161" t="s">
        <v>278</v>
      </c>
    </row>
    <row r="276" spans="18:36" ht="15.95" customHeight="1">
      <c r="R276" s="161" t="s">
        <v>278</v>
      </c>
      <c r="AD276" s="161" t="s">
        <v>278</v>
      </c>
      <c r="AJ276" s="161" t="s">
        <v>278</v>
      </c>
    </row>
    <row r="277" spans="18:36" ht="15.95" customHeight="1">
      <c r="R277" s="161" t="s">
        <v>278</v>
      </c>
      <c r="AD277" s="161" t="s">
        <v>278</v>
      </c>
      <c r="AJ277" s="161" t="s">
        <v>278</v>
      </c>
    </row>
    <row r="278" spans="18:36" ht="15.95" customHeight="1">
      <c r="R278" s="161" t="s">
        <v>278</v>
      </c>
      <c r="AD278" s="161" t="s">
        <v>278</v>
      </c>
      <c r="AJ278" s="161" t="s">
        <v>278</v>
      </c>
    </row>
    <row r="279" spans="18:36" ht="15.95" customHeight="1">
      <c r="R279" s="161" t="s">
        <v>278</v>
      </c>
      <c r="AD279" s="161" t="s">
        <v>278</v>
      </c>
      <c r="AJ279" s="161" t="s">
        <v>278</v>
      </c>
    </row>
    <row r="280" spans="18:36" ht="15.95" customHeight="1">
      <c r="R280" s="161" t="s">
        <v>278</v>
      </c>
      <c r="AD280" s="161" t="s">
        <v>278</v>
      </c>
      <c r="AJ280" s="161" t="s">
        <v>278</v>
      </c>
    </row>
    <row r="281" spans="18:36" ht="15.95" customHeight="1">
      <c r="R281" s="161" t="s">
        <v>278</v>
      </c>
      <c r="AD281" s="161" t="s">
        <v>278</v>
      </c>
      <c r="AJ281" s="161" t="s">
        <v>278</v>
      </c>
    </row>
    <row r="282" spans="18:36" ht="15.95" customHeight="1">
      <c r="R282" s="161" t="s">
        <v>278</v>
      </c>
      <c r="AD282" s="161" t="s">
        <v>278</v>
      </c>
      <c r="AJ282" s="161" t="s">
        <v>278</v>
      </c>
    </row>
    <row r="283" spans="18:36" ht="15.95" customHeight="1">
      <c r="R283" s="161" t="s">
        <v>278</v>
      </c>
      <c r="AD283" s="161" t="s">
        <v>278</v>
      </c>
      <c r="AJ283" s="161" t="s">
        <v>278</v>
      </c>
    </row>
    <row r="284" spans="18:36" ht="15.95" customHeight="1">
      <c r="R284" s="161" t="s">
        <v>278</v>
      </c>
      <c r="AD284" s="161" t="s">
        <v>278</v>
      </c>
      <c r="AJ284" s="161" t="s">
        <v>278</v>
      </c>
    </row>
    <row r="285" spans="18:36" ht="15.95" customHeight="1">
      <c r="R285" s="161" t="s">
        <v>278</v>
      </c>
      <c r="AD285" s="161" t="s">
        <v>278</v>
      </c>
      <c r="AJ285" s="161" t="s">
        <v>278</v>
      </c>
    </row>
    <row r="286" spans="18:36" ht="15.95" customHeight="1">
      <c r="R286" s="161" t="s">
        <v>278</v>
      </c>
      <c r="AD286" s="161" t="s">
        <v>278</v>
      </c>
      <c r="AJ286" s="161" t="s">
        <v>278</v>
      </c>
    </row>
    <row r="287" spans="18:36" ht="15.95" customHeight="1">
      <c r="R287" s="161" t="s">
        <v>278</v>
      </c>
      <c r="AD287" s="161" t="s">
        <v>278</v>
      </c>
      <c r="AJ287" s="161" t="s">
        <v>278</v>
      </c>
    </row>
    <row r="288" spans="18:36" ht="15.95" customHeight="1">
      <c r="R288" s="161" t="s">
        <v>278</v>
      </c>
      <c r="AD288" s="161" t="s">
        <v>278</v>
      </c>
      <c r="AJ288" s="161" t="s">
        <v>278</v>
      </c>
    </row>
    <row r="289" spans="18:36" ht="15.95" customHeight="1">
      <c r="R289" s="161" t="s">
        <v>278</v>
      </c>
      <c r="AD289" s="161" t="s">
        <v>278</v>
      </c>
      <c r="AJ289" s="161" t="s">
        <v>278</v>
      </c>
    </row>
    <row r="290" spans="18:36" ht="15.95" customHeight="1">
      <c r="R290" s="161" t="s">
        <v>278</v>
      </c>
      <c r="AD290" s="161" t="s">
        <v>278</v>
      </c>
      <c r="AJ290" s="161" t="s">
        <v>278</v>
      </c>
    </row>
    <row r="291" spans="18:36" ht="15.95" customHeight="1">
      <c r="R291" s="161" t="s">
        <v>278</v>
      </c>
      <c r="AD291" s="161" t="s">
        <v>278</v>
      </c>
      <c r="AJ291" s="161" t="s">
        <v>278</v>
      </c>
    </row>
    <row r="292" spans="18:36" ht="15.95" customHeight="1">
      <c r="R292" s="161" t="s">
        <v>278</v>
      </c>
      <c r="AD292" s="161" t="s">
        <v>278</v>
      </c>
      <c r="AJ292" s="161" t="s">
        <v>278</v>
      </c>
    </row>
    <row r="293" spans="18:36" ht="15.95" customHeight="1">
      <c r="R293" s="161" t="s">
        <v>278</v>
      </c>
      <c r="AD293" s="161" t="s">
        <v>278</v>
      </c>
      <c r="AJ293" s="161" t="s">
        <v>278</v>
      </c>
    </row>
    <row r="294" spans="18:36" ht="15.95" customHeight="1">
      <c r="R294" s="161" t="s">
        <v>278</v>
      </c>
      <c r="AD294" s="161" t="s">
        <v>278</v>
      </c>
      <c r="AJ294" s="161" t="s">
        <v>278</v>
      </c>
    </row>
    <row r="295" spans="18:36" ht="15.95" customHeight="1">
      <c r="R295" s="161" t="s">
        <v>278</v>
      </c>
      <c r="AD295" s="161" t="s">
        <v>278</v>
      </c>
      <c r="AJ295" s="161" t="s">
        <v>278</v>
      </c>
    </row>
    <row r="296" spans="18:36" ht="15.95" customHeight="1">
      <c r="R296" s="161" t="s">
        <v>278</v>
      </c>
      <c r="AD296" s="161" t="s">
        <v>278</v>
      </c>
      <c r="AJ296" s="161" t="s">
        <v>278</v>
      </c>
    </row>
    <row r="297" spans="18:36" ht="15.95" customHeight="1">
      <c r="R297" s="161" t="s">
        <v>278</v>
      </c>
      <c r="AD297" s="161" t="s">
        <v>278</v>
      </c>
      <c r="AJ297" s="161" t="s">
        <v>278</v>
      </c>
    </row>
    <row r="298" spans="18:36" ht="15.95" customHeight="1">
      <c r="R298" s="161" t="s">
        <v>278</v>
      </c>
      <c r="AD298" s="161" t="s">
        <v>278</v>
      </c>
      <c r="AJ298" s="161" t="s">
        <v>278</v>
      </c>
    </row>
    <row r="299" spans="18:36" ht="15.95" customHeight="1">
      <c r="R299" s="161" t="s">
        <v>278</v>
      </c>
      <c r="AD299" s="161" t="s">
        <v>278</v>
      </c>
      <c r="AJ299" s="161" t="s">
        <v>278</v>
      </c>
    </row>
    <row r="300" spans="18:36" ht="15.95" customHeight="1">
      <c r="R300" s="161" t="s">
        <v>278</v>
      </c>
      <c r="AD300" s="161" t="s">
        <v>278</v>
      </c>
      <c r="AJ300" s="161" t="s">
        <v>278</v>
      </c>
    </row>
    <row r="301" spans="18:36" ht="15.95" customHeight="1">
      <c r="R301" s="161" t="s">
        <v>278</v>
      </c>
      <c r="AD301" s="161" t="s">
        <v>278</v>
      </c>
      <c r="AJ301" s="161" t="s">
        <v>278</v>
      </c>
    </row>
    <row r="302" spans="18:36" ht="15.95" customHeight="1">
      <c r="R302" s="161" t="s">
        <v>278</v>
      </c>
      <c r="AD302" s="161" t="s">
        <v>278</v>
      </c>
      <c r="AJ302" s="161" t="s">
        <v>278</v>
      </c>
    </row>
    <row r="303" spans="18:36" ht="15.95" customHeight="1">
      <c r="R303" s="161" t="s">
        <v>278</v>
      </c>
      <c r="AD303" s="161" t="s">
        <v>278</v>
      </c>
      <c r="AJ303" s="161" t="s">
        <v>278</v>
      </c>
    </row>
    <row r="304" spans="18:36" ht="15.95" customHeight="1">
      <c r="R304" s="161" t="s">
        <v>278</v>
      </c>
      <c r="AD304" s="161" t="s">
        <v>278</v>
      </c>
      <c r="AJ304" s="161" t="s">
        <v>278</v>
      </c>
    </row>
    <row r="305" spans="18:36" ht="15.95" customHeight="1">
      <c r="R305" s="161" t="s">
        <v>278</v>
      </c>
      <c r="AD305" s="161" t="s">
        <v>278</v>
      </c>
      <c r="AJ305" s="161" t="s">
        <v>278</v>
      </c>
    </row>
    <row r="306" spans="18:36" ht="15.95" customHeight="1">
      <c r="R306" s="161" t="s">
        <v>278</v>
      </c>
      <c r="AD306" s="161" t="s">
        <v>278</v>
      </c>
      <c r="AJ306" s="161" t="s">
        <v>278</v>
      </c>
    </row>
    <row r="307" spans="18:36" ht="15.95" customHeight="1">
      <c r="R307" s="161" t="s">
        <v>278</v>
      </c>
      <c r="AD307" s="161" t="s">
        <v>278</v>
      </c>
      <c r="AJ307" s="161" t="s">
        <v>278</v>
      </c>
    </row>
    <row r="308" spans="18:36" ht="15.95" customHeight="1">
      <c r="R308" s="161" t="s">
        <v>278</v>
      </c>
      <c r="AD308" s="161" t="s">
        <v>278</v>
      </c>
      <c r="AJ308" s="161" t="s">
        <v>278</v>
      </c>
    </row>
    <row r="309" spans="18:36" ht="15.95" customHeight="1">
      <c r="R309" s="161" t="s">
        <v>278</v>
      </c>
      <c r="AD309" s="161" t="s">
        <v>278</v>
      </c>
      <c r="AJ309" s="161" t="s">
        <v>278</v>
      </c>
    </row>
    <row r="310" spans="18:36" ht="15.95" customHeight="1">
      <c r="R310" s="161" t="s">
        <v>278</v>
      </c>
      <c r="AD310" s="161" t="s">
        <v>278</v>
      </c>
      <c r="AJ310" s="161" t="s">
        <v>278</v>
      </c>
    </row>
    <row r="311" spans="18:36" ht="15.95" customHeight="1">
      <c r="R311" s="161" t="s">
        <v>278</v>
      </c>
      <c r="AD311" s="161" t="s">
        <v>278</v>
      </c>
      <c r="AJ311" s="161" t="s">
        <v>278</v>
      </c>
    </row>
    <row r="312" spans="18:36" ht="15.95" customHeight="1">
      <c r="R312" s="161" t="s">
        <v>278</v>
      </c>
      <c r="AD312" s="161" t="s">
        <v>278</v>
      </c>
      <c r="AJ312" s="161" t="s">
        <v>278</v>
      </c>
    </row>
    <row r="313" spans="18:36" ht="15.95" customHeight="1">
      <c r="R313" s="161" t="s">
        <v>278</v>
      </c>
      <c r="AD313" s="161" t="s">
        <v>278</v>
      </c>
      <c r="AJ313" s="161" t="s">
        <v>278</v>
      </c>
    </row>
    <row r="314" spans="18:36" ht="15.95" customHeight="1">
      <c r="R314" s="161" t="s">
        <v>278</v>
      </c>
      <c r="AD314" s="161" t="s">
        <v>278</v>
      </c>
      <c r="AJ314" s="161" t="s">
        <v>278</v>
      </c>
    </row>
    <row r="315" spans="18:36" ht="15.95" customHeight="1">
      <c r="R315" s="161" t="s">
        <v>278</v>
      </c>
      <c r="AD315" s="161" t="s">
        <v>278</v>
      </c>
      <c r="AJ315" s="161" t="s">
        <v>278</v>
      </c>
    </row>
    <row r="316" spans="18:36" ht="15.95" customHeight="1">
      <c r="R316" s="161" t="s">
        <v>278</v>
      </c>
      <c r="AD316" s="161" t="s">
        <v>278</v>
      </c>
      <c r="AJ316" s="161" t="s">
        <v>278</v>
      </c>
    </row>
    <row r="317" spans="18:36" ht="15.95" customHeight="1">
      <c r="R317" s="161" t="s">
        <v>278</v>
      </c>
      <c r="AD317" s="161" t="s">
        <v>278</v>
      </c>
      <c r="AJ317" s="161" t="s">
        <v>278</v>
      </c>
    </row>
    <row r="318" spans="18:36" ht="15.95" customHeight="1">
      <c r="R318" s="161" t="s">
        <v>278</v>
      </c>
      <c r="AD318" s="161" t="s">
        <v>278</v>
      </c>
      <c r="AJ318" s="161" t="s">
        <v>278</v>
      </c>
    </row>
    <row r="319" spans="18:36" ht="15.95" customHeight="1">
      <c r="R319" s="161" t="s">
        <v>278</v>
      </c>
      <c r="AD319" s="161" t="s">
        <v>278</v>
      </c>
      <c r="AJ319" s="161" t="s">
        <v>278</v>
      </c>
    </row>
    <row r="320" spans="18:36" ht="15.95" customHeight="1">
      <c r="R320" s="161" t="s">
        <v>278</v>
      </c>
      <c r="AD320" s="161" t="s">
        <v>278</v>
      </c>
      <c r="AJ320" s="161" t="s">
        <v>278</v>
      </c>
    </row>
    <row r="321" spans="18:36" ht="15.95" customHeight="1">
      <c r="R321" s="161" t="s">
        <v>278</v>
      </c>
      <c r="AD321" s="161" t="s">
        <v>278</v>
      </c>
      <c r="AJ321" s="161" t="s">
        <v>278</v>
      </c>
    </row>
    <row r="322" spans="18:36" ht="15.95" customHeight="1">
      <c r="R322" s="161" t="s">
        <v>278</v>
      </c>
      <c r="AD322" s="161" t="s">
        <v>278</v>
      </c>
      <c r="AJ322" s="161" t="s">
        <v>278</v>
      </c>
    </row>
    <row r="323" spans="18:36" ht="15.95" customHeight="1">
      <c r="R323" s="161" t="s">
        <v>278</v>
      </c>
      <c r="AD323" s="161" t="s">
        <v>278</v>
      </c>
      <c r="AJ323" s="161" t="s">
        <v>278</v>
      </c>
    </row>
    <row r="324" spans="18:36" ht="15.95" customHeight="1">
      <c r="R324" s="161" t="s">
        <v>278</v>
      </c>
      <c r="AD324" s="161" t="s">
        <v>278</v>
      </c>
      <c r="AJ324" s="161" t="s">
        <v>278</v>
      </c>
    </row>
    <row r="325" spans="18:36" ht="15.95" customHeight="1">
      <c r="R325" s="161" t="s">
        <v>278</v>
      </c>
      <c r="AD325" s="161" t="s">
        <v>278</v>
      </c>
      <c r="AJ325" s="161" t="s">
        <v>278</v>
      </c>
    </row>
    <row r="326" spans="18:36" ht="15.95" customHeight="1">
      <c r="R326" s="161" t="s">
        <v>278</v>
      </c>
      <c r="AD326" s="161" t="s">
        <v>278</v>
      </c>
      <c r="AJ326" s="161" t="s">
        <v>278</v>
      </c>
    </row>
    <row r="327" spans="18:36" ht="15.95" customHeight="1">
      <c r="R327" s="161" t="s">
        <v>278</v>
      </c>
      <c r="AD327" s="161" t="s">
        <v>278</v>
      </c>
      <c r="AJ327" s="161" t="s">
        <v>278</v>
      </c>
    </row>
    <row r="328" spans="18:36" ht="15.95" customHeight="1">
      <c r="R328" s="161" t="s">
        <v>278</v>
      </c>
      <c r="AD328" s="161" t="s">
        <v>278</v>
      </c>
      <c r="AJ328" s="161" t="s">
        <v>278</v>
      </c>
    </row>
    <row r="329" spans="18:36" ht="15.95" customHeight="1">
      <c r="R329" s="161" t="s">
        <v>278</v>
      </c>
      <c r="AD329" s="161" t="s">
        <v>278</v>
      </c>
      <c r="AJ329" s="161" t="s">
        <v>278</v>
      </c>
    </row>
    <row r="330" spans="18:36" ht="15.95" customHeight="1">
      <c r="R330" s="161" t="s">
        <v>278</v>
      </c>
      <c r="AD330" s="161" t="s">
        <v>278</v>
      </c>
      <c r="AJ330" s="161" t="s">
        <v>278</v>
      </c>
    </row>
    <row r="331" spans="18:36" ht="15.95" customHeight="1">
      <c r="R331" s="161" t="s">
        <v>278</v>
      </c>
      <c r="AD331" s="161" t="s">
        <v>278</v>
      </c>
      <c r="AJ331" s="161" t="s">
        <v>278</v>
      </c>
    </row>
    <row r="332" spans="18:36" ht="15.95" customHeight="1">
      <c r="R332" s="161" t="s">
        <v>278</v>
      </c>
      <c r="AD332" s="161" t="s">
        <v>278</v>
      </c>
      <c r="AJ332" s="161" t="s">
        <v>278</v>
      </c>
    </row>
    <row r="333" spans="18:36" ht="15.95" customHeight="1">
      <c r="R333" s="161" t="s">
        <v>278</v>
      </c>
      <c r="AD333" s="161" t="s">
        <v>278</v>
      </c>
      <c r="AJ333" s="161" t="s">
        <v>278</v>
      </c>
    </row>
    <row r="334" spans="18:36" ht="15.95" customHeight="1">
      <c r="R334" s="161" t="s">
        <v>278</v>
      </c>
      <c r="AD334" s="161" t="s">
        <v>278</v>
      </c>
      <c r="AJ334" s="161" t="s">
        <v>278</v>
      </c>
    </row>
    <row r="335" spans="18:36" ht="15.95" customHeight="1">
      <c r="R335" s="161" t="s">
        <v>278</v>
      </c>
      <c r="AD335" s="161" t="s">
        <v>278</v>
      </c>
      <c r="AJ335" s="161" t="s">
        <v>278</v>
      </c>
    </row>
    <row r="336" spans="18:36" ht="15.95" customHeight="1">
      <c r="R336" s="161" t="s">
        <v>278</v>
      </c>
      <c r="AD336" s="161" t="s">
        <v>278</v>
      </c>
      <c r="AJ336" s="161" t="s">
        <v>278</v>
      </c>
    </row>
    <row r="337" spans="18:36" ht="15.95" customHeight="1">
      <c r="R337" s="161" t="s">
        <v>278</v>
      </c>
      <c r="AD337" s="161" t="s">
        <v>278</v>
      </c>
      <c r="AJ337" s="161" t="s">
        <v>278</v>
      </c>
    </row>
    <row r="338" spans="18:36" ht="15.95" customHeight="1">
      <c r="R338" s="161" t="s">
        <v>278</v>
      </c>
      <c r="AD338" s="161" t="s">
        <v>278</v>
      </c>
      <c r="AJ338" s="161" t="s">
        <v>278</v>
      </c>
    </row>
    <row r="339" spans="18:36" ht="15.95" customHeight="1">
      <c r="R339" s="161" t="s">
        <v>278</v>
      </c>
      <c r="AD339" s="161" t="s">
        <v>278</v>
      </c>
      <c r="AJ339" s="161" t="s">
        <v>278</v>
      </c>
    </row>
    <row r="340" spans="18:36" ht="15.95" customHeight="1">
      <c r="R340" s="161" t="s">
        <v>278</v>
      </c>
      <c r="AD340" s="161" t="s">
        <v>278</v>
      </c>
      <c r="AJ340" s="161" t="s">
        <v>278</v>
      </c>
    </row>
    <row r="341" spans="18:36" ht="15.95" customHeight="1">
      <c r="R341" s="161" t="s">
        <v>278</v>
      </c>
      <c r="AD341" s="161" t="s">
        <v>278</v>
      </c>
      <c r="AJ341" s="161" t="s">
        <v>278</v>
      </c>
    </row>
    <row r="342" spans="18:36" ht="15.95" customHeight="1">
      <c r="R342" s="161" t="s">
        <v>278</v>
      </c>
      <c r="AD342" s="161" t="s">
        <v>278</v>
      </c>
      <c r="AJ342" s="161" t="s">
        <v>278</v>
      </c>
    </row>
    <row r="343" spans="18:36" ht="15.95" customHeight="1">
      <c r="R343" s="161" t="s">
        <v>278</v>
      </c>
      <c r="AD343" s="161" t="s">
        <v>278</v>
      </c>
      <c r="AJ343" s="161" t="s">
        <v>278</v>
      </c>
    </row>
    <row r="344" spans="18:36" ht="15.95" customHeight="1">
      <c r="R344" s="161" t="s">
        <v>278</v>
      </c>
      <c r="AD344" s="161" t="s">
        <v>278</v>
      </c>
      <c r="AJ344" s="161" t="s">
        <v>278</v>
      </c>
    </row>
    <row r="345" spans="18:36" ht="15.95" customHeight="1">
      <c r="R345" s="161" t="s">
        <v>278</v>
      </c>
      <c r="AD345" s="161" t="s">
        <v>278</v>
      </c>
      <c r="AJ345" s="161" t="s">
        <v>278</v>
      </c>
    </row>
    <row r="346" spans="18:36" ht="15.95" customHeight="1">
      <c r="R346" s="161" t="s">
        <v>278</v>
      </c>
      <c r="AD346" s="161" t="s">
        <v>278</v>
      </c>
      <c r="AJ346" s="161" t="s">
        <v>278</v>
      </c>
    </row>
    <row r="347" spans="18:36" ht="15.95" customHeight="1">
      <c r="R347" s="161" t="s">
        <v>278</v>
      </c>
      <c r="AD347" s="161" t="s">
        <v>278</v>
      </c>
      <c r="AJ347" s="161" t="s">
        <v>278</v>
      </c>
    </row>
    <row r="348" spans="18:36" ht="15.95" customHeight="1">
      <c r="R348" s="161" t="s">
        <v>278</v>
      </c>
      <c r="AD348" s="161" t="s">
        <v>278</v>
      </c>
      <c r="AJ348" s="161" t="s">
        <v>278</v>
      </c>
    </row>
    <row r="349" spans="18:36" ht="15.95" customHeight="1">
      <c r="R349" s="161" t="s">
        <v>278</v>
      </c>
      <c r="AD349" s="161" t="s">
        <v>278</v>
      </c>
      <c r="AJ349" s="161" t="s">
        <v>278</v>
      </c>
    </row>
    <row r="350" spans="18:36" ht="15.95" customHeight="1">
      <c r="R350" s="161" t="s">
        <v>278</v>
      </c>
      <c r="AD350" s="161" t="s">
        <v>278</v>
      </c>
      <c r="AJ350" s="161" t="s">
        <v>278</v>
      </c>
    </row>
    <row r="351" spans="18:36" ht="15.95" customHeight="1">
      <c r="R351" s="161" t="s">
        <v>278</v>
      </c>
      <c r="AD351" s="161" t="s">
        <v>278</v>
      </c>
      <c r="AJ351" s="161" t="s">
        <v>278</v>
      </c>
    </row>
    <row r="352" spans="18:36" ht="15.95" customHeight="1">
      <c r="R352" s="161" t="s">
        <v>278</v>
      </c>
      <c r="AD352" s="161" t="s">
        <v>278</v>
      </c>
      <c r="AJ352" s="161" t="s">
        <v>278</v>
      </c>
    </row>
    <row r="353" spans="18:36" ht="15.95" customHeight="1">
      <c r="R353" s="161" t="s">
        <v>278</v>
      </c>
      <c r="AD353" s="161" t="s">
        <v>278</v>
      </c>
      <c r="AJ353" s="161" t="s">
        <v>278</v>
      </c>
    </row>
    <row r="354" spans="18:36" ht="15.95" customHeight="1">
      <c r="R354" s="161" t="s">
        <v>278</v>
      </c>
      <c r="AD354" s="161" t="s">
        <v>278</v>
      </c>
      <c r="AJ354" s="161" t="s">
        <v>278</v>
      </c>
    </row>
    <row r="355" spans="18:36" ht="15.95" customHeight="1">
      <c r="R355" s="161" t="s">
        <v>278</v>
      </c>
      <c r="AD355" s="161" t="s">
        <v>278</v>
      </c>
      <c r="AJ355" s="161" t="s">
        <v>278</v>
      </c>
    </row>
    <row r="356" spans="18:36" ht="15.95" customHeight="1">
      <c r="R356" s="161" t="s">
        <v>278</v>
      </c>
      <c r="AD356" s="161" t="s">
        <v>278</v>
      </c>
      <c r="AJ356" s="161" t="s">
        <v>278</v>
      </c>
    </row>
    <row r="357" spans="18:36" ht="15.95" customHeight="1">
      <c r="R357" s="161" t="s">
        <v>278</v>
      </c>
      <c r="AD357" s="161" t="s">
        <v>278</v>
      </c>
      <c r="AJ357" s="161" t="s">
        <v>278</v>
      </c>
    </row>
    <row r="358" spans="18:36" ht="15.95" customHeight="1">
      <c r="R358" s="161" t="s">
        <v>278</v>
      </c>
      <c r="AD358" s="161" t="s">
        <v>278</v>
      </c>
      <c r="AJ358" s="161" t="s">
        <v>278</v>
      </c>
    </row>
    <row r="359" spans="18:36" ht="15.95" customHeight="1">
      <c r="R359" s="161" t="s">
        <v>278</v>
      </c>
      <c r="AD359" s="161" t="s">
        <v>278</v>
      </c>
      <c r="AJ359" s="161" t="s">
        <v>278</v>
      </c>
    </row>
    <row r="360" spans="18:36" ht="15.95" customHeight="1">
      <c r="R360" s="161" t="s">
        <v>278</v>
      </c>
      <c r="AD360" s="161" t="s">
        <v>278</v>
      </c>
      <c r="AJ360" s="161" t="s">
        <v>278</v>
      </c>
    </row>
    <row r="361" spans="18:36" ht="15.95" customHeight="1">
      <c r="R361" s="161" t="s">
        <v>278</v>
      </c>
      <c r="AD361" s="161" t="s">
        <v>278</v>
      </c>
      <c r="AJ361" s="161" t="s">
        <v>278</v>
      </c>
    </row>
    <row r="362" spans="18:36" ht="15.95" customHeight="1">
      <c r="R362" s="161" t="s">
        <v>278</v>
      </c>
      <c r="AD362" s="161" t="s">
        <v>278</v>
      </c>
      <c r="AJ362" s="161" t="s">
        <v>278</v>
      </c>
    </row>
    <row r="363" spans="18:36" ht="15.95" customHeight="1">
      <c r="R363" s="161" t="s">
        <v>278</v>
      </c>
      <c r="AD363" s="161" t="s">
        <v>278</v>
      </c>
      <c r="AJ363" s="161" t="s">
        <v>278</v>
      </c>
    </row>
    <row r="364" spans="18:36" ht="15.95" customHeight="1">
      <c r="R364" s="161" t="s">
        <v>278</v>
      </c>
      <c r="AD364" s="161" t="s">
        <v>278</v>
      </c>
      <c r="AJ364" s="161" t="s">
        <v>278</v>
      </c>
    </row>
    <row r="365" spans="18:36" ht="15.95" customHeight="1">
      <c r="R365" s="161" t="s">
        <v>278</v>
      </c>
      <c r="AD365" s="161" t="s">
        <v>278</v>
      </c>
      <c r="AJ365" s="161" t="s">
        <v>278</v>
      </c>
    </row>
    <row r="366" spans="18:36" ht="15.95" customHeight="1">
      <c r="R366" s="161" t="s">
        <v>278</v>
      </c>
      <c r="AD366" s="161" t="s">
        <v>278</v>
      </c>
      <c r="AJ366" s="161" t="s">
        <v>278</v>
      </c>
    </row>
    <row r="367" spans="18:36" ht="15.95" customHeight="1">
      <c r="R367" s="161" t="s">
        <v>278</v>
      </c>
      <c r="AD367" s="161" t="s">
        <v>278</v>
      </c>
      <c r="AJ367" s="161" t="s">
        <v>278</v>
      </c>
    </row>
    <row r="368" spans="18:36" ht="15.95" customHeight="1">
      <c r="R368" s="161" t="s">
        <v>278</v>
      </c>
      <c r="AD368" s="161" t="s">
        <v>278</v>
      </c>
      <c r="AJ368" s="161" t="s">
        <v>278</v>
      </c>
    </row>
    <row r="369" spans="18:36" ht="15.95" customHeight="1">
      <c r="R369" s="161" t="s">
        <v>278</v>
      </c>
      <c r="AD369" s="161" t="s">
        <v>278</v>
      </c>
      <c r="AJ369" s="161" t="s">
        <v>278</v>
      </c>
    </row>
    <row r="370" spans="18:36" ht="15.95" customHeight="1">
      <c r="R370" s="161" t="s">
        <v>278</v>
      </c>
      <c r="AD370" s="161" t="s">
        <v>278</v>
      </c>
      <c r="AJ370" s="161" t="s">
        <v>278</v>
      </c>
    </row>
    <row r="371" spans="18:36" ht="15.95" customHeight="1">
      <c r="R371" s="161" t="s">
        <v>278</v>
      </c>
      <c r="AD371" s="161" t="s">
        <v>278</v>
      </c>
      <c r="AJ371" s="161" t="s">
        <v>278</v>
      </c>
    </row>
    <row r="372" spans="18:36" ht="15.95" customHeight="1">
      <c r="R372" s="161" t="s">
        <v>278</v>
      </c>
      <c r="AD372" s="161" t="s">
        <v>278</v>
      </c>
      <c r="AJ372" s="161" t="s">
        <v>278</v>
      </c>
    </row>
    <row r="373" spans="18:36" ht="15.95" customHeight="1">
      <c r="R373" s="161" t="s">
        <v>278</v>
      </c>
      <c r="AD373" s="161" t="s">
        <v>278</v>
      </c>
      <c r="AJ373" s="161" t="s">
        <v>278</v>
      </c>
    </row>
    <row r="374" spans="18:36" ht="15.95" customHeight="1">
      <c r="R374" s="161" t="s">
        <v>278</v>
      </c>
      <c r="AD374" s="161" t="s">
        <v>278</v>
      </c>
      <c r="AJ374" s="161" t="s">
        <v>278</v>
      </c>
    </row>
    <row r="375" spans="18:36" ht="15.95" customHeight="1">
      <c r="R375" s="161" t="s">
        <v>278</v>
      </c>
      <c r="AD375" s="161" t="s">
        <v>278</v>
      </c>
      <c r="AJ375" s="161" t="s">
        <v>278</v>
      </c>
    </row>
    <row r="376" spans="18:36" ht="15.95" customHeight="1">
      <c r="R376" s="161" t="s">
        <v>278</v>
      </c>
      <c r="AD376" s="161" t="s">
        <v>278</v>
      </c>
      <c r="AJ376" s="161" t="s">
        <v>278</v>
      </c>
    </row>
    <row r="377" spans="18:36" ht="15.95" customHeight="1">
      <c r="R377" s="161" t="s">
        <v>278</v>
      </c>
      <c r="AD377" s="161" t="s">
        <v>278</v>
      </c>
      <c r="AJ377" s="161" t="s">
        <v>278</v>
      </c>
    </row>
    <row r="378" spans="18:36" ht="15.95" customHeight="1">
      <c r="R378" s="161" t="s">
        <v>278</v>
      </c>
      <c r="AD378" s="161" t="s">
        <v>278</v>
      </c>
      <c r="AJ378" s="161" t="s">
        <v>278</v>
      </c>
    </row>
    <row r="379" spans="18:36" ht="15.95" customHeight="1">
      <c r="R379" s="161" t="s">
        <v>278</v>
      </c>
      <c r="AD379" s="161" t="s">
        <v>278</v>
      </c>
      <c r="AJ379" s="161" t="s">
        <v>278</v>
      </c>
    </row>
    <row r="380" spans="18:36" ht="15.95" customHeight="1">
      <c r="R380" s="161" t="s">
        <v>278</v>
      </c>
      <c r="AD380" s="161" t="s">
        <v>278</v>
      </c>
      <c r="AJ380" s="161" t="s">
        <v>278</v>
      </c>
    </row>
    <row r="381" spans="18:36" ht="15.95" customHeight="1">
      <c r="R381" s="161" t="s">
        <v>278</v>
      </c>
      <c r="AD381" s="161" t="s">
        <v>278</v>
      </c>
      <c r="AJ381" s="161" t="s">
        <v>278</v>
      </c>
    </row>
    <row r="382" spans="18:36" ht="15.95" customHeight="1">
      <c r="R382" s="161" t="s">
        <v>278</v>
      </c>
      <c r="AD382" s="161" t="s">
        <v>278</v>
      </c>
      <c r="AJ382" s="161" t="s">
        <v>278</v>
      </c>
    </row>
    <row r="383" spans="18:36" ht="15.95" customHeight="1">
      <c r="R383" s="161" t="s">
        <v>278</v>
      </c>
      <c r="AD383" s="161" t="s">
        <v>278</v>
      </c>
      <c r="AJ383" s="161" t="s">
        <v>278</v>
      </c>
    </row>
    <row r="384" spans="18:36" ht="15.95" customHeight="1">
      <c r="R384" s="161" t="s">
        <v>278</v>
      </c>
      <c r="AD384" s="161" t="s">
        <v>278</v>
      </c>
      <c r="AJ384" s="161" t="s">
        <v>278</v>
      </c>
    </row>
    <row r="385" spans="18:36" ht="15.95" customHeight="1">
      <c r="R385" s="161" t="s">
        <v>278</v>
      </c>
      <c r="AD385" s="161" t="s">
        <v>278</v>
      </c>
      <c r="AJ385" s="161" t="s">
        <v>278</v>
      </c>
    </row>
    <row r="386" spans="18:36" ht="15.95" customHeight="1">
      <c r="R386" s="161" t="s">
        <v>278</v>
      </c>
      <c r="AD386" s="161" t="s">
        <v>278</v>
      </c>
      <c r="AJ386" s="161" t="s">
        <v>278</v>
      </c>
    </row>
    <row r="387" spans="18:36" ht="15.95" customHeight="1">
      <c r="R387" s="161" t="s">
        <v>278</v>
      </c>
      <c r="AD387" s="161" t="s">
        <v>278</v>
      </c>
      <c r="AJ387" s="161" t="s">
        <v>278</v>
      </c>
    </row>
    <row r="388" spans="18:36" ht="15.95" customHeight="1">
      <c r="R388" s="161" t="s">
        <v>278</v>
      </c>
      <c r="AD388" s="161" t="s">
        <v>278</v>
      </c>
      <c r="AJ388" s="161" t="s">
        <v>278</v>
      </c>
    </row>
    <row r="389" spans="18:36" ht="15.95" customHeight="1">
      <c r="R389" s="161" t="s">
        <v>278</v>
      </c>
      <c r="AD389" s="161" t="s">
        <v>278</v>
      </c>
      <c r="AJ389" s="161" t="s">
        <v>278</v>
      </c>
    </row>
    <row r="390" spans="18:36" ht="15.95" customHeight="1">
      <c r="R390" s="161" t="s">
        <v>278</v>
      </c>
      <c r="AD390" s="161" t="s">
        <v>278</v>
      </c>
      <c r="AJ390" s="161" t="s">
        <v>278</v>
      </c>
    </row>
    <row r="391" spans="18:36" ht="15.95" customHeight="1">
      <c r="R391" s="161" t="s">
        <v>278</v>
      </c>
      <c r="AD391" s="161" t="s">
        <v>278</v>
      </c>
      <c r="AJ391" s="161" t="s">
        <v>278</v>
      </c>
    </row>
    <row r="392" spans="18:36" ht="15.95" customHeight="1">
      <c r="R392" s="161" t="s">
        <v>278</v>
      </c>
      <c r="AD392" s="161" t="s">
        <v>278</v>
      </c>
      <c r="AJ392" s="161" t="s">
        <v>278</v>
      </c>
    </row>
    <row r="393" spans="18:36" ht="15.95" customHeight="1">
      <c r="R393" s="161" t="s">
        <v>278</v>
      </c>
      <c r="AD393" s="161" t="s">
        <v>278</v>
      </c>
      <c r="AJ393" s="161" t="s">
        <v>278</v>
      </c>
    </row>
    <row r="394" spans="18:36" ht="15.95" customHeight="1">
      <c r="R394" s="161" t="s">
        <v>278</v>
      </c>
      <c r="AD394" s="161" t="s">
        <v>278</v>
      </c>
      <c r="AJ394" s="161" t="s">
        <v>278</v>
      </c>
    </row>
    <row r="395" spans="18:36" ht="15.95" customHeight="1">
      <c r="R395" s="161" t="s">
        <v>278</v>
      </c>
      <c r="AD395" s="161" t="s">
        <v>278</v>
      </c>
      <c r="AJ395" s="161" t="s">
        <v>278</v>
      </c>
    </row>
    <row r="396" spans="18:36" ht="15.95" customHeight="1">
      <c r="R396" s="161" t="s">
        <v>278</v>
      </c>
      <c r="AD396" s="161" t="s">
        <v>278</v>
      </c>
      <c r="AJ396" s="161" t="s">
        <v>278</v>
      </c>
    </row>
    <row r="397" spans="18:36" ht="15.95" customHeight="1">
      <c r="R397" s="161" t="s">
        <v>278</v>
      </c>
      <c r="AD397" s="161" t="s">
        <v>278</v>
      </c>
      <c r="AJ397" s="161" t="s">
        <v>278</v>
      </c>
    </row>
    <row r="398" spans="18:36" ht="15.95" customHeight="1">
      <c r="R398" s="161" t="s">
        <v>278</v>
      </c>
      <c r="AD398" s="161" t="s">
        <v>278</v>
      </c>
      <c r="AJ398" s="161" t="s">
        <v>278</v>
      </c>
    </row>
    <row r="399" spans="18:36" ht="15.95" customHeight="1">
      <c r="R399" s="161" t="s">
        <v>278</v>
      </c>
      <c r="AD399" s="161" t="s">
        <v>278</v>
      </c>
      <c r="AJ399" s="161" t="s">
        <v>278</v>
      </c>
    </row>
    <row r="400" spans="18:36" ht="15.95" customHeight="1">
      <c r="R400" s="161" t="s">
        <v>278</v>
      </c>
      <c r="AD400" s="161" t="s">
        <v>278</v>
      </c>
      <c r="AJ400" s="161" t="s">
        <v>278</v>
      </c>
    </row>
    <row r="401" spans="18:36" ht="15.95" customHeight="1">
      <c r="R401" s="161" t="s">
        <v>278</v>
      </c>
      <c r="AD401" s="161" t="s">
        <v>278</v>
      </c>
      <c r="AJ401" s="161" t="s">
        <v>278</v>
      </c>
    </row>
    <row r="402" spans="18:36" ht="15.95" customHeight="1">
      <c r="R402" s="161" t="s">
        <v>278</v>
      </c>
      <c r="AD402" s="161" t="s">
        <v>278</v>
      </c>
      <c r="AJ402" s="161" t="s">
        <v>278</v>
      </c>
    </row>
    <row r="403" spans="18:36" ht="15.95" customHeight="1">
      <c r="R403" s="161" t="s">
        <v>278</v>
      </c>
      <c r="AD403" s="161" t="s">
        <v>278</v>
      </c>
      <c r="AJ403" s="161" t="s">
        <v>278</v>
      </c>
    </row>
    <row r="404" spans="18:36" ht="15.95" customHeight="1">
      <c r="R404" s="161" t="s">
        <v>278</v>
      </c>
      <c r="AD404" s="161" t="s">
        <v>278</v>
      </c>
      <c r="AJ404" s="161" t="s">
        <v>278</v>
      </c>
    </row>
    <row r="405" spans="18:36" ht="15.95" customHeight="1">
      <c r="R405" s="161" t="s">
        <v>278</v>
      </c>
      <c r="AD405" s="161" t="s">
        <v>278</v>
      </c>
      <c r="AJ405" s="161" t="s">
        <v>278</v>
      </c>
    </row>
    <row r="406" spans="18:36" ht="15.95" customHeight="1">
      <c r="R406" s="161" t="s">
        <v>278</v>
      </c>
      <c r="AD406" s="161" t="s">
        <v>278</v>
      </c>
      <c r="AJ406" s="161" t="s">
        <v>278</v>
      </c>
    </row>
    <row r="407" spans="18:36" ht="15.95" customHeight="1">
      <c r="R407" s="161" t="s">
        <v>278</v>
      </c>
      <c r="AD407" s="161" t="s">
        <v>278</v>
      </c>
      <c r="AJ407" s="161" t="s">
        <v>278</v>
      </c>
    </row>
    <row r="408" spans="18:36" ht="15.95" customHeight="1">
      <c r="R408" s="161" t="s">
        <v>278</v>
      </c>
      <c r="AD408" s="161" t="s">
        <v>278</v>
      </c>
      <c r="AJ408" s="161" t="s">
        <v>278</v>
      </c>
    </row>
    <row r="409" spans="18:36" ht="15.95" customHeight="1">
      <c r="R409" s="161" t="s">
        <v>278</v>
      </c>
      <c r="AD409" s="161" t="s">
        <v>278</v>
      </c>
      <c r="AJ409" s="161" t="s">
        <v>278</v>
      </c>
    </row>
    <row r="410" spans="18:36" ht="15.95" customHeight="1">
      <c r="R410" s="161" t="s">
        <v>278</v>
      </c>
      <c r="AD410" s="161" t="s">
        <v>278</v>
      </c>
      <c r="AJ410" s="161" t="s">
        <v>278</v>
      </c>
    </row>
    <row r="411" spans="18:36" ht="15.95" customHeight="1">
      <c r="R411" s="161" t="s">
        <v>278</v>
      </c>
      <c r="AD411" s="161" t="s">
        <v>278</v>
      </c>
      <c r="AJ411" s="161" t="s">
        <v>278</v>
      </c>
    </row>
    <row r="412" spans="18:36" ht="15.95" customHeight="1">
      <c r="R412" s="161" t="s">
        <v>278</v>
      </c>
      <c r="AD412" s="161" t="s">
        <v>278</v>
      </c>
      <c r="AJ412" s="161" t="s">
        <v>278</v>
      </c>
    </row>
    <row r="413" spans="18:36" ht="15.95" customHeight="1">
      <c r="R413" s="161" t="s">
        <v>278</v>
      </c>
      <c r="AD413" s="161" t="s">
        <v>278</v>
      </c>
      <c r="AJ413" s="161" t="s">
        <v>278</v>
      </c>
    </row>
    <row r="414" spans="18:36" ht="15.95" customHeight="1">
      <c r="R414" s="161" t="s">
        <v>278</v>
      </c>
      <c r="AD414" s="161" t="s">
        <v>278</v>
      </c>
      <c r="AJ414" s="161" t="s">
        <v>278</v>
      </c>
    </row>
    <row r="415" spans="18:36" ht="15.95" customHeight="1">
      <c r="R415" s="161" t="s">
        <v>278</v>
      </c>
      <c r="AD415" s="161" t="s">
        <v>278</v>
      </c>
      <c r="AJ415" s="161" t="s">
        <v>278</v>
      </c>
    </row>
    <row r="416" spans="18:36" ht="15.95" customHeight="1">
      <c r="R416" s="161" t="s">
        <v>278</v>
      </c>
      <c r="AD416" s="161" t="s">
        <v>278</v>
      </c>
      <c r="AJ416" s="161" t="s">
        <v>278</v>
      </c>
    </row>
    <row r="417" spans="18:36" ht="15.95" customHeight="1">
      <c r="R417" s="161" t="s">
        <v>278</v>
      </c>
      <c r="AD417" s="161" t="s">
        <v>278</v>
      </c>
      <c r="AJ417" s="161" t="s">
        <v>278</v>
      </c>
    </row>
    <row r="418" spans="18:36" ht="15.95" customHeight="1">
      <c r="R418" s="161" t="s">
        <v>278</v>
      </c>
      <c r="AD418" s="161" t="s">
        <v>278</v>
      </c>
      <c r="AJ418" s="161" t="s">
        <v>278</v>
      </c>
    </row>
    <row r="419" spans="18:36" ht="15.95" customHeight="1">
      <c r="R419" s="161" t="s">
        <v>278</v>
      </c>
      <c r="AD419" s="161" t="s">
        <v>278</v>
      </c>
      <c r="AJ419" s="161" t="s">
        <v>278</v>
      </c>
    </row>
    <row r="420" spans="18:36" ht="15.95" customHeight="1">
      <c r="R420" s="161" t="s">
        <v>278</v>
      </c>
      <c r="AD420" s="161" t="s">
        <v>278</v>
      </c>
      <c r="AJ420" s="161" t="s">
        <v>278</v>
      </c>
    </row>
    <row r="421" spans="18:36" ht="15.95" customHeight="1">
      <c r="R421" s="161" t="s">
        <v>278</v>
      </c>
      <c r="AD421" s="161" t="s">
        <v>278</v>
      </c>
      <c r="AJ421" s="161" t="s">
        <v>278</v>
      </c>
    </row>
    <row r="422" spans="18:36" ht="15.95" customHeight="1">
      <c r="R422" s="161" t="s">
        <v>278</v>
      </c>
      <c r="AD422" s="161" t="s">
        <v>278</v>
      </c>
      <c r="AJ422" s="161" t="s">
        <v>278</v>
      </c>
    </row>
    <row r="423" spans="18:36" ht="15.95" customHeight="1">
      <c r="R423" s="161" t="s">
        <v>278</v>
      </c>
      <c r="AD423" s="161" t="s">
        <v>278</v>
      </c>
      <c r="AJ423" s="161" t="s">
        <v>278</v>
      </c>
    </row>
    <row r="424" spans="18:36" ht="15.95" customHeight="1">
      <c r="R424" s="161" t="s">
        <v>278</v>
      </c>
      <c r="AD424" s="161" t="s">
        <v>278</v>
      </c>
      <c r="AJ424" s="161" t="s">
        <v>278</v>
      </c>
    </row>
    <row r="425" spans="18:36" ht="15.95" customHeight="1">
      <c r="R425" s="161" t="s">
        <v>278</v>
      </c>
      <c r="AD425" s="161" t="s">
        <v>278</v>
      </c>
      <c r="AJ425" s="161" t="s">
        <v>278</v>
      </c>
    </row>
    <row r="426" spans="18:36" ht="15.95" customHeight="1">
      <c r="R426" s="161" t="s">
        <v>278</v>
      </c>
      <c r="AD426" s="161" t="s">
        <v>278</v>
      </c>
      <c r="AJ426" s="161" t="s">
        <v>278</v>
      </c>
    </row>
    <row r="427" spans="18:36" ht="15.95" customHeight="1">
      <c r="R427" s="161" t="s">
        <v>278</v>
      </c>
      <c r="AD427" s="161" t="s">
        <v>278</v>
      </c>
      <c r="AJ427" s="161" t="s">
        <v>278</v>
      </c>
    </row>
    <row r="428" spans="18:36" ht="15.95" customHeight="1">
      <c r="R428" s="161" t="s">
        <v>278</v>
      </c>
      <c r="AD428" s="161" t="s">
        <v>278</v>
      </c>
      <c r="AJ428" s="161" t="s">
        <v>278</v>
      </c>
    </row>
    <row r="429" spans="18:36" ht="15.95" customHeight="1">
      <c r="R429" s="161" t="s">
        <v>278</v>
      </c>
      <c r="AD429" s="161" t="s">
        <v>278</v>
      </c>
      <c r="AJ429" s="161" t="s">
        <v>278</v>
      </c>
    </row>
    <row r="430" spans="18:36" ht="15.95" customHeight="1">
      <c r="R430" s="161" t="s">
        <v>278</v>
      </c>
      <c r="AD430" s="161" t="s">
        <v>278</v>
      </c>
      <c r="AJ430" s="161" t="s">
        <v>278</v>
      </c>
    </row>
    <row r="431" spans="18:36" ht="15.95" customHeight="1">
      <c r="R431" s="161" t="s">
        <v>278</v>
      </c>
      <c r="AD431" s="161" t="s">
        <v>278</v>
      </c>
      <c r="AJ431" s="161" t="s">
        <v>278</v>
      </c>
    </row>
    <row r="432" spans="18:36" ht="15.95" customHeight="1">
      <c r="R432" s="161" t="s">
        <v>278</v>
      </c>
      <c r="AD432" s="161" t="s">
        <v>278</v>
      </c>
      <c r="AJ432" s="161" t="s">
        <v>278</v>
      </c>
    </row>
    <row r="433" spans="18:36" ht="15.95" customHeight="1">
      <c r="R433" s="161" t="s">
        <v>278</v>
      </c>
      <c r="AD433" s="161" t="s">
        <v>278</v>
      </c>
      <c r="AJ433" s="161" t="s">
        <v>278</v>
      </c>
    </row>
    <row r="434" spans="18:36" ht="15.95" customHeight="1">
      <c r="R434" s="161" t="s">
        <v>278</v>
      </c>
      <c r="AD434" s="161" t="s">
        <v>278</v>
      </c>
      <c r="AJ434" s="161" t="s">
        <v>278</v>
      </c>
    </row>
    <row r="435" spans="18:36" ht="15.95" customHeight="1">
      <c r="R435" s="161" t="s">
        <v>278</v>
      </c>
      <c r="AD435" s="161" t="s">
        <v>278</v>
      </c>
      <c r="AJ435" s="161" t="s">
        <v>278</v>
      </c>
    </row>
    <row r="436" spans="18:36" ht="15.95" customHeight="1">
      <c r="R436" s="161" t="s">
        <v>278</v>
      </c>
      <c r="AD436" s="161" t="s">
        <v>278</v>
      </c>
      <c r="AJ436" s="161" t="s">
        <v>278</v>
      </c>
    </row>
    <row r="437" spans="18:36" ht="15.95" customHeight="1">
      <c r="R437" s="161" t="s">
        <v>278</v>
      </c>
      <c r="AD437" s="161" t="s">
        <v>278</v>
      </c>
      <c r="AJ437" s="161" t="s">
        <v>278</v>
      </c>
    </row>
    <row r="438" spans="18:36" ht="15.95" customHeight="1">
      <c r="R438" s="161" t="s">
        <v>278</v>
      </c>
      <c r="AD438" s="161" t="s">
        <v>278</v>
      </c>
      <c r="AJ438" s="161" t="s">
        <v>278</v>
      </c>
    </row>
    <row r="439" spans="18:36" ht="15.95" customHeight="1">
      <c r="R439" s="161" t="s">
        <v>278</v>
      </c>
      <c r="AD439" s="161" t="s">
        <v>278</v>
      </c>
      <c r="AJ439" s="161" t="s">
        <v>278</v>
      </c>
    </row>
    <row r="440" spans="18:36" ht="15.95" customHeight="1">
      <c r="R440" s="161" t="s">
        <v>278</v>
      </c>
      <c r="AD440" s="161" t="s">
        <v>278</v>
      </c>
      <c r="AJ440" s="161" t="s">
        <v>278</v>
      </c>
    </row>
    <row r="441" spans="18:36" ht="15.95" customHeight="1">
      <c r="R441" s="161" t="s">
        <v>278</v>
      </c>
      <c r="AD441" s="161" t="s">
        <v>278</v>
      </c>
      <c r="AJ441" s="161" t="s">
        <v>278</v>
      </c>
    </row>
    <row r="442" spans="18:36" ht="15.95" customHeight="1">
      <c r="R442" s="161" t="s">
        <v>278</v>
      </c>
      <c r="AD442" s="161" t="s">
        <v>278</v>
      </c>
      <c r="AJ442" s="161" t="s">
        <v>278</v>
      </c>
    </row>
    <row r="443" spans="18:36" ht="15.95" customHeight="1">
      <c r="R443" s="161" t="s">
        <v>278</v>
      </c>
      <c r="AD443" s="161" t="s">
        <v>278</v>
      </c>
      <c r="AJ443" s="161" t="s">
        <v>278</v>
      </c>
    </row>
    <row r="444" spans="18:36" ht="15.95" customHeight="1">
      <c r="R444" s="161" t="s">
        <v>278</v>
      </c>
      <c r="AD444" s="161" t="s">
        <v>278</v>
      </c>
      <c r="AJ444" s="161" t="s">
        <v>278</v>
      </c>
    </row>
    <row r="445" spans="18:36" ht="15.95" customHeight="1">
      <c r="R445" s="161" t="s">
        <v>278</v>
      </c>
      <c r="AD445" s="161" t="s">
        <v>278</v>
      </c>
      <c r="AJ445" s="161" t="s">
        <v>278</v>
      </c>
    </row>
    <row r="446" spans="18:36" ht="15.95" customHeight="1">
      <c r="R446" s="161" t="s">
        <v>278</v>
      </c>
      <c r="AD446" s="161" t="s">
        <v>278</v>
      </c>
      <c r="AJ446" s="161" t="s">
        <v>278</v>
      </c>
    </row>
    <row r="447" spans="18:36" ht="15.95" customHeight="1">
      <c r="R447" s="161" t="s">
        <v>278</v>
      </c>
      <c r="AD447" s="161" t="s">
        <v>278</v>
      </c>
      <c r="AJ447" s="161" t="s">
        <v>278</v>
      </c>
    </row>
    <row r="448" spans="18:36" ht="15.95" customHeight="1">
      <c r="R448" s="161" t="s">
        <v>278</v>
      </c>
      <c r="AD448" s="161" t="s">
        <v>278</v>
      </c>
      <c r="AJ448" s="161" t="s">
        <v>278</v>
      </c>
    </row>
    <row r="449" spans="18:36" ht="15.95" customHeight="1">
      <c r="R449" s="161" t="s">
        <v>278</v>
      </c>
      <c r="AD449" s="161" t="s">
        <v>278</v>
      </c>
      <c r="AJ449" s="161" t="s">
        <v>278</v>
      </c>
    </row>
    <row r="450" spans="18:36" ht="15.95" customHeight="1">
      <c r="R450" s="161" t="s">
        <v>278</v>
      </c>
      <c r="AD450" s="161" t="s">
        <v>278</v>
      </c>
      <c r="AJ450" s="161" t="s">
        <v>278</v>
      </c>
    </row>
    <row r="451" spans="18:36" ht="15.95" customHeight="1">
      <c r="R451" s="161" t="s">
        <v>278</v>
      </c>
      <c r="AD451" s="161" t="s">
        <v>278</v>
      </c>
      <c r="AJ451" s="161" t="s">
        <v>278</v>
      </c>
    </row>
    <row r="452" spans="18:36" ht="15.95" customHeight="1">
      <c r="R452" s="161" t="s">
        <v>278</v>
      </c>
      <c r="AD452" s="161" t="s">
        <v>278</v>
      </c>
      <c r="AJ452" s="161" t="s">
        <v>278</v>
      </c>
    </row>
    <row r="453" spans="18:36" ht="15.95" customHeight="1">
      <c r="R453" s="161" t="s">
        <v>278</v>
      </c>
      <c r="AD453" s="161" t="s">
        <v>278</v>
      </c>
      <c r="AJ453" s="161" t="s">
        <v>278</v>
      </c>
    </row>
    <row r="454" spans="18:36" ht="15.95" customHeight="1">
      <c r="R454" s="161" t="s">
        <v>278</v>
      </c>
      <c r="AD454" s="161" t="s">
        <v>278</v>
      </c>
      <c r="AJ454" s="161" t="s">
        <v>278</v>
      </c>
    </row>
    <row r="455" spans="18:36" ht="15.95" customHeight="1">
      <c r="R455" s="161" t="s">
        <v>278</v>
      </c>
      <c r="AD455" s="161" t="s">
        <v>278</v>
      </c>
      <c r="AJ455" s="161" t="s">
        <v>278</v>
      </c>
    </row>
    <row r="456" spans="18:36" ht="15.95" customHeight="1">
      <c r="R456" s="161" t="s">
        <v>278</v>
      </c>
      <c r="AD456" s="161" t="s">
        <v>278</v>
      </c>
      <c r="AJ456" s="161" t="s">
        <v>278</v>
      </c>
    </row>
    <row r="457" spans="18:36" ht="15.95" customHeight="1">
      <c r="R457" s="161" t="s">
        <v>278</v>
      </c>
      <c r="AD457" s="161" t="s">
        <v>278</v>
      </c>
      <c r="AJ457" s="161" t="s">
        <v>278</v>
      </c>
    </row>
    <row r="458" spans="18:36" ht="15.95" customHeight="1">
      <c r="R458" s="161" t="s">
        <v>278</v>
      </c>
      <c r="AD458" s="161" t="s">
        <v>278</v>
      </c>
      <c r="AJ458" s="161" t="s">
        <v>278</v>
      </c>
    </row>
    <row r="459" spans="18:36" ht="15.95" customHeight="1">
      <c r="R459" s="161" t="s">
        <v>278</v>
      </c>
      <c r="AD459" s="161" t="s">
        <v>278</v>
      </c>
      <c r="AJ459" s="161" t="s">
        <v>278</v>
      </c>
    </row>
    <row r="460" spans="18:36" ht="15.95" customHeight="1">
      <c r="R460" s="161" t="s">
        <v>278</v>
      </c>
      <c r="AD460" s="161" t="s">
        <v>278</v>
      </c>
      <c r="AJ460" s="161" t="s">
        <v>278</v>
      </c>
    </row>
    <row r="461" spans="18:36" ht="15.95" customHeight="1">
      <c r="R461" s="161" t="s">
        <v>278</v>
      </c>
      <c r="AD461" s="161" t="s">
        <v>278</v>
      </c>
      <c r="AJ461" s="161" t="s">
        <v>278</v>
      </c>
    </row>
    <row r="462" spans="18:36" ht="15.95" customHeight="1">
      <c r="R462" s="161" t="s">
        <v>278</v>
      </c>
      <c r="AD462" s="161" t="s">
        <v>278</v>
      </c>
      <c r="AJ462" s="161" t="s">
        <v>278</v>
      </c>
    </row>
    <row r="463" spans="18:36" ht="15.95" customHeight="1">
      <c r="R463" s="161" t="s">
        <v>278</v>
      </c>
      <c r="AD463" s="161" t="s">
        <v>278</v>
      </c>
      <c r="AJ463" s="161" t="s">
        <v>278</v>
      </c>
    </row>
    <row r="464" spans="18:36" ht="15.95" customHeight="1">
      <c r="R464" s="161" t="s">
        <v>278</v>
      </c>
      <c r="AD464" s="161" t="s">
        <v>278</v>
      </c>
      <c r="AJ464" s="161" t="s">
        <v>278</v>
      </c>
    </row>
    <row r="465" spans="18:36" ht="15.95" customHeight="1">
      <c r="R465" s="161" t="s">
        <v>278</v>
      </c>
      <c r="AD465" s="161" t="s">
        <v>278</v>
      </c>
      <c r="AJ465" s="161" t="s">
        <v>278</v>
      </c>
    </row>
    <row r="466" spans="18:36" ht="15.95" customHeight="1">
      <c r="R466" s="161" t="s">
        <v>278</v>
      </c>
      <c r="AD466" s="161" t="s">
        <v>278</v>
      </c>
      <c r="AJ466" s="161" t="s">
        <v>278</v>
      </c>
    </row>
    <row r="467" spans="18:36" ht="15.95" customHeight="1">
      <c r="R467" s="161" t="s">
        <v>278</v>
      </c>
      <c r="AD467" s="161" t="s">
        <v>278</v>
      </c>
      <c r="AJ467" s="161" t="s">
        <v>278</v>
      </c>
    </row>
    <row r="468" spans="18:36" ht="15.95" customHeight="1">
      <c r="R468" s="161" t="s">
        <v>278</v>
      </c>
      <c r="AD468" s="161" t="s">
        <v>278</v>
      </c>
      <c r="AJ468" s="161" t="s">
        <v>278</v>
      </c>
    </row>
    <row r="469" spans="18:36" ht="15.95" customHeight="1">
      <c r="R469" s="161" t="s">
        <v>278</v>
      </c>
      <c r="AD469" s="161" t="s">
        <v>278</v>
      </c>
      <c r="AJ469" s="161" t="s">
        <v>278</v>
      </c>
    </row>
    <row r="470" spans="18:36" ht="15.95" customHeight="1">
      <c r="R470" s="161" t="s">
        <v>278</v>
      </c>
      <c r="AD470" s="161" t="s">
        <v>278</v>
      </c>
      <c r="AJ470" s="161" t="s">
        <v>278</v>
      </c>
    </row>
    <row r="471" spans="18:36" ht="15.95" customHeight="1">
      <c r="R471" s="161" t="s">
        <v>278</v>
      </c>
      <c r="AD471" s="161" t="s">
        <v>278</v>
      </c>
      <c r="AJ471" s="161" t="s">
        <v>278</v>
      </c>
    </row>
    <row r="472" spans="18:36" ht="15.95" customHeight="1">
      <c r="R472" s="161" t="s">
        <v>278</v>
      </c>
      <c r="AD472" s="161" t="s">
        <v>278</v>
      </c>
      <c r="AJ472" s="161" t="s">
        <v>278</v>
      </c>
    </row>
    <row r="473" spans="18:36" ht="15.95" customHeight="1">
      <c r="R473" s="161" t="s">
        <v>278</v>
      </c>
      <c r="AD473" s="161" t="s">
        <v>278</v>
      </c>
      <c r="AJ473" s="161" t="s">
        <v>278</v>
      </c>
    </row>
    <row r="474" spans="18:36" ht="15.95" customHeight="1">
      <c r="R474" s="161" t="s">
        <v>278</v>
      </c>
      <c r="AD474" s="161" t="s">
        <v>278</v>
      </c>
      <c r="AJ474" s="161" t="s">
        <v>278</v>
      </c>
    </row>
    <row r="475" spans="18:36" ht="15.95" customHeight="1">
      <c r="R475" s="161" t="s">
        <v>278</v>
      </c>
      <c r="AD475" s="161" t="s">
        <v>278</v>
      </c>
      <c r="AJ475" s="161" t="s">
        <v>278</v>
      </c>
    </row>
    <row r="476" spans="18:36" ht="15.95" customHeight="1">
      <c r="R476" s="161" t="s">
        <v>278</v>
      </c>
      <c r="AD476" s="161" t="s">
        <v>278</v>
      </c>
      <c r="AJ476" s="161" t="s">
        <v>278</v>
      </c>
    </row>
    <row r="477" spans="18:36" ht="15.95" customHeight="1">
      <c r="R477" s="161" t="s">
        <v>278</v>
      </c>
      <c r="AD477" s="161" t="s">
        <v>278</v>
      </c>
      <c r="AJ477" s="161" t="s">
        <v>278</v>
      </c>
    </row>
    <row r="478" spans="18:36" ht="15.95" customHeight="1">
      <c r="R478" s="161" t="s">
        <v>278</v>
      </c>
      <c r="AD478" s="161" t="s">
        <v>278</v>
      </c>
      <c r="AJ478" s="161" t="s">
        <v>278</v>
      </c>
    </row>
    <row r="479" spans="18:36" ht="15.95" customHeight="1">
      <c r="R479" s="161" t="s">
        <v>278</v>
      </c>
      <c r="AD479" s="161" t="s">
        <v>278</v>
      </c>
      <c r="AJ479" s="161" t="s">
        <v>278</v>
      </c>
    </row>
    <row r="480" spans="18:36" ht="15.95" customHeight="1">
      <c r="R480" s="161" t="s">
        <v>278</v>
      </c>
      <c r="AD480" s="161" t="s">
        <v>278</v>
      </c>
      <c r="AJ480" s="161" t="s">
        <v>278</v>
      </c>
    </row>
    <row r="481" spans="18:36" ht="15.95" customHeight="1">
      <c r="R481" s="161" t="s">
        <v>278</v>
      </c>
      <c r="AD481" s="161" t="s">
        <v>278</v>
      </c>
      <c r="AJ481" s="161" t="s">
        <v>278</v>
      </c>
    </row>
    <row r="482" spans="18:36" ht="15.95" customHeight="1">
      <c r="R482" s="161" t="s">
        <v>278</v>
      </c>
      <c r="AD482" s="161" t="s">
        <v>278</v>
      </c>
      <c r="AJ482" s="161" t="s">
        <v>278</v>
      </c>
    </row>
    <row r="483" spans="18:36" ht="15.95" customHeight="1">
      <c r="R483" s="161" t="s">
        <v>278</v>
      </c>
      <c r="AD483" s="161" t="s">
        <v>278</v>
      </c>
      <c r="AJ483" s="161" t="s">
        <v>278</v>
      </c>
    </row>
    <row r="484" spans="18:36" ht="15.95" customHeight="1">
      <c r="R484" s="161" t="s">
        <v>278</v>
      </c>
      <c r="AD484" s="161" t="s">
        <v>278</v>
      </c>
      <c r="AJ484" s="161" t="s">
        <v>278</v>
      </c>
    </row>
    <row r="485" spans="18:36" ht="15.95" customHeight="1">
      <c r="R485" s="161" t="s">
        <v>278</v>
      </c>
      <c r="AD485" s="161" t="s">
        <v>278</v>
      </c>
      <c r="AJ485" s="161" t="s">
        <v>278</v>
      </c>
    </row>
    <row r="486" spans="18:36" ht="15.95" customHeight="1">
      <c r="R486" s="161" t="s">
        <v>278</v>
      </c>
      <c r="AD486" s="161" t="s">
        <v>278</v>
      </c>
      <c r="AJ486" s="161" t="s">
        <v>278</v>
      </c>
    </row>
    <row r="487" spans="18:36" ht="15.95" customHeight="1">
      <c r="R487" s="161" t="s">
        <v>278</v>
      </c>
      <c r="AD487" s="161" t="s">
        <v>278</v>
      </c>
      <c r="AJ487" s="161" t="s">
        <v>278</v>
      </c>
    </row>
    <row r="488" spans="18:36" ht="15.95" customHeight="1">
      <c r="R488" s="161" t="s">
        <v>278</v>
      </c>
      <c r="AD488" s="161" t="s">
        <v>278</v>
      </c>
      <c r="AJ488" s="161" t="s">
        <v>278</v>
      </c>
    </row>
    <row r="489" spans="18:36" ht="15.95" customHeight="1">
      <c r="R489" s="161" t="s">
        <v>278</v>
      </c>
      <c r="AD489" s="161" t="s">
        <v>278</v>
      </c>
      <c r="AJ489" s="161" t="s">
        <v>278</v>
      </c>
    </row>
    <row r="490" spans="18:36" ht="15.95" customHeight="1">
      <c r="R490" s="161" t="s">
        <v>278</v>
      </c>
      <c r="AD490" s="161" t="s">
        <v>278</v>
      </c>
      <c r="AJ490" s="161" t="s">
        <v>278</v>
      </c>
    </row>
    <row r="491" spans="18:36" ht="15.95" customHeight="1">
      <c r="R491" s="161" t="s">
        <v>278</v>
      </c>
      <c r="AD491" s="161" t="s">
        <v>278</v>
      </c>
      <c r="AJ491" s="161" t="s">
        <v>278</v>
      </c>
    </row>
    <row r="492" spans="18:36" ht="15.95" customHeight="1">
      <c r="R492" s="161" t="s">
        <v>278</v>
      </c>
      <c r="AD492" s="161" t="s">
        <v>278</v>
      </c>
      <c r="AJ492" s="161" t="s">
        <v>278</v>
      </c>
    </row>
    <row r="493" spans="18:36" ht="15.95" customHeight="1">
      <c r="R493" s="161" t="s">
        <v>278</v>
      </c>
      <c r="AD493" s="161" t="s">
        <v>278</v>
      </c>
      <c r="AJ493" s="161" t="s">
        <v>278</v>
      </c>
    </row>
    <row r="494" spans="18:36" ht="15.95" customHeight="1">
      <c r="R494" s="161" t="s">
        <v>278</v>
      </c>
      <c r="AD494" s="161" t="s">
        <v>278</v>
      </c>
      <c r="AJ494" s="161" t="s">
        <v>278</v>
      </c>
    </row>
    <row r="495" spans="18:36" ht="15.95" customHeight="1">
      <c r="R495" s="161" t="s">
        <v>278</v>
      </c>
      <c r="AD495" s="161" t="s">
        <v>278</v>
      </c>
      <c r="AJ495" s="161" t="s">
        <v>278</v>
      </c>
    </row>
    <row r="496" spans="18:36" ht="15.95" customHeight="1">
      <c r="R496" s="161" t="s">
        <v>278</v>
      </c>
      <c r="AD496" s="161" t="s">
        <v>278</v>
      </c>
      <c r="AJ496" s="161" t="s">
        <v>278</v>
      </c>
    </row>
    <row r="497" spans="18:36" ht="15.95" customHeight="1">
      <c r="R497" s="161" t="s">
        <v>278</v>
      </c>
      <c r="AD497" s="161" t="s">
        <v>278</v>
      </c>
      <c r="AJ497" s="161" t="s">
        <v>278</v>
      </c>
    </row>
    <row r="498" spans="18:36" ht="15.95" customHeight="1">
      <c r="R498" s="161" t="s">
        <v>278</v>
      </c>
      <c r="AD498" s="161" t="s">
        <v>278</v>
      </c>
      <c r="AJ498" s="161" t="s">
        <v>278</v>
      </c>
    </row>
    <row r="499" spans="18:36" ht="15.95" customHeight="1">
      <c r="R499" s="161" t="s">
        <v>278</v>
      </c>
      <c r="AD499" s="161" t="s">
        <v>278</v>
      </c>
      <c r="AJ499" s="161" t="s">
        <v>278</v>
      </c>
    </row>
    <row r="500" spans="18:36" ht="15.95" customHeight="1">
      <c r="R500" s="161" t="s">
        <v>278</v>
      </c>
      <c r="AD500" s="161" t="s">
        <v>278</v>
      </c>
      <c r="AJ500" s="161" t="s">
        <v>278</v>
      </c>
    </row>
    <row r="501" spans="18:36" ht="15.95" customHeight="1">
      <c r="R501" s="161" t="s">
        <v>278</v>
      </c>
      <c r="AD501" s="161" t="s">
        <v>278</v>
      </c>
      <c r="AJ501" s="161" t="s">
        <v>278</v>
      </c>
    </row>
    <row r="502" spans="18:36" ht="15.95" customHeight="1">
      <c r="R502" s="161" t="s">
        <v>278</v>
      </c>
      <c r="AD502" s="161" t="s">
        <v>278</v>
      </c>
      <c r="AJ502" s="161" t="s">
        <v>278</v>
      </c>
    </row>
    <row r="503" spans="18:36" ht="15.95" customHeight="1">
      <c r="R503" s="161" t="s">
        <v>278</v>
      </c>
      <c r="AD503" s="161" t="s">
        <v>278</v>
      </c>
      <c r="AJ503" s="161" t="s">
        <v>278</v>
      </c>
    </row>
    <row r="504" spans="18:36" ht="15.95" customHeight="1">
      <c r="R504" s="161" t="s">
        <v>278</v>
      </c>
      <c r="AD504" s="161" t="s">
        <v>278</v>
      </c>
      <c r="AJ504" s="161" t="s">
        <v>278</v>
      </c>
    </row>
    <row r="505" spans="18:36" ht="15.95" customHeight="1">
      <c r="R505" s="161" t="s">
        <v>278</v>
      </c>
      <c r="AD505" s="161" t="s">
        <v>278</v>
      </c>
      <c r="AJ505" s="161" t="s">
        <v>278</v>
      </c>
    </row>
    <row r="506" spans="18:36" ht="15.95" customHeight="1">
      <c r="R506" s="161" t="s">
        <v>278</v>
      </c>
      <c r="AD506" s="161" t="s">
        <v>278</v>
      </c>
      <c r="AJ506" s="161" t="s">
        <v>278</v>
      </c>
    </row>
    <row r="507" spans="18:36" ht="15.95" customHeight="1">
      <c r="R507" s="161" t="s">
        <v>278</v>
      </c>
      <c r="AD507" s="161" t="s">
        <v>278</v>
      </c>
      <c r="AJ507" s="161" t="s">
        <v>278</v>
      </c>
    </row>
    <row r="508" spans="18:36" ht="15.95" customHeight="1">
      <c r="R508" s="161" t="s">
        <v>278</v>
      </c>
      <c r="AD508" s="161" t="s">
        <v>278</v>
      </c>
      <c r="AJ508" s="161" t="s">
        <v>278</v>
      </c>
    </row>
    <row r="509" spans="18:36" ht="15.95" customHeight="1">
      <c r="R509" s="161" t="s">
        <v>278</v>
      </c>
      <c r="AD509" s="161" t="s">
        <v>278</v>
      </c>
      <c r="AJ509" s="161" t="s">
        <v>278</v>
      </c>
    </row>
    <row r="510" spans="18:36" ht="15.95" customHeight="1">
      <c r="R510" s="161" t="s">
        <v>278</v>
      </c>
      <c r="AD510" s="161" t="s">
        <v>278</v>
      </c>
      <c r="AJ510" s="161" t="s">
        <v>278</v>
      </c>
    </row>
    <row r="511" spans="18:36" ht="15.95" customHeight="1">
      <c r="R511" s="161" t="s">
        <v>278</v>
      </c>
      <c r="AD511" s="161" t="s">
        <v>278</v>
      </c>
      <c r="AJ511" s="161" t="s">
        <v>278</v>
      </c>
    </row>
    <row r="512" spans="18:36" ht="15.95" customHeight="1">
      <c r="R512" s="161" t="s">
        <v>278</v>
      </c>
      <c r="AD512" s="161" t="s">
        <v>278</v>
      </c>
      <c r="AJ512" s="161" t="s">
        <v>278</v>
      </c>
    </row>
    <row r="513" spans="18:36" ht="15.95" customHeight="1">
      <c r="R513" s="161" t="s">
        <v>278</v>
      </c>
      <c r="AD513" s="161" t="s">
        <v>278</v>
      </c>
      <c r="AJ513" s="161" t="s">
        <v>278</v>
      </c>
    </row>
    <row r="514" spans="18:36" ht="15.95" customHeight="1">
      <c r="R514" s="161" t="s">
        <v>278</v>
      </c>
      <c r="AD514" s="161" t="s">
        <v>278</v>
      </c>
      <c r="AJ514" s="161" t="s">
        <v>278</v>
      </c>
    </row>
    <row r="515" spans="18:36" ht="15.95" customHeight="1">
      <c r="R515" s="161" t="s">
        <v>278</v>
      </c>
      <c r="AD515" s="161" t="s">
        <v>278</v>
      </c>
      <c r="AJ515" s="161" t="s">
        <v>278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H9:H27 AL44:AL48 AF44:AF51 AF31:AF36 AF38:AF41 H30:H41 N31:N41 T31:T41 Z31:Z41 AL31:AL41 H44:H54 N45:N54 T45:T54 Z45:Z54 AL51:AL54">
    <cfRule type="cellIs" dxfId="61" priority="27" stopIfTrue="1" operator="greaterThan">
      <formula>G9</formula>
    </cfRule>
  </conditionalFormatting>
  <conditionalFormatting sqref="N9:N27">
    <cfRule type="cellIs" dxfId="60" priority="26" stopIfTrue="1" operator="greaterThan">
      <formula>M9</formula>
    </cfRule>
  </conditionalFormatting>
  <conditionalFormatting sqref="T10:T27">
    <cfRule type="cellIs" dxfId="59" priority="25" stopIfTrue="1" operator="greaterThan">
      <formula>S10</formula>
    </cfRule>
  </conditionalFormatting>
  <conditionalFormatting sqref="Z10:Z27">
    <cfRule type="cellIs" dxfId="58" priority="24" stopIfTrue="1" operator="greaterThan">
      <formula>Y10</formula>
    </cfRule>
  </conditionalFormatting>
  <conditionalFormatting sqref="AF10:AF22 AF27">
    <cfRule type="cellIs" dxfId="57" priority="23" stopIfTrue="1" operator="greaterThan">
      <formula>AE10</formula>
    </cfRule>
  </conditionalFormatting>
  <conditionalFormatting sqref="AL10:AL27">
    <cfRule type="cellIs" dxfId="56" priority="22" stopIfTrue="1" operator="greaterThan">
      <formula>AK10</formula>
    </cfRule>
  </conditionalFormatting>
  <conditionalFormatting sqref="AF26">
    <cfRule type="cellIs" dxfId="55" priority="8" stopIfTrue="1" operator="greaterThan">
      <formula>AE26</formula>
    </cfRule>
  </conditionalFormatting>
  <conditionalFormatting sqref="Z44 T44 N44 N30 T30 Z30 AF30 AL30 AL9 AF9 Z9 T9">
    <cfRule type="cellIs" dxfId="54" priority="7" stopIfTrue="1" operator="greaterThan">
      <formula>M9</formula>
    </cfRule>
  </conditionalFormatting>
  <conditionalFormatting sqref="AF23">
    <cfRule type="cellIs" dxfId="53" priority="6" stopIfTrue="1" operator="greaterThan">
      <formula>AE23</formula>
    </cfRule>
  </conditionalFormatting>
  <conditionalFormatting sqref="AF24">
    <cfRule type="cellIs" dxfId="52" priority="5" stopIfTrue="1" operator="greaterThan">
      <formula>AE24</formula>
    </cfRule>
  </conditionalFormatting>
  <conditionalFormatting sqref="AF25">
    <cfRule type="cellIs" dxfId="51" priority="4" stopIfTrue="1" operator="greaterThan">
      <formula>AE25</formula>
    </cfRule>
  </conditionalFormatting>
  <conditionalFormatting sqref="AF53">
    <cfRule type="cellIs" dxfId="50" priority="2" stopIfTrue="1" operator="greaterThan">
      <formula>AE53</formula>
    </cfRule>
  </conditionalFormatting>
  <conditionalFormatting sqref="AF52">
    <cfRule type="cellIs" dxfId="49" priority="1" stopIfTrue="1" operator="greaterThan">
      <formula>AE52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AZ515"/>
  <sheetViews>
    <sheetView showGridLines="0" showZeros="0" zoomScale="70" zoomScaleNormal="70" zoomScaleSheetLayoutView="70" workbookViewId="0">
      <pane ySplit="8" topLeftCell="A9" activePane="bottomLeft" state="frozen"/>
      <selection activeCell="H9" sqref="H9"/>
      <selection pane="bottomLeft" activeCell="N9" sqref="N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2.12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2.125" style="161" hidden="1" customWidth="1"/>
    <col min="13" max="14" width="9.125" style="161" customWidth="1"/>
    <col min="15" max="15" width="3.375" style="161" customWidth="1"/>
    <col min="16" max="16" width="3.875" style="25" customWidth="1"/>
    <col min="17" max="17" width="12.625" style="161" customWidth="1"/>
    <col min="18" max="18" width="12.125" style="161" hidden="1" customWidth="1"/>
    <col min="19" max="20" width="9.125" style="161" customWidth="1"/>
    <col min="21" max="21" width="3" style="161" customWidth="1"/>
    <col min="22" max="22" width="3.875" style="25" customWidth="1"/>
    <col min="23" max="23" width="12.625" style="161" customWidth="1"/>
    <col min="24" max="24" width="12.125" style="161" hidden="1" customWidth="1"/>
    <col min="25" max="26" width="9.125" style="161" customWidth="1"/>
    <col min="27" max="27" width="3.375" style="161" customWidth="1"/>
    <col min="28" max="28" width="3.875" style="25" customWidth="1"/>
    <col min="29" max="29" width="12.625" style="161" customWidth="1"/>
    <col min="30" max="30" width="10.125" style="161" hidden="1" customWidth="1"/>
    <col min="31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2.12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7" width="8.875" style="161" hidden="1" customWidth="1"/>
    <col min="48" max="48" width="8.875" style="161" customWidth="1"/>
    <col min="49" max="16384" width="8.875" style="161"/>
  </cols>
  <sheetData>
    <row r="1" spans="1:47" s="55" customFormat="1" ht="22.5" customHeight="1">
      <c r="A1" s="52"/>
      <c r="B1" s="53" t="s">
        <v>753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500">
        <v>45870</v>
      </c>
      <c r="AL1" s="500"/>
      <c r="AM1" s="500"/>
    </row>
    <row r="2" spans="1:47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58" t="s">
        <v>148</v>
      </c>
      <c r="AK2" s="125" t="s">
        <v>189</v>
      </c>
      <c r="AL2" s="501">
        <f>+入力!N7</f>
        <v>0</v>
      </c>
      <c r="AM2" s="501"/>
    </row>
    <row r="3" spans="1:47" ht="19.5" customHeight="1">
      <c r="B3" s="59" t="s">
        <v>190</v>
      </c>
      <c r="C3" s="61"/>
      <c r="D3" s="59" t="s">
        <v>191</v>
      </c>
      <c r="E3" s="63"/>
      <c r="F3" s="87"/>
      <c r="G3" s="59" t="s">
        <v>192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193</v>
      </c>
      <c r="T3" s="59" t="s">
        <v>194</v>
      </c>
      <c r="U3" s="63"/>
      <c r="V3" s="59" t="s">
        <v>195</v>
      </c>
      <c r="W3" s="62"/>
      <c r="X3" s="62"/>
      <c r="Y3" s="62"/>
      <c r="Z3" s="60"/>
      <c r="AA3" s="63" t="s">
        <v>196</v>
      </c>
      <c r="AB3" s="90" t="s">
        <v>197</v>
      </c>
      <c r="AC3" s="90"/>
      <c r="AD3" s="90"/>
      <c r="AE3" s="125"/>
      <c r="AF3" s="91"/>
      <c r="AG3" s="91"/>
      <c r="AH3" s="64"/>
      <c r="AK3" s="65"/>
      <c r="AL3" s="65"/>
      <c r="AM3" s="154" t="s">
        <v>198</v>
      </c>
      <c r="AO3" s="66"/>
    </row>
    <row r="4" spans="1:47" ht="15.75" customHeight="1">
      <c r="B4" s="485">
        <f>+入力!F2</f>
        <v>0</v>
      </c>
      <c r="C4" s="486"/>
      <c r="D4" s="489">
        <f>B4</f>
        <v>0</v>
      </c>
      <c r="E4" s="490"/>
      <c r="F4" s="92"/>
      <c r="G4" s="502" t="str">
        <f>CONCATENATE(入力!F3,入力!S3)&amp;"　/　"&amp;入力!F4</f>
        <v>様　/　</v>
      </c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16"/>
      <c r="S4" s="510">
        <f>+入力!F5</f>
        <v>0</v>
      </c>
      <c r="T4" s="506">
        <f>+入力!N5</f>
        <v>0</v>
      </c>
      <c r="U4" s="507"/>
      <c r="V4" s="494">
        <f>+入力!F6</f>
        <v>0</v>
      </c>
      <c r="W4" s="495"/>
      <c r="X4" s="495"/>
      <c r="Y4" s="495"/>
      <c r="Z4" s="495"/>
      <c r="AA4" s="496"/>
      <c r="AB4" s="93"/>
      <c r="AC4" s="93"/>
      <c r="AD4" s="67"/>
      <c r="AE4" s="94"/>
      <c r="AF4" s="94"/>
      <c r="AG4" s="94"/>
      <c r="AH4" s="162"/>
      <c r="AM4" s="154" t="s">
        <v>199</v>
      </c>
      <c r="AN4" s="160"/>
    </row>
    <row r="5" spans="1:47" ht="15.75" customHeight="1" thickBot="1">
      <c r="B5" s="487"/>
      <c r="C5" s="488"/>
      <c r="D5" s="491"/>
      <c r="E5" s="492"/>
      <c r="F5" s="95"/>
      <c r="G5" s="504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17"/>
      <c r="S5" s="511"/>
      <c r="T5" s="508"/>
      <c r="U5" s="509"/>
      <c r="V5" s="497"/>
      <c r="W5" s="498"/>
      <c r="X5" s="498"/>
      <c r="Y5" s="498"/>
      <c r="Z5" s="498"/>
      <c r="AA5" s="499"/>
      <c r="AB5" s="66" t="s">
        <v>200</v>
      </c>
      <c r="AC5" s="93"/>
      <c r="AD5" s="67"/>
      <c r="AE5" s="493">
        <f>+入力!M6</f>
        <v>0</v>
      </c>
      <c r="AF5" s="493"/>
      <c r="AG5" s="96" t="s">
        <v>201</v>
      </c>
      <c r="AH5" s="162"/>
      <c r="AM5" s="154" t="s">
        <v>152</v>
      </c>
    </row>
    <row r="6" spans="1:47" ht="9.75" customHeight="1" thickBot="1">
      <c r="M6" s="125"/>
    </row>
    <row r="7" spans="1:47" ht="19.5" customHeight="1">
      <c r="B7" s="163"/>
      <c r="C7" s="68"/>
      <c r="D7" s="69" t="s">
        <v>392</v>
      </c>
      <c r="E7" s="62"/>
      <c r="F7" s="62"/>
      <c r="G7" s="62"/>
      <c r="H7" s="62"/>
      <c r="I7" s="70"/>
      <c r="J7" s="69" t="s">
        <v>393</v>
      </c>
      <c r="K7" s="62"/>
      <c r="L7" s="62"/>
      <c r="M7" s="62"/>
      <c r="N7" s="62"/>
      <c r="O7" s="62"/>
      <c r="P7" s="69" t="s">
        <v>394</v>
      </c>
      <c r="Q7" s="62"/>
      <c r="R7" s="62"/>
      <c r="S7" s="62"/>
      <c r="T7" s="62"/>
      <c r="U7" s="70"/>
      <c r="V7" s="69" t="s">
        <v>395</v>
      </c>
      <c r="W7" s="62"/>
      <c r="X7" s="62"/>
      <c r="Y7" s="62"/>
      <c r="Z7" s="62"/>
      <c r="AA7" s="62"/>
      <c r="AB7" s="69" t="s">
        <v>522</v>
      </c>
      <c r="AC7" s="62"/>
      <c r="AD7" s="62"/>
      <c r="AE7" s="62"/>
      <c r="AF7" s="62"/>
      <c r="AG7" s="62"/>
      <c r="AH7" s="69" t="s">
        <v>396</v>
      </c>
      <c r="AI7" s="62"/>
      <c r="AJ7" s="62"/>
      <c r="AK7" s="62"/>
      <c r="AL7" s="62"/>
      <c r="AM7" s="63"/>
    </row>
    <row r="8" spans="1:47" ht="17.25" customHeight="1" thickBot="1">
      <c r="B8" s="164"/>
      <c r="C8" s="71"/>
      <c r="D8" s="72"/>
      <c r="E8" s="73" t="s">
        <v>204</v>
      </c>
      <c r="F8" s="73" t="s">
        <v>209</v>
      </c>
      <c r="G8" s="74" t="s">
        <v>206</v>
      </c>
      <c r="H8" s="74" t="s">
        <v>207</v>
      </c>
      <c r="I8" s="75" t="s">
        <v>208</v>
      </c>
      <c r="J8" s="72"/>
      <c r="K8" s="73" t="s">
        <v>204</v>
      </c>
      <c r="L8" s="73" t="s">
        <v>209</v>
      </c>
      <c r="M8" s="74" t="s">
        <v>206</v>
      </c>
      <c r="N8" s="74" t="s">
        <v>207</v>
      </c>
      <c r="O8" s="75" t="s">
        <v>208</v>
      </c>
      <c r="P8" s="72"/>
      <c r="Q8" s="73" t="s">
        <v>204</v>
      </c>
      <c r="R8" s="73" t="s">
        <v>205</v>
      </c>
      <c r="S8" s="74" t="s">
        <v>206</v>
      </c>
      <c r="T8" s="74" t="s">
        <v>207</v>
      </c>
      <c r="U8" s="75" t="s">
        <v>208</v>
      </c>
      <c r="V8" s="72"/>
      <c r="W8" s="73" t="s">
        <v>204</v>
      </c>
      <c r="X8" s="73" t="s">
        <v>209</v>
      </c>
      <c r="Y8" s="74" t="s">
        <v>206</v>
      </c>
      <c r="Z8" s="74" t="s">
        <v>207</v>
      </c>
      <c r="AA8" s="75" t="s">
        <v>208</v>
      </c>
      <c r="AB8" s="72"/>
      <c r="AC8" s="73" t="s">
        <v>204</v>
      </c>
      <c r="AD8" s="73" t="s">
        <v>205</v>
      </c>
      <c r="AE8" s="74" t="s">
        <v>206</v>
      </c>
      <c r="AF8" s="74" t="s">
        <v>207</v>
      </c>
      <c r="AG8" s="76" t="s">
        <v>208</v>
      </c>
      <c r="AH8" s="72"/>
      <c r="AI8" s="73" t="s">
        <v>204</v>
      </c>
      <c r="AJ8" s="73" t="s">
        <v>205</v>
      </c>
      <c r="AK8" s="74" t="s">
        <v>206</v>
      </c>
      <c r="AL8" s="74" t="s">
        <v>207</v>
      </c>
      <c r="AM8" s="77" t="s">
        <v>208</v>
      </c>
    </row>
    <row r="9" spans="1:47" ht="15.75" customHeight="1">
      <c r="A9" s="161">
        <v>40131</v>
      </c>
      <c r="B9" s="19" t="s">
        <v>173</v>
      </c>
      <c r="C9" s="20"/>
      <c r="D9" s="21"/>
      <c r="E9" s="285"/>
      <c r="F9" s="285"/>
      <c r="G9" s="263"/>
      <c r="H9" s="315"/>
      <c r="I9" s="339"/>
      <c r="J9" s="272" t="s">
        <v>220</v>
      </c>
      <c r="K9" s="277" t="s">
        <v>754</v>
      </c>
      <c r="L9" s="305" t="s">
        <v>755</v>
      </c>
      <c r="M9" s="279">
        <v>190</v>
      </c>
      <c r="N9" s="315"/>
      <c r="O9" s="339"/>
      <c r="P9" s="266"/>
      <c r="Q9" s="348"/>
      <c r="R9" s="305" t="s">
        <v>278</v>
      </c>
      <c r="S9" s="279"/>
      <c r="T9" s="315"/>
      <c r="U9" s="339"/>
      <c r="V9" s="272" t="s">
        <v>220</v>
      </c>
      <c r="W9" s="277" t="s">
        <v>754</v>
      </c>
      <c r="X9" s="305" t="s">
        <v>756</v>
      </c>
      <c r="Y9" s="279">
        <v>130</v>
      </c>
      <c r="Z9" s="315"/>
      <c r="AA9" s="342"/>
      <c r="AB9" s="272" t="s">
        <v>220</v>
      </c>
      <c r="AC9" s="277" t="s">
        <v>757</v>
      </c>
      <c r="AD9" s="278" t="s">
        <v>758</v>
      </c>
      <c r="AE9" s="279">
        <v>510</v>
      </c>
      <c r="AF9" s="315"/>
      <c r="AG9" s="271"/>
      <c r="AH9" s="283"/>
      <c r="AI9" s="273"/>
      <c r="AJ9" s="26" t="s">
        <v>278</v>
      </c>
      <c r="AK9" s="196"/>
      <c r="AL9" s="252"/>
      <c r="AM9" s="197"/>
      <c r="AP9" s="185"/>
      <c r="AQ9" s="185"/>
      <c r="AR9" s="185"/>
      <c r="AS9" s="185"/>
      <c r="AT9" s="185"/>
      <c r="AU9" s="185"/>
    </row>
    <row r="10" spans="1:47" ht="16.5" customHeight="1">
      <c r="B10" s="19">
        <v>44208</v>
      </c>
      <c r="D10" s="198"/>
      <c r="E10" s="285"/>
      <c r="F10" s="285"/>
      <c r="G10" s="263"/>
      <c r="H10" s="315"/>
      <c r="I10" s="331"/>
      <c r="J10" s="266"/>
      <c r="K10" s="320"/>
      <c r="L10" s="336" t="s">
        <v>278</v>
      </c>
      <c r="M10" s="322"/>
      <c r="N10" s="315"/>
      <c r="O10" s="331"/>
      <c r="P10" s="266"/>
      <c r="Q10" s="320"/>
      <c r="R10" s="336" t="s">
        <v>278</v>
      </c>
      <c r="S10" s="322"/>
      <c r="T10" s="315"/>
      <c r="U10" s="341"/>
      <c r="V10" s="272" t="s">
        <v>220</v>
      </c>
      <c r="W10" s="277" t="s">
        <v>759</v>
      </c>
      <c r="X10" s="305" t="s">
        <v>760</v>
      </c>
      <c r="Y10" s="279">
        <v>190</v>
      </c>
      <c r="Z10" s="315"/>
      <c r="AA10" s="344"/>
      <c r="AB10" s="272" t="s">
        <v>220</v>
      </c>
      <c r="AC10" s="277" t="s">
        <v>761</v>
      </c>
      <c r="AD10" s="278" t="s">
        <v>762</v>
      </c>
      <c r="AE10" s="279">
        <v>1990</v>
      </c>
      <c r="AF10" s="315"/>
      <c r="AG10" s="281"/>
      <c r="AH10" s="283"/>
      <c r="AI10" s="273"/>
      <c r="AJ10" s="26" t="s">
        <v>278</v>
      </c>
      <c r="AK10" s="196"/>
      <c r="AL10" s="252"/>
      <c r="AM10" s="202"/>
      <c r="AP10" s="187"/>
      <c r="AQ10" s="187"/>
      <c r="AR10" s="187"/>
      <c r="AS10" s="185"/>
      <c r="AT10" s="185"/>
      <c r="AU10" s="187"/>
    </row>
    <row r="11" spans="1:47" ht="16.5" customHeight="1">
      <c r="B11" s="165"/>
      <c r="D11" s="198"/>
      <c r="E11" s="284"/>
      <c r="F11" s="284"/>
      <c r="G11" s="276"/>
      <c r="H11" s="315"/>
      <c r="I11" s="341"/>
      <c r="J11" s="266"/>
      <c r="K11" s="320"/>
      <c r="L11" s="336" t="s">
        <v>278</v>
      </c>
      <c r="M11" s="322"/>
      <c r="N11" s="315"/>
      <c r="O11" s="341"/>
      <c r="P11" s="266"/>
      <c r="Q11" s="320"/>
      <c r="R11" s="336" t="s">
        <v>278</v>
      </c>
      <c r="S11" s="322"/>
      <c r="T11" s="315"/>
      <c r="U11" s="341"/>
      <c r="V11" s="272"/>
      <c r="W11" s="277" t="s">
        <v>763</v>
      </c>
      <c r="X11" s="305" t="s">
        <v>764</v>
      </c>
      <c r="Y11" s="325" t="s">
        <v>765</v>
      </c>
      <c r="Z11" s="315"/>
      <c r="AA11" s="344"/>
      <c r="AB11" s="272" t="s">
        <v>220</v>
      </c>
      <c r="AC11" s="277" t="s">
        <v>766</v>
      </c>
      <c r="AD11" s="278" t="s">
        <v>767</v>
      </c>
      <c r="AE11" s="279">
        <v>510</v>
      </c>
      <c r="AF11" s="315"/>
      <c r="AG11" s="271"/>
      <c r="AH11" s="283"/>
      <c r="AI11" s="273"/>
      <c r="AJ11" s="26" t="s">
        <v>278</v>
      </c>
      <c r="AK11" s="196"/>
      <c r="AL11" s="252"/>
      <c r="AM11" s="197"/>
      <c r="AP11" s="187"/>
      <c r="AQ11" s="187"/>
      <c r="AR11" s="187"/>
      <c r="AS11" s="185"/>
      <c r="AT11" s="185"/>
      <c r="AU11" s="187"/>
    </row>
    <row r="12" spans="1:47" ht="16.5" customHeight="1">
      <c r="B12" s="165"/>
      <c r="D12" s="198"/>
      <c r="E12" s="284"/>
      <c r="F12" s="284"/>
      <c r="G12" s="276"/>
      <c r="H12" s="315"/>
      <c r="I12" s="341"/>
      <c r="J12" s="266"/>
      <c r="K12" s="320"/>
      <c r="L12" s="336" t="s">
        <v>278</v>
      </c>
      <c r="M12" s="322"/>
      <c r="N12" s="315"/>
      <c r="O12" s="341"/>
      <c r="P12" s="266"/>
      <c r="Q12" s="320"/>
      <c r="R12" s="336" t="s">
        <v>278</v>
      </c>
      <c r="S12" s="322"/>
      <c r="T12" s="315"/>
      <c r="U12" s="341"/>
      <c r="V12" s="266"/>
      <c r="W12" s="277"/>
      <c r="X12" s="305"/>
      <c r="Y12" s="279"/>
      <c r="Z12" s="315"/>
      <c r="AA12" s="344"/>
      <c r="AB12" s="272" t="s">
        <v>220</v>
      </c>
      <c r="AC12" s="277" t="s">
        <v>768</v>
      </c>
      <c r="AD12" s="305" t="s">
        <v>769</v>
      </c>
      <c r="AE12" s="279">
        <v>660</v>
      </c>
      <c r="AF12" s="315"/>
      <c r="AG12" s="271"/>
      <c r="AH12" s="283"/>
      <c r="AI12" s="273"/>
      <c r="AJ12" s="26" t="s">
        <v>278</v>
      </c>
      <c r="AK12" s="196"/>
      <c r="AL12" s="252"/>
      <c r="AM12" s="197"/>
      <c r="AP12" s="187"/>
      <c r="AQ12" s="187"/>
      <c r="AR12" s="187"/>
      <c r="AS12" s="185"/>
      <c r="AT12" s="185"/>
      <c r="AU12" s="187"/>
    </row>
    <row r="13" spans="1:47" ht="16.5" customHeight="1">
      <c r="B13" s="165"/>
      <c r="D13" s="198"/>
      <c r="E13" s="284"/>
      <c r="F13" s="284"/>
      <c r="G13" s="276"/>
      <c r="H13" s="315"/>
      <c r="I13" s="341"/>
      <c r="J13" s="266"/>
      <c r="K13" s="320"/>
      <c r="L13" s="336" t="s">
        <v>278</v>
      </c>
      <c r="M13" s="322"/>
      <c r="N13" s="315"/>
      <c r="O13" s="341"/>
      <c r="P13" s="266"/>
      <c r="Q13" s="320"/>
      <c r="R13" s="336" t="s">
        <v>278</v>
      </c>
      <c r="S13" s="322"/>
      <c r="T13" s="315"/>
      <c r="U13" s="341"/>
      <c r="V13" s="266"/>
      <c r="W13" s="277"/>
      <c r="X13" s="305"/>
      <c r="Y13" s="279"/>
      <c r="Z13" s="315"/>
      <c r="AA13" s="344"/>
      <c r="AB13" s="272" t="s">
        <v>220</v>
      </c>
      <c r="AC13" s="277" t="s">
        <v>770</v>
      </c>
      <c r="AD13" s="278" t="s">
        <v>771</v>
      </c>
      <c r="AE13" s="279">
        <v>1000</v>
      </c>
      <c r="AF13" s="315"/>
      <c r="AG13" s="281"/>
      <c r="AH13" s="283"/>
      <c r="AI13" s="273"/>
      <c r="AJ13" s="26" t="s">
        <v>278</v>
      </c>
      <c r="AK13" s="196"/>
      <c r="AL13" s="252"/>
      <c r="AM13" s="197"/>
      <c r="AP13" s="187"/>
      <c r="AQ13" s="187"/>
      <c r="AR13" s="187"/>
      <c r="AS13" s="185"/>
      <c r="AT13" s="185"/>
      <c r="AU13" s="187"/>
    </row>
    <row r="14" spans="1:47" ht="16.5" customHeight="1">
      <c r="B14" s="165"/>
      <c r="D14" s="198"/>
      <c r="E14" s="284"/>
      <c r="F14" s="284"/>
      <c r="G14" s="276"/>
      <c r="H14" s="315"/>
      <c r="I14" s="341"/>
      <c r="J14" s="266"/>
      <c r="K14" s="320"/>
      <c r="L14" s="336" t="s">
        <v>278</v>
      </c>
      <c r="M14" s="322"/>
      <c r="N14" s="315"/>
      <c r="O14" s="341"/>
      <c r="P14" s="266"/>
      <c r="Q14" s="320"/>
      <c r="R14" s="336" t="s">
        <v>278</v>
      </c>
      <c r="S14" s="322"/>
      <c r="T14" s="315"/>
      <c r="U14" s="341"/>
      <c r="V14" s="272"/>
      <c r="W14" s="277"/>
      <c r="X14" s="305"/>
      <c r="Y14" s="279"/>
      <c r="Z14" s="315"/>
      <c r="AA14" s="344"/>
      <c r="AB14" s="272"/>
      <c r="AC14" s="277"/>
      <c r="AD14" s="305"/>
      <c r="AE14" s="325"/>
      <c r="AF14" s="315"/>
      <c r="AG14" s="281"/>
      <c r="AH14" s="283"/>
      <c r="AI14" s="273"/>
      <c r="AJ14" s="26" t="s">
        <v>278</v>
      </c>
      <c r="AK14" s="196"/>
      <c r="AL14" s="252"/>
      <c r="AM14" s="202"/>
      <c r="AP14" s="187"/>
      <c r="AQ14" s="187"/>
      <c r="AR14" s="187"/>
      <c r="AS14" s="185"/>
      <c r="AT14" s="185"/>
      <c r="AU14" s="187"/>
    </row>
    <row r="15" spans="1:47" ht="16.5" customHeight="1">
      <c r="B15" s="165"/>
      <c r="D15" s="198"/>
      <c r="E15" s="284"/>
      <c r="F15" s="284"/>
      <c r="G15" s="276"/>
      <c r="H15" s="315"/>
      <c r="I15" s="341"/>
      <c r="J15" s="266"/>
      <c r="K15" s="320"/>
      <c r="L15" s="336" t="s">
        <v>278</v>
      </c>
      <c r="M15" s="322"/>
      <c r="N15" s="315"/>
      <c r="O15" s="341"/>
      <c r="P15" s="266"/>
      <c r="Q15" s="320"/>
      <c r="R15" s="336" t="s">
        <v>278</v>
      </c>
      <c r="S15" s="322"/>
      <c r="T15" s="315"/>
      <c r="U15" s="341"/>
      <c r="V15" s="266"/>
      <c r="W15" s="320"/>
      <c r="X15" s="336" t="s">
        <v>278</v>
      </c>
      <c r="Y15" s="322"/>
      <c r="Z15" s="315"/>
      <c r="AA15" s="344"/>
      <c r="AB15" s="272"/>
      <c r="AC15" s="277"/>
      <c r="AD15" s="278"/>
      <c r="AE15" s="325"/>
      <c r="AF15" s="315"/>
      <c r="AG15" s="281"/>
      <c r="AH15" s="283"/>
      <c r="AI15" s="273"/>
      <c r="AJ15" s="26" t="s">
        <v>278</v>
      </c>
      <c r="AK15" s="196"/>
      <c r="AL15" s="252"/>
      <c r="AM15" s="202"/>
      <c r="AP15" s="187"/>
      <c r="AQ15" s="187"/>
      <c r="AR15" s="187"/>
      <c r="AS15" s="185"/>
      <c r="AT15" s="185"/>
      <c r="AU15" s="187"/>
    </row>
    <row r="16" spans="1:47" ht="16.5" customHeight="1">
      <c r="B16" s="165"/>
      <c r="D16" s="198"/>
      <c r="E16" s="284"/>
      <c r="F16" s="284"/>
      <c r="G16" s="276"/>
      <c r="H16" s="315"/>
      <c r="I16" s="341"/>
      <c r="J16" s="272"/>
      <c r="K16" s="320"/>
      <c r="L16" s="320" t="s">
        <v>278</v>
      </c>
      <c r="M16" s="322"/>
      <c r="N16" s="315"/>
      <c r="O16" s="341"/>
      <c r="P16" s="266"/>
      <c r="Q16" s="320"/>
      <c r="R16" s="336" t="s">
        <v>278</v>
      </c>
      <c r="S16" s="322"/>
      <c r="T16" s="315"/>
      <c r="U16" s="341"/>
      <c r="V16" s="266"/>
      <c r="W16" s="320"/>
      <c r="X16" s="336" t="s">
        <v>278</v>
      </c>
      <c r="Y16" s="322"/>
      <c r="Z16" s="315"/>
      <c r="AA16" s="344"/>
      <c r="AB16" s="272"/>
      <c r="AC16" s="277" t="s">
        <v>772</v>
      </c>
      <c r="AD16" s="278" t="s">
        <v>773</v>
      </c>
      <c r="AE16" s="325" t="s">
        <v>324</v>
      </c>
      <c r="AF16" s="315"/>
      <c r="AG16" s="281"/>
      <c r="AH16" s="283"/>
      <c r="AI16" s="273"/>
      <c r="AJ16" s="26" t="s">
        <v>278</v>
      </c>
      <c r="AK16" s="196"/>
      <c r="AL16" s="252"/>
      <c r="AM16" s="202"/>
      <c r="AP16" s="187"/>
      <c r="AQ16" s="187"/>
      <c r="AR16" s="187"/>
      <c r="AS16" s="185"/>
      <c r="AT16" s="185"/>
      <c r="AU16" s="187"/>
    </row>
    <row r="17" spans="2:52" ht="16.5" customHeight="1" thickBot="1">
      <c r="B17" s="165"/>
      <c r="D17" s="198"/>
      <c r="E17" s="284"/>
      <c r="F17" s="284"/>
      <c r="G17" s="276"/>
      <c r="H17" s="264"/>
      <c r="I17" s="270"/>
      <c r="J17" s="272"/>
      <c r="K17" s="273"/>
      <c r="L17" s="273" t="s">
        <v>278</v>
      </c>
      <c r="M17" s="276"/>
      <c r="N17" s="264"/>
      <c r="O17" s="270"/>
      <c r="P17" s="272"/>
      <c r="Q17" s="273"/>
      <c r="R17" s="273" t="s">
        <v>278</v>
      </c>
      <c r="S17" s="276"/>
      <c r="T17" s="264"/>
      <c r="U17" s="270"/>
      <c r="V17" s="266"/>
      <c r="W17" s="273"/>
      <c r="X17" s="286" t="s">
        <v>278</v>
      </c>
      <c r="Y17" s="276"/>
      <c r="Z17" s="264"/>
      <c r="AA17" s="271"/>
      <c r="AB17" s="272"/>
      <c r="AC17" s="277"/>
      <c r="AD17" s="305"/>
      <c r="AE17" s="280"/>
      <c r="AF17" s="264"/>
      <c r="AG17" s="271"/>
      <c r="AH17" s="272"/>
      <c r="AI17" s="273"/>
      <c r="AJ17" s="26" t="s">
        <v>278</v>
      </c>
      <c r="AK17" s="196"/>
      <c r="AL17" s="252"/>
      <c r="AM17" s="202"/>
      <c r="AP17" s="187"/>
      <c r="AQ17" s="187"/>
      <c r="AR17" s="187"/>
      <c r="AS17" s="187"/>
      <c r="AT17" s="187"/>
      <c r="AU17" s="187"/>
    </row>
    <row r="18" spans="2:52" ht="15.75" customHeight="1" thickBot="1">
      <c r="B18" s="29" t="s">
        <v>369</v>
      </c>
      <c r="C18" s="30">
        <f>SUM(G18,M18,S18,Y18,AE18,AK18)</f>
        <v>5180</v>
      </c>
      <c r="D18" s="31"/>
      <c r="E18" s="287"/>
      <c r="F18" s="287"/>
      <c r="G18" s="288">
        <f>SUM(G9:G17)</f>
        <v>0</v>
      </c>
      <c r="H18" s="288"/>
      <c r="I18" s="298"/>
      <c r="J18" s="290"/>
      <c r="K18" s="287"/>
      <c r="L18" s="287" t="s">
        <v>278</v>
      </c>
      <c r="M18" s="288">
        <f>SUM(M9:M17)</f>
        <v>190</v>
      </c>
      <c r="N18" s="288"/>
      <c r="O18" s="298"/>
      <c r="P18" s="290"/>
      <c r="Q18" s="287"/>
      <c r="R18" s="287" t="s">
        <v>278</v>
      </c>
      <c r="S18" s="288">
        <f>SUM(S9:S17)</f>
        <v>0</v>
      </c>
      <c r="T18" s="288"/>
      <c r="U18" s="298"/>
      <c r="V18" s="290"/>
      <c r="W18" s="287"/>
      <c r="X18" s="287" t="s">
        <v>278</v>
      </c>
      <c r="Y18" s="288">
        <f>SUM(Y9:Y17)</f>
        <v>320</v>
      </c>
      <c r="Z18" s="288"/>
      <c r="AA18" s="298"/>
      <c r="AB18" s="290"/>
      <c r="AC18" s="287"/>
      <c r="AD18" s="287" t="s">
        <v>278</v>
      </c>
      <c r="AE18" s="288">
        <f>SUM(AE9:AE17)</f>
        <v>4670</v>
      </c>
      <c r="AF18" s="288"/>
      <c r="AG18" s="289"/>
      <c r="AH18" s="291"/>
      <c r="AI18" s="287"/>
      <c r="AJ18" s="203" t="s">
        <v>278</v>
      </c>
      <c r="AK18" s="204">
        <f>SUM(AK9:AK17)</f>
        <v>0</v>
      </c>
      <c r="AL18" s="253"/>
      <c r="AM18" s="205"/>
      <c r="AP18" s="188">
        <f t="shared" ref="AP18:AU18" si="0">SUM(AP9:AP17)</f>
        <v>0</v>
      </c>
      <c r="AQ18" s="188">
        <f t="shared" si="0"/>
        <v>0</v>
      </c>
      <c r="AR18" s="188">
        <f t="shared" si="0"/>
        <v>0</v>
      </c>
      <c r="AS18" s="188">
        <f t="shared" si="0"/>
        <v>0</v>
      </c>
      <c r="AT18" s="188">
        <f t="shared" si="0"/>
        <v>0</v>
      </c>
      <c r="AU18" s="188">
        <f t="shared" si="0"/>
        <v>0</v>
      </c>
    </row>
    <row r="19" spans="2:52" ht="15.75" customHeight="1" thickBot="1">
      <c r="B19" s="36" t="s">
        <v>370</v>
      </c>
      <c r="C19" s="37">
        <f>SUM(H19,N19,T19:U19,Z19,AF19,AL19)</f>
        <v>0</v>
      </c>
      <c r="D19" s="38"/>
      <c r="E19" s="292"/>
      <c r="F19" s="292"/>
      <c r="G19" s="293">
        <f>+AP18</f>
        <v>0</v>
      </c>
      <c r="H19" s="294">
        <f>SUM(H9:H17)</f>
        <v>0</v>
      </c>
      <c r="I19" s="299"/>
      <c r="J19" s="296"/>
      <c r="K19" s="292"/>
      <c r="L19" s="292" t="s">
        <v>278</v>
      </c>
      <c r="M19" s="207"/>
      <c r="N19" s="294">
        <f>SUM(N9:N17)</f>
        <v>0</v>
      </c>
      <c r="O19" s="299"/>
      <c r="P19" s="296"/>
      <c r="Q19" s="292"/>
      <c r="R19" s="292" t="s">
        <v>278</v>
      </c>
      <c r="S19" s="293">
        <f>+AR18</f>
        <v>0</v>
      </c>
      <c r="T19" s="294">
        <f>SUM(T9:T17)</f>
        <v>0</v>
      </c>
      <c r="U19" s="299"/>
      <c r="V19" s="296"/>
      <c r="W19" s="292"/>
      <c r="X19" s="292" t="s">
        <v>278</v>
      </c>
      <c r="Y19" s="207"/>
      <c r="Z19" s="294">
        <f>SUM(Z9:Z17)</f>
        <v>0</v>
      </c>
      <c r="AA19" s="299"/>
      <c r="AB19" s="296"/>
      <c r="AC19" s="292"/>
      <c r="AD19" s="292" t="s">
        <v>278</v>
      </c>
      <c r="AE19" s="207"/>
      <c r="AF19" s="294">
        <f>SUM(AF9:AF17)</f>
        <v>0</v>
      </c>
      <c r="AG19" s="295"/>
      <c r="AH19" s="297"/>
      <c r="AI19" s="292"/>
      <c r="AJ19" s="206" t="s">
        <v>278</v>
      </c>
      <c r="AK19" s="207">
        <f>+AU18</f>
        <v>0</v>
      </c>
      <c r="AL19" s="208">
        <f>SUM(AL9:AL17)</f>
        <v>0</v>
      </c>
      <c r="AM19" s="209"/>
    </row>
    <row r="20" spans="2:52" ht="16.5" customHeight="1">
      <c r="B20" s="19" t="s">
        <v>175</v>
      </c>
      <c r="D20" s="198"/>
      <c r="E20" s="284"/>
      <c r="F20" s="284"/>
      <c r="G20" s="276"/>
      <c r="H20" s="264"/>
      <c r="I20" s="269"/>
      <c r="J20" s="272"/>
      <c r="K20" s="277" t="s">
        <v>774</v>
      </c>
      <c r="L20" s="305" t="s">
        <v>775</v>
      </c>
      <c r="M20" s="325" t="s">
        <v>765</v>
      </c>
      <c r="N20" s="315"/>
      <c r="O20" s="331"/>
      <c r="P20" s="272"/>
      <c r="Q20" s="277" t="s">
        <v>776</v>
      </c>
      <c r="R20" s="305" t="s">
        <v>777</v>
      </c>
      <c r="S20" s="325" t="s">
        <v>765</v>
      </c>
      <c r="T20" s="315"/>
      <c r="U20" s="331"/>
      <c r="V20" s="272" t="s">
        <v>220</v>
      </c>
      <c r="W20" s="277" t="s">
        <v>778</v>
      </c>
      <c r="X20" s="305" t="s">
        <v>779</v>
      </c>
      <c r="Y20" s="279">
        <v>270</v>
      </c>
      <c r="Z20" s="315"/>
      <c r="AA20" s="329"/>
      <c r="AB20" s="272" t="s">
        <v>220</v>
      </c>
      <c r="AC20" s="277" t="s">
        <v>1080</v>
      </c>
      <c r="AD20" s="366" t="s">
        <v>780</v>
      </c>
      <c r="AE20" s="279">
        <v>1690</v>
      </c>
      <c r="AF20" s="264"/>
      <c r="AG20" s="281"/>
      <c r="AH20" s="272"/>
      <c r="AI20" s="277" t="s">
        <v>781</v>
      </c>
      <c r="AJ20" s="267" t="s">
        <v>782</v>
      </c>
      <c r="AK20" s="325" t="s">
        <v>338</v>
      </c>
      <c r="AL20" s="252"/>
      <c r="AM20" s="202"/>
      <c r="AP20" s="185"/>
      <c r="AQ20" s="185"/>
      <c r="AR20" s="185"/>
      <c r="AS20" s="185"/>
      <c r="AT20" s="185"/>
      <c r="AU20" s="222"/>
      <c r="AZ20" s="180"/>
    </row>
    <row r="21" spans="2:52" ht="16.5" customHeight="1">
      <c r="B21" s="19">
        <v>44340</v>
      </c>
      <c r="D21" s="198"/>
      <c r="E21" s="284"/>
      <c r="F21" s="284"/>
      <c r="G21" s="276"/>
      <c r="H21" s="264"/>
      <c r="I21" s="269"/>
      <c r="J21" s="266"/>
      <c r="K21" s="320"/>
      <c r="L21" s="336" t="s">
        <v>278</v>
      </c>
      <c r="M21" s="322"/>
      <c r="N21" s="315"/>
      <c r="O21" s="331"/>
      <c r="P21" s="266"/>
      <c r="Q21" s="320"/>
      <c r="R21" s="336" t="s">
        <v>278</v>
      </c>
      <c r="S21" s="322"/>
      <c r="T21" s="315"/>
      <c r="U21" s="331"/>
      <c r="V21" s="272" t="s">
        <v>220</v>
      </c>
      <c r="W21" s="277" t="s">
        <v>783</v>
      </c>
      <c r="X21" s="305" t="s">
        <v>784</v>
      </c>
      <c r="Y21" s="279">
        <v>230</v>
      </c>
      <c r="Z21" s="315"/>
      <c r="AA21" s="329"/>
      <c r="AB21" s="272" t="s">
        <v>220</v>
      </c>
      <c r="AC21" s="277" t="s">
        <v>785</v>
      </c>
      <c r="AD21" s="305" t="s">
        <v>786</v>
      </c>
      <c r="AE21" s="279">
        <v>2490</v>
      </c>
      <c r="AF21" s="264"/>
      <c r="AG21" s="281"/>
      <c r="AH21" s="272"/>
      <c r="AI21" s="284"/>
      <c r="AJ21" s="284" t="s">
        <v>278</v>
      </c>
      <c r="AK21" s="276"/>
      <c r="AL21" s="252"/>
      <c r="AM21" s="202"/>
      <c r="AP21" s="187"/>
      <c r="AQ21" s="187"/>
      <c r="AR21" s="187"/>
      <c r="AS21" s="185"/>
      <c r="AT21" s="185"/>
      <c r="AU21" s="187"/>
    </row>
    <row r="22" spans="2:52" ht="16.5" customHeight="1">
      <c r="B22" s="165"/>
      <c r="D22" s="198"/>
      <c r="E22" s="273"/>
      <c r="F22" s="273"/>
      <c r="G22" s="276"/>
      <c r="H22" s="264"/>
      <c r="I22" s="269"/>
      <c r="J22" s="272"/>
      <c r="K22" s="273"/>
      <c r="L22" s="273"/>
      <c r="M22" s="276"/>
      <c r="N22" s="264"/>
      <c r="O22" s="269"/>
      <c r="P22" s="272"/>
      <c r="Q22" s="273"/>
      <c r="R22" s="273" t="s">
        <v>278</v>
      </c>
      <c r="S22" s="276"/>
      <c r="T22" s="264"/>
      <c r="U22" s="269"/>
      <c r="V22" s="272"/>
      <c r="W22" s="273"/>
      <c r="X22" s="273"/>
      <c r="Y22" s="276"/>
      <c r="Z22" s="264"/>
      <c r="AA22" s="281"/>
      <c r="AB22" s="272"/>
      <c r="AC22" s="277" t="s">
        <v>787</v>
      </c>
      <c r="AD22" s="305" t="s">
        <v>788</v>
      </c>
      <c r="AE22" s="325" t="s">
        <v>338</v>
      </c>
      <c r="AF22" s="264"/>
      <c r="AG22" s="281"/>
      <c r="AH22" s="272"/>
      <c r="AI22" s="273"/>
      <c r="AJ22" s="26" t="s">
        <v>278</v>
      </c>
      <c r="AK22" s="196"/>
      <c r="AL22" s="252"/>
      <c r="AM22" s="202"/>
      <c r="AP22" s="187"/>
      <c r="AQ22" s="187"/>
      <c r="AR22" s="187"/>
      <c r="AS22" s="187"/>
      <c r="AT22" s="185"/>
      <c r="AU22" s="187"/>
    </row>
    <row r="23" spans="2:52" ht="16.5" customHeight="1">
      <c r="B23" s="165"/>
      <c r="D23" s="198"/>
      <c r="E23" s="284"/>
      <c r="F23" s="284"/>
      <c r="G23" s="276"/>
      <c r="H23" s="264"/>
      <c r="I23" s="269"/>
      <c r="J23" s="266"/>
      <c r="K23" s="320"/>
      <c r="L23" s="336" t="s">
        <v>278</v>
      </c>
      <c r="M23" s="322"/>
      <c r="N23" s="315"/>
      <c r="O23" s="331"/>
      <c r="P23" s="266"/>
      <c r="Q23" s="320"/>
      <c r="R23" s="336" t="s">
        <v>278</v>
      </c>
      <c r="S23" s="322"/>
      <c r="T23" s="315"/>
      <c r="U23" s="331"/>
      <c r="V23" s="266"/>
      <c r="W23" s="320"/>
      <c r="X23" s="336" t="s">
        <v>278</v>
      </c>
      <c r="Y23" s="322"/>
      <c r="Z23" s="315"/>
      <c r="AA23" s="329"/>
      <c r="AB23" s="272"/>
      <c r="AC23" s="277" t="s">
        <v>789</v>
      </c>
      <c r="AD23" s="278" t="s">
        <v>790</v>
      </c>
      <c r="AE23" s="325" t="s">
        <v>324</v>
      </c>
      <c r="AF23" s="264"/>
      <c r="AG23" s="281"/>
      <c r="AH23" s="272"/>
      <c r="AI23" s="273"/>
      <c r="AJ23" s="273" t="s">
        <v>278</v>
      </c>
      <c r="AK23" s="276"/>
      <c r="AL23" s="252"/>
      <c r="AM23" s="202"/>
      <c r="AP23" s="187"/>
      <c r="AQ23" s="187"/>
      <c r="AR23" s="187"/>
      <c r="AS23" s="187"/>
      <c r="AT23" s="185"/>
      <c r="AU23" s="187"/>
    </row>
    <row r="24" spans="2:52" ht="16.5" customHeight="1">
      <c r="B24" s="165"/>
      <c r="D24" s="258"/>
      <c r="E24" s="383"/>
      <c r="F24" s="383"/>
      <c r="G24" s="306"/>
      <c r="H24" s="307"/>
      <c r="I24" s="308"/>
      <c r="J24" s="309"/>
      <c r="K24" s="384"/>
      <c r="L24" s="385"/>
      <c r="M24" s="386"/>
      <c r="N24" s="387"/>
      <c r="O24" s="388"/>
      <c r="P24" s="309"/>
      <c r="Q24" s="384"/>
      <c r="R24" s="385"/>
      <c r="S24" s="386"/>
      <c r="T24" s="387"/>
      <c r="U24" s="388"/>
      <c r="V24" s="309"/>
      <c r="W24" s="384"/>
      <c r="X24" s="385"/>
      <c r="Y24" s="386"/>
      <c r="Z24" s="387"/>
      <c r="AA24" s="389"/>
      <c r="AB24" s="309"/>
      <c r="AC24" s="392" t="s">
        <v>791</v>
      </c>
      <c r="AD24" s="393"/>
      <c r="AE24" s="394" t="s">
        <v>324</v>
      </c>
      <c r="AF24" s="307"/>
      <c r="AG24" s="311"/>
      <c r="AH24" s="309"/>
      <c r="AI24" s="310"/>
      <c r="AJ24" s="310"/>
      <c r="AK24" s="306"/>
      <c r="AL24" s="259"/>
      <c r="AM24" s="260"/>
      <c r="AT24" s="390"/>
    </row>
    <row r="25" spans="2:52" ht="16.5" customHeight="1" thickBot="1">
      <c r="B25" s="165"/>
      <c r="D25" s="395"/>
      <c r="E25" s="396"/>
      <c r="F25" s="396"/>
      <c r="G25" s="397"/>
      <c r="H25" s="398"/>
      <c r="I25" s="399"/>
      <c r="J25" s="400"/>
      <c r="K25" s="401"/>
      <c r="L25" s="402"/>
      <c r="M25" s="403"/>
      <c r="N25" s="404"/>
      <c r="O25" s="405"/>
      <c r="P25" s="400"/>
      <c r="Q25" s="401"/>
      <c r="R25" s="402"/>
      <c r="S25" s="403"/>
      <c r="T25" s="404"/>
      <c r="U25" s="405"/>
      <c r="V25" s="400"/>
      <c r="W25" s="401"/>
      <c r="X25" s="402"/>
      <c r="Y25" s="403"/>
      <c r="Z25" s="404"/>
      <c r="AA25" s="406"/>
      <c r="AB25" s="400"/>
      <c r="AC25" s="407" t="s">
        <v>792</v>
      </c>
      <c r="AD25" s="408"/>
      <c r="AE25" s="409" t="s">
        <v>324</v>
      </c>
      <c r="AF25" s="398"/>
      <c r="AG25" s="410"/>
      <c r="AH25" s="400"/>
      <c r="AI25" s="411"/>
      <c r="AJ25" s="411"/>
      <c r="AK25" s="397"/>
      <c r="AL25" s="412"/>
      <c r="AM25" s="413"/>
      <c r="AT25" s="390"/>
    </row>
    <row r="26" spans="2:52" ht="15.75" customHeight="1" thickBot="1">
      <c r="B26" s="29" t="s">
        <v>369</v>
      </c>
      <c r="C26" s="30">
        <f>SUM(G26,M26,S26,Y26,AE26,AK26)</f>
        <v>4680</v>
      </c>
      <c r="D26" s="31"/>
      <c r="E26" s="287"/>
      <c r="F26" s="287"/>
      <c r="G26" s="288">
        <f>SUM(G20:G23)</f>
        <v>0</v>
      </c>
      <c r="H26" s="288"/>
      <c r="I26" s="298"/>
      <c r="J26" s="290"/>
      <c r="K26" s="287"/>
      <c r="L26" s="287" t="s">
        <v>278</v>
      </c>
      <c r="M26" s="288">
        <f>SUM(M20:M23)</f>
        <v>0</v>
      </c>
      <c r="N26" s="288"/>
      <c r="O26" s="298"/>
      <c r="P26" s="290"/>
      <c r="Q26" s="287"/>
      <c r="R26" s="287" t="s">
        <v>278</v>
      </c>
      <c r="S26" s="288">
        <f>SUM(S20:S23)</f>
        <v>0</v>
      </c>
      <c r="T26" s="288"/>
      <c r="U26" s="298"/>
      <c r="V26" s="290"/>
      <c r="W26" s="287"/>
      <c r="X26" s="287" t="s">
        <v>278</v>
      </c>
      <c r="Y26" s="288">
        <f>SUM(Y20:Y23)</f>
        <v>500</v>
      </c>
      <c r="Z26" s="288"/>
      <c r="AA26" s="298"/>
      <c r="AB26" s="290"/>
      <c r="AC26" s="287"/>
      <c r="AD26" s="287" t="s">
        <v>278</v>
      </c>
      <c r="AE26" s="288">
        <f>SUM(AE20:AE23)</f>
        <v>4180</v>
      </c>
      <c r="AF26" s="288"/>
      <c r="AG26" s="289"/>
      <c r="AH26" s="291"/>
      <c r="AI26" s="287"/>
      <c r="AJ26" s="203" t="s">
        <v>278</v>
      </c>
      <c r="AK26" s="204">
        <f>SUM(AK20:AK23)</f>
        <v>0</v>
      </c>
      <c r="AL26" s="253"/>
      <c r="AM26" s="205"/>
      <c r="AP26" s="188">
        <f t="shared" ref="AP26:AU26" si="1">SUM(AP20:AP23)</f>
        <v>0</v>
      </c>
      <c r="AQ26" s="188">
        <f t="shared" si="1"/>
        <v>0</v>
      </c>
      <c r="AR26" s="188">
        <f t="shared" si="1"/>
        <v>0</v>
      </c>
      <c r="AS26" s="188">
        <f t="shared" si="1"/>
        <v>0</v>
      </c>
      <c r="AT26" s="188">
        <f t="shared" si="1"/>
        <v>0</v>
      </c>
      <c r="AU26" s="188">
        <f t="shared" si="1"/>
        <v>0</v>
      </c>
    </row>
    <row r="27" spans="2:52" ht="15.75" customHeight="1" thickBot="1">
      <c r="B27" s="36" t="s">
        <v>370</v>
      </c>
      <c r="C27" s="37">
        <f>SUM(H27,N27,T27:U27,Z27,AF27,AL27)</f>
        <v>0</v>
      </c>
      <c r="D27" s="38"/>
      <c r="E27" s="292"/>
      <c r="F27" s="292"/>
      <c r="G27" s="293">
        <f>+AP26</f>
        <v>0</v>
      </c>
      <c r="H27" s="294">
        <f>SUM(H20:H23)</f>
        <v>0</v>
      </c>
      <c r="I27" s="299"/>
      <c r="J27" s="296"/>
      <c r="K27" s="292"/>
      <c r="L27" s="292" t="s">
        <v>278</v>
      </c>
      <c r="M27" s="207"/>
      <c r="N27" s="294">
        <f>SUM(N20:N23)</f>
        <v>0</v>
      </c>
      <c r="O27" s="299"/>
      <c r="P27" s="296"/>
      <c r="Q27" s="292"/>
      <c r="R27" s="292" t="s">
        <v>278</v>
      </c>
      <c r="S27" s="207"/>
      <c r="T27" s="294">
        <f>SUM(T20:T23)</f>
        <v>0</v>
      </c>
      <c r="U27" s="299"/>
      <c r="V27" s="296"/>
      <c r="W27" s="292"/>
      <c r="X27" s="292" t="s">
        <v>278</v>
      </c>
      <c r="Y27" s="207"/>
      <c r="Z27" s="294">
        <f>SUM(Z20:Z23)</f>
        <v>0</v>
      </c>
      <c r="AA27" s="299"/>
      <c r="AB27" s="296"/>
      <c r="AC27" s="292"/>
      <c r="AD27" s="292" t="s">
        <v>278</v>
      </c>
      <c r="AE27" s="207"/>
      <c r="AF27" s="294">
        <f>SUM(AF20:AF23)</f>
        <v>0</v>
      </c>
      <c r="AG27" s="295"/>
      <c r="AH27" s="297"/>
      <c r="AI27" s="292"/>
      <c r="AJ27" s="206" t="s">
        <v>278</v>
      </c>
      <c r="AK27" s="207">
        <f>+AU26</f>
        <v>0</v>
      </c>
      <c r="AL27" s="208">
        <f>SUM(AL20:AL23)</f>
        <v>0</v>
      </c>
      <c r="AM27" s="209"/>
    </row>
    <row r="28" spans="2:52" ht="16.5" customHeight="1">
      <c r="B28" s="19" t="s">
        <v>176</v>
      </c>
      <c r="D28" s="21"/>
      <c r="E28" s="284"/>
      <c r="F28" s="284"/>
      <c r="G28" s="276"/>
      <c r="H28" s="264"/>
      <c r="I28" s="269"/>
      <c r="J28" s="272"/>
      <c r="K28" s="261"/>
      <c r="L28" s="305"/>
      <c r="M28" s="325"/>
      <c r="N28" s="315"/>
      <c r="O28" s="331"/>
      <c r="P28" s="266"/>
      <c r="Q28" s="320"/>
      <c r="R28" s="336" t="s">
        <v>278</v>
      </c>
      <c r="S28" s="322"/>
      <c r="T28" s="315"/>
      <c r="U28" s="331"/>
      <c r="V28" s="272" t="s">
        <v>220</v>
      </c>
      <c r="W28" s="277" t="s">
        <v>793</v>
      </c>
      <c r="X28" s="305" t="s">
        <v>794</v>
      </c>
      <c r="Y28" s="279">
        <v>480</v>
      </c>
      <c r="Z28" s="315"/>
      <c r="AA28" s="329"/>
      <c r="AB28" s="272" t="s">
        <v>220</v>
      </c>
      <c r="AC28" s="277" t="s">
        <v>795</v>
      </c>
      <c r="AD28" s="305" t="s">
        <v>796</v>
      </c>
      <c r="AE28" s="279">
        <v>960</v>
      </c>
      <c r="AF28" s="279"/>
      <c r="AG28" s="281"/>
      <c r="AH28" s="272"/>
      <c r="AI28" s="273"/>
      <c r="AJ28" s="26" t="s">
        <v>278</v>
      </c>
      <c r="AK28" s="196"/>
      <c r="AL28" s="252"/>
      <c r="AM28" s="202"/>
      <c r="AP28" s="185"/>
      <c r="AQ28" s="185"/>
      <c r="AR28" s="185"/>
      <c r="AS28" s="185"/>
      <c r="AT28" s="185"/>
      <c r="AU28" s="185"/>
    </row>
    <row r="29" spans="2:52" ht="16.5" customHeight="1">
      <c r="B29" s="19">
        <v>44210</v>
      </c>
      <c r="D29" s="21"/>
      <c r="E29" s="284"/>
      <c r="F29" s="284"/>
      <c r="G29" s="276"/>
      <c r="H29" s="264"/>
      <c r="I29" s="269"/>
      <c r="J29" s="272"/>
      <c r="K29" s="273"/>
      <c r="L29" s="320"/>
      <c r="M29" s="322"/>
      <c r="N29" s="315"/>
      <c r="O29" s="331"/>
      <c r="P29" s="272"/>
      <c r="Q29" s="320"/>
      <c r="R29" s="320" t="s">
        <v>278</v>
      </c>
      <c r="S29" s="322"/>
      <c r="T29" s="315"/>
      <c r="U29" s="331"/>
      <c r="V29" s="266"/>
      <c r="W29" s="284"/>
      <c r="X29" s="284" t="s">
        <v>278</v>
      </c>
      <c r="Y29" s="322"/>
      <c r="Z29" s="315"/>
      <c r="AA29" s="329"/>
      <c r="AB29" s="272" t="s">
        <v>220</v>
      </c>
      <c r="AC29" s="277" t="s">
        <v>797</v>
      </c>
      <c r="AD29" s="278" t="s">
        <v>798</v>
      </c>
      <c r="AE29" s="279">
        <v>1520</v>
      </c>
      <c r="AF29" s="279"/>
      <c r="AG29" s="281"/>
      <c r="AH29" s="272"/>
      <c r="AI29" s="273"/>
      <c r="AJ29" s="26" t="s">
        <v>278</v>
      </c>
      <c r="AK29" s="196"/>
      <c r="AL29" s="252"/>
      <c r="AM29" s="202"/>
      <c r="AP29" s="187"/>
      <c r="AQ29" s="187"/>
      <c r="AR29" s="187"/>
      <c r="AS29" s="187"/>
      <c r="AT29" s="185"/>
      <c r="AU29" s="187"/>
    </row>
    <row r="30" spans="2:52" ht="16.5" customHeight="1">
      <c r="B30" s="165"/>
      <c r="D30" s="21"/>
      <c r="E30" s="284"/>
      <c r="F30" s="284"/>
      <c r="G30" s="276"/>
      <c r="H30" s="264"/>
      <c r="I30" s="269"/>
      <c r="J30" s="272"/>
      <c r="K30" s="273"/>
      <c r="L30" s="320"/>
      <c r="M30" s="322"/>
      <c r="N30" s="315"/>
      <c r="O30" s="331"/>
      <c r="P30" s="272"/>
      <c r="Q30" s="320"/>
      <c r="R30" s="320" t="s">
        <v>278</v>
      </c>
      <c r="S30" s="322"/>
      <c r="T30" s="315"/>
      <c r="U30" s="331"/>
      <c r="V30" s="272"/>
      <c r="W30" s="320"/>
      <c r="X30" s="320" t="s">
        <v>278</v>
      </c>
      <c r="Y30" s="322"/>
      <c r="Z30" s="315"/>
      <c r="AA30" s="329"/>
      <c r="AB30" s="272" t="s">
        <v>220</v>
      </c>
      <c r="AC30" s="277" t="s">
        <v>799</v>
      </c>
      <c r="AD30" s="278" t="s">
        <v>800</v>
      </c>
      <c r="AE30" s="279">
        <v>1220</v>
      </c>
      <c r="AF30" s="279"/>
      <c r="AG30" s="281"/>
      <c r="AH30" s="272"/>
      <c r="AI30" s="273"/>
      <c r="AJ30" s="26" t="s">
        <v>278</v>
      </c>
      <c r="AK30" s="196"/>
      <c r="AL30" s="252"/>
      <c r="AM30" s="202"/>
      <c r="AP30" s="187"/>
      <c r="AQ30" s="187"/>
      <c r="AR30" s="187"/>
      <c r="AS30" s="187"/>
      <c r="AT30" s="185"/>
      <c r="AU30" s="187"/>
    </row>
    <row r="31" spans="2:52" ht="16.5" customHeight="1">
      <c r="B31" s="19"/>
      <c r="D31" s="78"/>
      <c r="E31" s="285"/>
      <c r="F31" s="285"/>
      <c r="G31" s="263"/>
      <c r="H31" s="264"/>
      <c r="I31" s="300"/>
      <c r="J31" s="266"/>
      <c r="K31" s="261"/>
      <c r="L31" s="277"/>
      <c r="M31" s="279"/>
      <c r="N31" s="315"/>
      <c r="O31" s="349"/>
      <c r="P31" s="266"/>
      <c r="Q31" s="277"/>
      <c r="R31" s="277" t="s">
        <v>278</v>
      </c>
      <c r="S31" s="279"/>
      <c r="T31" s="315"/>
      <c r="U31" s="349"/>
      <c r="V31" s="266"/>
      <c r="W31" s="277"/>
      <c r="X31" s="277" t="s">
        <v>278</v>
      </c>
      <c r="Y31" s="279"/>
      <c r="Z31" s="315"/>
      <c r="AA31" s="350"/>
      <c r="AB31" s="272" t="s">
        <v>220</v>
      </c>
      <c r="AC31" s="277" t="s">
        <v>801</v>
      </c>
      <c r="AD31" s="305" t="s">
        <v>802</v>
      </c>
      <c r="AE31" s="279">
        <v>1190</v>
      </c>
      <c r="AF31" s="279"/>
      <c r="AG31" s="301"/>
      <c r="AH31" s="266"/>
      <c r="AI31" s="261"/>
      <c r="AJ31" s="22" t="s">
        <v>278</v>
      </c>
      <c r="AK31" s="194"/>
      <c r="AL31" s="252"/>
      <c r="AM31" s="210"/>
      <c r="AP31" s="187"/>
      <c r="AQ31" s="187"/>
      <c r="AR31" s="187"/>
      <c r="AS31" s="187"/>
      <c r="AT31" s="185"/>
      <c r="AU31" s="187"/>
    </row>
    <row r="32" spans="2:52" ht="16.5" customHeight="1">
      <c r="B32" s="19"/>
      <c r="D32" s="21"/>
      <c r="E32" s="284"/>
      <c r="F32" s="284"/>
      <c r="G32" s="276"/>
      <c r="H32" s="264"/>
      <c r="I32" s="269"/>
      <c r="J32" s="266"/>
      <c r="K32" s="273"/>
      <c r="L32" s="336"/>
      <c r="M32" s="322"/>
      <c r="N32" s="315"/>
      <c r="O32" s="331"/>
      <c r="P32" s="266"/>
      <c r="Q32" s="320"/>
      <c r="R32" s="336" t="s">
        <v>278</v>
      </c>
      <c r="S32" s="322"/>
      <c r="T32" s="315"/>
      <c r="U32" s="331"/>
      <c r="V32" s="266"/>
      <c r="W32" s="320"/>
      <c r="X32" s="336" t="s">
        <v>278</v>
      </c>
      <c r="Y32" s="322"/>
      <c r="Z32" s="315"/>
      <c r="AA32" s="329"/>
      <c r="AB32" s="272" t="s">
        <v>220</v>
      </c>
      <c r="AC32" s="277" t="s">
        <v>803</v>
      </c>
      <c r="AD32" s="305" t="s">
        <v>804</v>
      </c>
      <c r="AE32" s="279">
        <v>280</v>
      </c>
      <c r="AF32" s="279"/>
      <c r="AG32" s="281"/>
      <c r="AH32" s="272"/>
      <c r="AI32" s="273"/>
      <c r="AJ32" s="26" t="s">
        <v>278</v>
      </c>
      <c r="AK32" s="196"/>
      <c r="AL32" s="252"/>
      <c r="AM32" s="202"/>
      <c r="AP32" s="187"/>
      <c r="AQ32" s="187"/>
      <c r="AR32" s="187"/>
      <c r="AS32" s="187"/>
      <c r="AT32" s="185"/>
      <c r="AU32" s="187"/>
    </row>
    <row r="33" spans="2:47" ht="16.5" customHeight="1">
      <c r="B33" s="19"/>
      <c r="D33" s="21"/>
      <c r="E33" s="284"/>
      <c r="F33" s="284"/>
      <c r="G33" s="276"/>
      <c r="H33" s="264"/>
      <c r="I33" s="269"/>
      <c r="J33" s="266"/>
      <c r="K33" s="273"/>
      <c r="L33" s="336"/>
      <c r="M33" s="322"/>
      <c r="N33" s="315"/>
      <c r="O33" s="331"/>
      <c r="P33" s="266"/>
      <c r="Q33" s="320"/>
      <c r="R33" s="336" t="s">
        <v>278</v>
      </c>
      <c r="S33" s="322"/>
      <c r="T33" s="315"/>
      <c r="U33" s="331"/>
      <c r="V33" s="266"/>
      <c r="W33" s="320"/>
      <c r="X33" s="336" t="s">
        <v>278</v>
      </c>
      <c r="Y33" s="322"/>
      <c r="Z33" s="315"/>
      <c r="AA33" s="329"/>
      <c r="AB33" s="272"/>
      <c r="AC33" s="277" t="s">
        <v>805</v>
      </c>
      <c r="AD33" s="305" t="s">
        <v>806</v>
      </c>
      <c r="AE33" s="325" t="s">
        <v>765</v>
      </c>
      <c r="AF33" s="279"/>
      <c r="AG33" s="281"/>
      <c r="AH33" s="272"/>
      <c r="AI33" s="273"/>
      <c r="AJ33" s="26" t="s">
        <v>278</v>
      </c>
      <c r="AK33" s="196"/>
      <c r="AL33" s="252"/>
      <c r="AM33" s="202"/>
      <c r="AP33" s="187"/>
      <c r="AQ33" s="187"/>
      <c r="AR33" s="187"/>
      <c r="AS33" s="187"/>
      <c r="AT33" s="185"/>
      <c r="AU33" s="187"/>
    </row>
    <row r="34" spans="2:47" ht="16.5" customHeight="1" thickBot="1">
      <c r="B34" s="19"/>
      <c r="D34" s="21"/>
      <c r="E34" s="284"/>
      <c r="F34" s="284"/>
      <c r="G34" s="276"/>
      <c r="H34" s="264"/>
      <c r="I34" s="269"/>
      <c r="J34" s="266"/>
      <c r="K34" s="273"/>
      <c r="L34" s="336"/>
      <c r="M34" s="322"/>
      <c r="N34" s="315"/>
      <c r="O34" s="331"/>
      <c r="P34" s="266"/>
      <c r="Q34" s="320"/>
      <c r="R34" s="336" t="s">
        <v>278</v>
      </c>
      <c r="S34" s="322"/>
      <c r="T34" s="315"/>
      <c r="U34" s="331"/>
      <c r="V34" s="266"/>
      <c r="W34" s="320"/>
      <c r="X34" s="336" t="s">
        <v>278</v>
      </c>
      <c r="Y34" s="322"/>
      <c r="Z34" s="315"/>
      <c r="AA34" s="329"/>
      <c r="AB34" s="266"/>
      <c r="AC34" s="277" t="s">
        <v>807</v>
      </c>
      <c r="AD34" s="305" t="s">
        <v>808</v>
      </c>
      <c r="AE34" s="325" t="s">
        <v>765</v>
      </c>
      <c r="AF34" s="264"/>
      <c r="AG34" s="281"/>
      <c r="AH34" s="272"/>
      <c r="AI34" s="273"/>
      <c r="AJ34" s="26" t="s">
        <v>278</v>
      </c>
      <c r="AK34" s="196"/>
      <c r="AL34" s="252"/>
      <c r="AM34" s="202"/>
      <c r="AP34" s="187"/>
      <c r="AQ34" s="187"/>
      <c r="AR34" s="187"/>
      <c r="AS34" s="187"/>
      <c r="AT34" s="185"/>
      <c r="AU34" s="187"/>
    </row>
    <row r="35" spans="2:47" ht="16.5" customHeight="1" thickBot="1">
      <c r="B35" s="29" t="s">
        <v>369</v>
      </c>
      <c r="C35" s="30">
        <f>SUM(G35,M35,S35,Y35,AE35,AK35)</f>
        <v>5650</v>
      </c>
      <c r="D35" s="31"/>
      <c r="E35" s="287"/>
      <c r="F35" s="287"/>
      <c r="G35" s="288">
        <f>SUM(G28:G34)</f>
        <v>0</v>
      </c>
      <c r="H35" s="288"/>
      <c r="I35" s="298"/>
      <c r="J35" s="290"/>
      <c r="K35" s="287"/>
      <c r="L35" s="287"/>
      <c r="M35" s="288">
        <f>SUM(M28:M34)</f>
        <v>0</v>
      </c>
      <c r="N35" s="288"/>
      <c r="O35" s="298"/>
      <c r="P35" s="290"/>
      <c r="Q35" s="287"/>
      <c r="R35" s="287" t="s">
        <v>278</v>
      </c>
      <c r="S35" s="288">
        <f>SUM(S28:S34)</f>
        <v>0</v>
      </c>
      <c r="T35" s="288"/>
      <c r="U35" s="298"/>
      <c r="V35" s="290"/>
      <c r="W35" s="287"/>
      <c r="X35" s="287" t="s">
        <v>278</v>
      </c>
      <c r="Y35" s="288">
        <f>SUM(Y28:Y34)</f>
        <v>480</v>
      </c>
      <c r="Z35" s="288"/>
      <c r="AA35" s="298"/>
      <c r="AB35" s="290"/>
      <c r="AC35" s="287"/>
      <c r="AD35" s="287" t="s">
        <v>278</v>
      </c>
      <c r="AE35" s="288">
        <f>SUM(AE28:AE34)</f>
        <v>5170</v>
      </c>
      <c r="AF35" s="288"/>
      <c r="AG35" s="289"/>
      <c r="AH35" s="291"/>
      <c r="AI35" s="287"/>
      <c r="AJ35" s="203" t="s">
        <v>278</v>
      </c>
      <c r="AK35" s="204">
        <f>SUM(AK28:AK34)</f>
        <v>0</v>
      </c>
      <c r="AL35" s="253"/>
      <c r="AM35" s="205"/>
      <c r="AP35" s="188">
        <f t="shared" ref="AP35:AU35" si="2">SUM(AP28:AP34)</f>
        <v>0</v>
      </c>
      <c r="AQ35" s="188">
        <f t="shared" si="2"/>
        <v>0</v>
      </c>
      <c r="AR35" s="188">
        <f t="shared" si="2"/>
        <v>0</v>
      </c>
      <c r="AS35" s="188">
        <f t="shared" si="2"/>
        <v>0</v>
      </c>
      <c r="AT35" s="188">
        <f t="shared" si="2"/>
        <v>0</v>
      </c>
      <c r="AU35" s="188">
        <f t="shared" si="2"/>
        <v>0</v>
      </c>
    </row>
    <row r="36" spans="2:47" ht="16.5" customHeight="1" thickBot="1">
      <c r="B36" s="36" t="s">
        <v>370</v>
      </c>
      <c r="C36" s="37">
        <f>SUM(H36,N36,T36:U36,Z36,AF36,AL36)</f>
        <v>0</v>
      </c>
      <c r="D36" s="38"/>
      <c r="E36" s="292"/>
      <c r="F36" s="292"/>
      <c r="G36" s="293">
        <f>+AP35</f>
        <v>0</v>
      </c>
      <c r="H36" s="294">
        <f>SUM(H28:H34)</f>
        <v>0</v>
      </c>
      <c r="I36" s="299"/>
      <c r="J36" s="296"/>
      <c r="K36" s="292"/>
      <c r="L36" s="292"/>
      <c r="M36" s="293">
        <f>+AQ35</f>
        <v>0</v>
      </c>
      <c r="N36" s="294">
        <f>SUM(N28:N34)</f>
        <v>0</v>
      </c>
      <c r="O36" s="299"/>
      <c r="P36" s="296"/>
      <c r="Q36" s="292"/>
      <c r="R36" s="292" t="s">
        <v>278</v>
      </c>
      <c r="S36" s="293">
        <f>+AR35</f>
        <v>0</v>
      </c>
      <c r="T36" s="294">
        <f>SUM(T28:T34)</f>
        <v>0</v>
      </c>
      <c r="U36" s="299"/>
      <c r="V36" s="296"/>
      <c r="W36" s="292"/>
      <c r="X36" s="292" t="s">
        <v>278</v>
      </c>
      <c r="Y36" s="207"/>
      <c r="Z36" s="294">
        <f>SUM(Z28:Z34)</f>
        <v>0</v>
      </c>
      <c r="AA36" s="299"/>
      <c r="AB36" s="296"/>
      <c r="AC36" s="292"/>
      <c r="AD36" s="292" t="s">
        <v>278</v>
      </c>
      <c r="AE36" s="207"/>
      <c r="AF36" s="294">
        <f>SUM(AF28:AF34)</f>
        <v>0</v>
      </c>
      <c r="AG36" s="295"/>
      <c r="AH36" s="297"/>
      <c r="AI36" s="292"/>
      <c r="AJ36" s="206" t="s">
        <v>278</v>
      </c>
      <c r="AK36" s="207">
        <f>+AU35</f>
        <v>0</v>
      </c>
      <c r="AL36" s="208">
        <f>SUM(AL28:AL34)</f>
        <v>0</v>
      </c>
      <c r="AM36" s="209"/>
    </row>
    <row r="37" spans="2:47" ht="16.5" customHeight="1">
      <c r="B37" s="19" t="s">
        <v>177</v>
      </c>
      <c r="D37" s="21"/>
      <c r="E37" s="261"/>
      <c r="F37" s="261"/>
      <c r="G37" s="263"/>
      <c r="H37" s="264"/>
      <c r="I37" s="269"/>
      <c r="J37" s="272"/>
      <c r="K37" s="273"/>
      <c r="L37" s="273"/>
      <c r="M37" s="276"/>
      <c r="N37" s="264"/>
      <c r="O37" s="269"/>
      <c r="P37" s="272"/>
      <c r="Q37" s="273"/>
      <c r="R37" s="273" t="s">
        <v>278</v>
      </c>
      <c r="S37" s="276"/>
      <c r="T37" s="264"/>
      <c r="U37" s="269"/>
      <c r="V37" s="272"/>
      <c r="W37" s="277"/>
      <c r="X37" s="305"/>
      <c r="Y37" s="325"/>
      <c r="Z37" s="315"/>
      <c r="AA37" s="329"/>
      <c r="AB37" s="272" t="s">
        <v>220</v>
      </c>
      <c r="AC37" s="277" t="s">
        <v>809</v>
      </c>
      <c r="AD37" s="305" t="s">
        <v>810</v>
      </c>
      <c r="AE37" s="279">
        <v>270</v>
      </c>
      <c r="AF37" s="315"/>
      <c r="AG37" s="281"/>
      <c r="AH37" s="272"/>
      <c r="AI37" s="273"/>
      <c r="AJ37" s="26" t="s">
        <v>278</v>
      </c>
      <c r="AK37" s="196"/>
      <c r="AL37" s="252"/>
      <c r="AM37" s="202"/>
      <c r="AP37" s="185"/>
      <c r="AQ37" s="185"/>
      <c r="AR37" s="185"/>
      <c r="AS37" s="185"/>
      <c r="AT37" s="185"/>
      <c r="AU37" s="185"/>
    </row>
    <row r="38" spans="2:47" ht="16.5" customHeight="1" thickBot="1">
      <c r="B38" s="19">
        <v>44320</v>
      </c>
      <c r="D38" s="198"/>
      <c r="E38" s="273"/>
      <c r="F38" s="273"/>
      <c r="G38" s="276"/>
      <c r="H38" s="264"/>
      <c r="I38" s="269"/>
      <c r="J38" s="272"/>
      <c r="K38" s="273"/>
      <c r="L38" s="273"/>
      <c r="M38" s="276"/>
      <c r="N38" s="264"/>
      <c r="O38" s="269"/>
      <c r="P38" s="272"/>
      <c r="Q38" s="273"/>
      <c r="R38" s="273" t="s">
        <v>278</v>
      </c>
      <c r="S38" s="276"/>
      <c r="T38" s="264"/>
      <c r="U38" s="269"/>
      <c r="V38" s="272"/>
      <c r="W38" s="273"/>
      <c r="X38" s="273" t="s">
        <v>278</v>
      </c>
      <c r="Y38" s="276"/>
      <c r="Z38" s="264"/>
      <c r="AA38" s="281"/>
      <c r="AB38" s="272"/>
      <c r="AC38" s="320"/>
      <c r="AD38" s="320" t="s">
        <v>278</v>
      </c>
      <c r="AE38" s="322"/>
      <c r="AF38" s="315">
        <f>AE38</f>
        <v>0</v>
      </c>
      <c r="AG38" s="281"/>
      <c r="AH38" s="272"/>
      <c r="AI38" s="273"/>
      <c r="AJ38" s="26" t="s">
        <v>278</v>
      </c>
      <c r="AK38" s="196"/>
      <c r="AL38" s="252"/>
      <c r="AM38" s="202"/>
      <c r="AP38" s="187"/>
      <c r="AQ38" s="187"/>
      <c r="AR38" s="187"/>
      <c r="AS38" s="187"/>
      <c r="AT38" s="187"/>
      <c r="AU38" s="187"/>
    </row>
    <row r="39" spans="2:47" ht="16.5" customHeight="1" thickBot="1">
      <c r="B39" s="29" t="s">
        <v>369</v>
      </c>
      <c r="C39" s="30">
        <f>SUM(G39,M39,S39,Y39,AE39,AK39)</f>
        <v>270</v>
      </c>
      <c r="D39" s="31"/>
      <c r="E39" s="287"/>
      <c r="F39" s="287"/>
      <c r="G39" s="288">
        <f>SUM(G37:G38)</f>
        <v>0</v>
      </c>
      <c r="H39" s="288"/>
      <c r="I39" s="298"/>
      <c r="J39" s="290"/>
      <c r="K39" s="287"/>
      <c r="L39" s="287"/>
      <c r="M39" s="288">
        <f>SUM(M37:M38)</f>
        <v>0</v>
      </c>
      <c r="N39" s="288"/>
      <c r="O39" s="298"/>
      <c r="P39" s="290"/>
      <c r="Q39" s="287"/>
      <c r="R39" s="287" t="s">
        <v>278</v>
      </c>
      <c r="S39" s="288">
        <f>SUM(S37:S38)</f>
        <v>0</v>
      </c>
      <c r="T39" s="288"/>
      <c r="U39" s="298"/>
      <c r="V39" s="290"/>
      <c r="W39" s="287"/>
      <c r="X39" s="287" t="s">
        <v>278</v>
      </c>
      <c r="Y39" s="288">
        <f>SUM(Y37:Y38)</f>
        <v>0</v>
      </c>
      <c r="Z39" s="288"/>
      <c r="AA39" s="298"/>
      <c r="AB39" s="290"/>
      <c r="AC39" s="287"/>
      <c r="AD39" s="287" t="s">
        <v>278</v>
      </c>
      <c r="AE39" s="288">
        <f>SUM(AE37:AE38)</f>
        <v>270</v>
      </c>
      <c r="AF39" s="288"/>
      <c r="AG39" s="289"/>
      <c r="AH39" s="291"/>
      <c r="AI39" s="287"/>
      <c r="AJ39" s="203" t="s">
        <v>278</v>
      </c>
      <c r="AK39" s="204">
        <f>SUM(AK37:AK38)</f>
        <v>0</v>
      </c>
      <c r="AL39" s="253"/>
      <c r="AM39" s="205"/>
      <c r="AP39" s="188">
        <f>SUM(AP37:AP38)</f>
        <v>0</v>
      </c>
      <c r="AQ39" s="188">
        <f t="shared" ref="AQ39:AU39" si="3">SUM(AQ37:AQ38)</f>
        <v>0</v>
      </c>
      <c r="AR39" s="188">
        <f t="shared" si="3"/>
        <v>0</v>
      </c>
      <c r="AS39" s="188">
        <f t="shared" si="3"/>
        <v>0</v>
      </c>
      <c r="AT39" s="188">
        <f t="shared" si="3"/>
        <v>0</v>
      </c>
      <c r="AU39" s="188">
        <f t="shared" si="3"/>
        <v>0</v>
      </c>
    </row>
    <row r="40" spans="2:47" ht="16.5" customHeight="1" thickBot="1">
      <c r="B40" s="36" t="s">
        <v>370</v>
      </c>
      <c r="C40" s="37">
        <f>SUM(H40,N40,T40:U40,Z40,AF40,AL40)</f>
        <v>0</v>
      </c>
      <c r="D40" s="38"/>
      <c r="E40" s="292"/>
      <c r="F40" s="292"/>
      <c r="G40" s="293">
        <f>+AP39</f>
        <v>0</v>
      </c>
      <c r="H40" s="294">
        <f>SUM(H37:H38)</f>
        <v>0</v>
      </c>
      <c r="I40" s="299"/>
      <c r="J40" s="296"/>
      <c r="K40" s="292"/>
      <c r="L40" s="292"/>
      <c r="M40" s="293">
        <f>+AQ39</f>
        <v>0</v>
      </c>
      <c r="N40" s="294">
        <f>SUM(N37:N38)</f>
        <v>0</v>
      </c>
      <c r="O40" s="299"/>
      <c r="P40" s="296"/>
      <c r="Q40" s="292"/>
      <c r="R40" s="292" t="s">
        <v>278</v>
      </c>
      <c r="S40" s="293">
        <f>+AR39</f>
        <v>0</v>
      </c>
      <c r="T40" s="294">
        <f>SUM(T37:T38)</f>
        <v>0</v>
      </c>
      <c r="U40" s="299"/>
      <c r="V40" s="296"/>
      <c r="W40" s="292"/>
      <c r="X40" s="292" t="s">
        <v>278</v>
      </c>
      <c r="Y40" s="207">
        <f>+AS39</f>
        <v>0</v>
      </c>
      <c r="Z40" s="294">
        <f>SUM(Z37:Z38)</f>
        <v>0</v>
      </c>
      <c r="AA40" s="299"/>
      <c r="AB40" s="296"/>
      <c r="AC40" s="292"/>
      <c r="AD40" s="292" t="s">
        <v>278</v>
      </c>
      <c r="AE40" s="207"/>
      <c r="AF40" s="294">
        <f>SUM(AF37:AF38)</f>
        <v>0</v>
      </c>
      <c r="AG40" s="295"/>
      <c r="AH40" s="297"/>
      <c r="AI40" s="292"/>
      <c r="AJ40" s="206" t="s">
        <v>278</v>
      </c>
      <c r="AK40" s="207">
        <f>+AU39</f>
        <v>0</v>
      </c>
      <c r="AL40" s="208">
        <f>SUM(AL37:AL38)</f>
        <v>0</v>
      </c>
      <c r="AM40" s="209"/>
    </row>
    <row r="41" spans="2:47" ht="16.5" customHeight="1">
      <c r="B41" s="19" t="s">
        <v>178</v>
      </c>
      <c r="D41" s="198"/>
      <c r="E41" s="273"/>
      <c r="F41" s="273"/>
      <c r="G41" s="276"/>
      <c r="H41" s="264"/>
      <c r="I41" s="269"/>
      <c r="J41" s="272"/>
      <c r="K41" s="277" t="s">
        <v>811</v>
      </c>
      <c r="L41" s="305" t="s">
        <v>812</v>
      </c>
      <c r="M41" s="325" t="s">
        <v>765</v>
      </c>
      <c r="N41" s="315"/>
      <c r="O41" s="331"/>
      <c r="P41" s="272"/>
      <c r="Q41" s="320"/>
      <c r="R41" s="320" t="s">
        <v>278</v>
      </c>
      <c r="S41" s="322"/>
      <c r="T41" s="315"/>
      <c r="U41" s="331"/>
      <c r="V41" s="272"/>
      <c r="W41" s="277" t="s">
        <v>813</v>
      </c>
      <c r="X41" s="305" t="s">
        <v>814</v>
      </c>
      <c r="Y41" s="325" t="s">
        <v>338</v>
      </c>
      <c r="Z41" s="315"/>
      <c r="AA41" s="329"/>
      <c r="AB41" s="272" t="s">
        <v>220</v>
      </c>
      <c r="AC41" s="277" t="s">
        <v>815</v>
      </c>
      <c r="AD41" s="278" t="s">
        <v>816</v>
      </c>
      <c r="AE41" s="279">
        <v>770</v>
      </c>
      <c r="AF41" s="315"/>
      <c r="AG41" s="281"/>
      <c r="AH41" s="272"/>
      <c r="AI41" s="273"/>
      <c r="AJ41" s="26" t="s">
        <v>278</v>
      </c>
      <c r="AK41" s="196"/>
      <c r="AL41" s="252"/>
      <c r="AM41" s="202"/>
      <c r="AP41" s="185"/>
      <c r="AQ41" s="185"/>
      <c r="AR41" s="185"/>
      <c r="AS41" s="185"/>
      <c r="AT41" s="185"/>
      <c r="AU41" s="185"/>
    </row>
    <row r="42" spans="2:47" ht="16.5" customHeight="1">
      <c r="B42" s="19">
        <v>44214</v>
      </c>
      <c r="D42" s="198"/>
      <c r="E42" s="273"/>
      <c r="F42" s="273"/>
      <c r="G42" s="276"/>
      <c r="H42" s="264"/>
      <c r="I42" s="269"/>
      <c r="J42" s="272"/>
      <c r="K42" s="320"/>
      <c r="L42" s="320"/>
      <c r="M42" s="322"/>
      <c r="N42" s="315"/>
      <c r="O42" s="331"/>
      <c r="P42" s="272"/>
      <c r="Q42" s="320"/>
      <c r="R42" s="320" t="s">
        <v>278</v>
      </c>
      <c r="S42" s="322"/>
      <c r="T42" s="315"/>
      <c r="U42" s="331"/>
      <c r="V42" s="272"/>
      <c r="W42" s="277" t="s">
        <v>817</v>
      </c>
      <c r="X42" s="305" t="s">
        <v>818</v>
      </c>
      <c r="Y42" s="325" t="s">
        <v>338</v>
      </c>
      <c r="Z42" s="315"/>
      <c r="AA42" s="329"/>
      <c r="AB42" s="272" t="s">
        <v>220</v>
      </c>
      <c r="AC42" s="277" t="s">
        <v>819</v>
      </c>
      <c r="AD42" s="305" t="s">
        <v>820</v>
      </c>
      <c r="AE42" s="279">
        <v>230</v>
      </c>
      <c r="AF42" s="315"/>
      <c r="AG42" s="281"/>
      <c r="AH42" s="272"/>
      <c r="AI42" s="273"/>
      <c r="AJ42" s="26" t="s">
        <v>278</v>
      </c>
      <c r="AK42" s="196"/>
      <c r="AL42" s="252"/>
      <c r="AM42" s="202"/>
      <c r="AP42" s="187"/>
      <c r="AQ42" s="187"/>
      <c r="AR42" s="187"/>
      <c r="AS42" s="185"/>
      <c r="AT42" s="185"/>
      <c r="AU42" s="187"/>
    </row>
    <row r="43" spans="2:47" ht="16.5" customHeight="1">
      <c r="B43" s="165"/>
      <c r="D43" s="198"/>
      <c r="E43" s="273"/>
      <c r="F43" s="273"/>
      <c r="G43" s="276"/>
      <c r="H43" s="264"/>
      <c r="I43" s="269"/>
      <c r="J43" s="272"/>
      <c r="K43" s="320"/>
      <c r="L43" s="320"/>
      <c r="M43" s="322"/>
      <c r="N43" s="315"/>
      <c r="O43" s="331"/>
      <c r="P43" s="272"/>
      <c r="Q43" s="320"/>
      <c r="R43" s="320" t="s">
        <v>278</v>
      </c>
      <c r="S43" s="322"/>
      <c r="T43" s="315"/>
      <c r="U43" s="331"/>
      <c r="V43" s="272"/>
      <c r="W43" s="277" t="s">
        <v>821</v>
      </c>
      <c r="X43" s="305" t="s">
        <v>822</v>
      </c>
      <c r="Y43" s="325" t="s">
        <v>338</v>
      </c>
      <c r="Z43" s="315"/>
      <c r="AA43" s="329"/>
      <c r="AB43" s="272" t="s">
        <v>220</v>
      </c>
      <c r="AC43" s="277" t="s">
        <v>823</v>
      </c>
      <c r="AD43" s="305" t="s">
        <v>824</v>
      </c>
      <c r="AE43" s="279">
        <v>260</v>
      </c>
      <c r="AF43" s="315"/>
      <c r="AG43" s="281"/>
      <c r="AH43" s="272"/>
      <c r="AI43" s="273"/>
      <c r="AJ43" s="26" t="s">
        <v>278</v>
      </c>
      <c r="AK43" s="196"/>
      <c r="AL43" s="252"/>
      <c r="AM43" s="202"/>
      <c r="AP43" s="187"/>
      <c r="AQ43" s="187"/>
      <c r="AR43" s="187"/>
      <c r="AS43" s="185"/>
      <c r="AT43" s="185"/>
      <c r="AU43" s="187"/>
    </row>
    <row r="44" spans="2:47" ht="16.5" customHeight="1">
      <c r="B44" s="165"/>
      <c r="D44" s="198"/>
      <c r="E44" s="273"/>
      <c r="F44" s="273"/>
      <c r="G44" s="276"/>
      <c r="H44" s="264"/>
      <c r="I44" s="269"/>
      <c r="J44" s="272"/>
      <c r="K44" s="320"/>
      <c r="L44" s="320"/>
      <c r="M44" s="322"/>
      <c r="N44" s="315"/>
      <c r="O44" s="331"/>
      <c r="P44" s="272"/>
      <c r="Q44" s="320"/>
      <c r="R44" s="320" t="s">
        <v>278</v>
      </c>
      <c r="S44" s="322"/>
      <c r="T44" s="315"/>
      <c r="U44" s="331"/>
      <c r="V44" s="272"/>
      <c r="W44" s="277"/>
      <c r="X44" s="305"/>
      <c r="Y44" s="279"/>
      <c r="Z44" s="315"/>
      <c r="AA44" s="329"/>
      <c r="AB44" s="272" t="s">
        <v>220</v>
      </c>
      <c r="AC44" s="277" t="s">
        <v>825</v>
      </c>
      <c r="AD44" s="278" t="s">
        <v>826</v>
      </c>
      <c r="AE44" s="279">
        <v>1750</v>
      </c>
      <c r="AF44" s="315"/>
      <c r="AG44" s="281"/>
      <c r="AH44" s="272"/>
      <c r="AI44" s="273"/>
      <c r="AJ44" s="26" t="s">
        <v>278</v>
      </c>
      <c r="AK44" s="196"/>
      <c r="AL44" s="252"/>
      <c r="AM44" s="202"/>
      <c r="AP44" s="187"/>
      <c r="AQ44" s="187"/>
      <c r="AR44" s="187"/>
      <c r="AS44" s="187"/>
      <c r="AT44" s="185"/>
      <c r="AU44" s="187"/>
    </row>
    <row r="45" spans="2:47" ht="16.5" customHeight="1">
      <c r="B45" s="165"/>
      <c r="D45" s="198"/>
      <c r="E45" s="273"/>
      <c r="F45" s="273"/>
      <c r="G45" s="276"/>
      <c r="H45" s="264"/>
      <c r="I45" s="269"/>
      <c r="J45" s="272"/>
      <c r="K45" s="320"/>
      <c r="L45" s="320"/>
      <c r="M45" s="322"/>
      <c r="N45" s="315"/>
      <c r="O45" s="331"/>
      <c r="P45" s="272"/>
      <c r="Q45" s="320"/>
      <c r="R45" s="320" t="s">
        <v>278</v>
      </c>
      <c r="S45" s="322"/>
      <c r="T45" s="315"/>
      <c r="U45" s="331"/>
      <c r="V45" s="272"/>
      <c r="W45" s="320"/>
      <c r="X45" s="320"/>
      <c r="Y45" s="322"/>
      <c r="Z45" s="315"/>
      <c r="AA45" s="329"/>
      <c r="AB45" s="272" t="s">
        <v>220</v>
      </c>
      <c r="AC45" s="277" t="s">
        <v>827</v>
      </c>
      <c r="AD45" s="305" t="s">
        <v>828</v>
      </c>
      <c r="AE45" s="279">
        <v>580</v>
      </c>
      <c r="AF45" s="315"/>
      <c r="AG45" s="281"/>
      <c r="AH45" s="272"/>
      <c r="AI45" s="273"/>
      <c r="AJ45" s="26" t="s">
        <v>278</v>
      </c>
      <c r="AK45" s="196"/>
      <c r="AL45" s="252"/>
      <c r="AM45" s="202"/>
      <c r="AP45" s="187"/>
      <c r="AQ45" s="187"/>
      <c r="AR45" s="187"/>
      <c r="AS45" s="187"/>
      <c r="AT45" s="185"/>
      <c r="AU45" s="187"/>
    </row>
    <row r="46" spans="2:47" ht="16.5" customHeight="1">
      <c r="B46" s="165"/>
      <c r="D46" s="198"/>
      <c r="E46" s="273"/>
      <c r="F46" s="273"/>
      <c r="G46" s="276"/>
      <c r="H46" s="264"/>
      <c r="I46" s="269"/>
      <c r="J46" s="272"/>
      <c r="K46" s="320"/>
      <c r="L46" s="320"/>
      <c r="M46" s="322"/>
      <c r="N46" s="315"/>
      <c r="O46" s="331"/>
      <c r="P46" s="272"/>
      <c r="Q46" s="320"/>
      <c r="R46" s="320" t="s">
        <v>278</v>
      </c>
      <c r="S46" s="322"/>
      <c r="T46" s="315"/>
      <c r="U46" s="331"/>
      <c r="V46" s="272"/>
      <c r="W46" s="320"/>
      <c r="X46" s="320"/>
      <c r="Y46" s="322"/>
      <c r="Z46" s="315"/>
      <c r="AA46" s="329"/>
      <c r="AB46" s="272" t="s">
        <v>220</v>
      </c>
      <c r="AC46" s="277" t="s">
        <v>829</v>
      </c>
      <c r="AD46" s="278" t="s">
        <v>830</v>
      </c>
      <c r="AE46" s="279">
        <v>820</v>
      </c>
      <c r="AF46" s="315"/>
      <c r="AG46" s="281"/>
      <c r="AH46" s="272"/>
      <c r="AI46" s="273"/>
      <c r="AJ46" s="26" t="s">
        <v>278</v>
      </c>
      <c r="AK46" s="196"/>
      <c r="AL46" s="252"/>
      <c r="AM46" s="202"/>
      <c r="AP46" s="187"/>
      <c r="AQ46" s="187"/>
      <c r="AR46" s="187"/>
      <c r="AS46" s="187"/>
      <c r="AT46" s="185"/>
      <c r="AU46" s="187"/>
    </row>
    <row r="47" spans="2:47" ht="16.5" customHeight="1">
      <c r="B47" s="165"/>
      <c r="D47" s="198"/>
      <c r="E47" s="273"/>
      <c r="F47" s="273"/>
      <c r="G47" s="276"/>
      <c r="H47" s="264"/>
      <c r="I47" s="269"/>
      <c r="J47" s="272"/>
      <c r="K47" s="320"/>
      <c r="L47" s="320"/>
      <c r="M47" s="322"/>
      <c r="N47" s="315"/>
      <c r="O47" s="331"/>
      <c r="P47" s="272"/>
      <c r="Q47" s="320"/>
      <c r="R47" s="320" t="s">
        <v>278</v>
      </c>
      <c r="S47" s="322"/>
      <c r="T47" s="315"/>
      <c r="U47" s="331"/>
      <c r="V47" s="272"/>
      <c r="W47" s="320"/>
      <c r="X47" s="320"/>
      <c r="Y47" s="322"/>
      <c r="Z47" s="315"/>
      <c r="AA47" s="329"/>
      <c r="AB47" s="272" t="s">
        <v>220</v>
      </c>
      <c r="AC47" s="277" t="s">
        <v>831</v>
      </c>
      <c r="AD47" s="305" t="s">
        <v>832</v>
      </c>
      <c r="AE47" s="279">
        <v>490</v>
      </c>
      <c r="AF47" s="315"/>
      <c r="AG47" s="281"/>
      <c r="AH47" s="272"/>
      <c r="AI47" s="273"/>
      <c r="AJ47" s="26" t="s">
        <v>278</v>
      </c>
      <c r="AK47" s="196"/>
      <c r="AL47" s="252"/>
      <c r="AM47" s="202"/>
      <c r="AP47" s="187"/>
      <c r="AQ47" s="187"/>
      <c r="AR47" s="187"/>
      <c r="AS47" s="187"/>
      <c r="AT47" s="185"/>
      <c r="AU47" s="187"/>
    </row>
    <row r="48" spans="2:47" ht="16.5" customHeight="1">
      <c r="B48" s="165"/>
      <c r="D48" s="198"/>
      <c r="E48" s="273"/>
      <c r="F48" s="273"/>
      <c r="G48" s="276"/>
      <c r="H48" s="264"/>
      <c r="I48" s="269"/>
      <c r="J48" s="272"/>
      <c r="K48" s="320"/>
      <c r="L48" s="320"/>
      <c r="M48" s="322"/>
      <c r="N48" s="315"/>
      <c r="O48" s="331"/>
      <c r="P48" s="272"/>
      <c r="Q48" s="320"/>
      <c r="R48" s="320" t="s">
        <v>278</v>
      </c>
      <c r="S48" s="322"/>
      <c r="T48" s="315"/>
      <c r="U48" s="331"/>
      <c r="V48" s="272"/>
      <c r="W48" s="320"/>
      <c r="X48" s="320"/>
      <c r="Y48" s="322"/>
      <c r="Z48" s="315"/>
      <c r="AA48" s="329"/>
      <c r="AB48" s="272" t="s">
        <v>220</v>
      </c>
      <c r="AC48" s="277" t="s">
        <v>833</v>
      </c>
      <c r="AD48" s="305" t="s">
        <v>834</v>
      </c>
      <c r="AE48" s="279">
        <v>270</v>
      </c>
      <c r="AF48" s="315"/>
      <c r="AG48" s="281"/>
      <c r="AH48" s="272"/>
      <c r="AI48" s="273"/>
      <c r="AJ48" s="26" t="s">
        <v>278</v>
      </c>
      <c r="AK48" s="196"/>
      <c r="AL48" s="252"/>
      <c r="AM48" s="202"/>
      <c r="AP48" s="187"/>
      <c r="AQ48" s="187"/>
      <c r="AR48" s="187"/>
      <c r="AS48" s="187"/>
      <c r="AT48" s="185"/>
      <c r="AU48" s="187"/>
    </row>
    <row r="49" spans="2:47" ht="16.5" customHeight="1">
      <c r="B49" s="165"/>
      <c r="D49" s="198"/>
      <c r="E49" s="273"/>
      <c r="F49" s="273"/>
      <c r="G49" s="276"/>
      <c r="H49" s="264"/>
      <c r="I49" s="269"/>
      <c r="J49" s="272"/>
      <c r="K49" s="320"/>
      <c r="L49" s="320"/>
      <c r="M49" s="322"/>
      <c r="N49" s="315"/>
      <c r="O49" s="331"/>
      <c r="P49" s="272"/>
      <c r="Q49" s="320"/>
      <c r="R49" s="320" t="s">
        <v>278</v>
      </c>
      <c r="S49" s="322"/>
      <c r="T49" s="315"/>
      <c r="U49" s="331"/>
      <c r="V49" s="272"/>
      <c r="W49" s="320"/>
      <c r="X49" s="320"/>
      <c r="Y49" s="322"/>
      <c r="Z49" s="315"/>
      <c r="AA49" s="329"/>
      <c r="AB49" s="272" t="s">
        <v>220</v>
      </c>
      <c r="AC49" s="277" t="s">
        <v>835</v>
      </c>
      <c r="AD49" s="305" t="s">
        <v>836</v>
      </c>
      <c r="AE49" s="279">
        <v>960</v>
      </c>
      <c r="AF49" s="315"/>
      <c r="AG49" s="281"/>
      <c r="AH49" s="272"/>
      <c r="AI49" s="273"/>
      <c r="AJ49" s="26" t="s">
        <v>278</v>
      </c>
      <c r="AK49" s="196"/>
      <c r="AL49" s="252"/>
      <c r="AM49" s="202"/>
      <c r="AP49" s="187"/>
      <c r="AQ49" s="187"/>
      <c r="AR49" s="187"/>
      <c r="AS49" s="187"/>
      <c r="AT49" s="185"/>
      <c r="AU49" s="187"/>
    </row>
    <row r="50" spans="2:47" ht="16.5" customHeight="1">
      <c r="B50" s="165"/>
      <c r="D50" s="198"/>
      <c r="E50" s="273"/>
      <c r="F50" s="273"/>
      <c r="G50" s="276"/>
      <c r="H50" s="264"/>
      <c r="I50" s="269"/>
      <c r="J50" s="272"/>
      <c r="K50" s="320"/>
      <c r="L50" s="320"/>
      <c r="M50" s="322"/>
      <c r="N50" s="315"/>
      <c r="O50" s="331"/>
      <c r="P50" s="272"/>
      <c r="Q50" s="320"/>
      <c r="R50" s="320" t="s">
        <v>278</v>
      </c>
      <c r="S50" s="322"/>
      <c r="T50" s="315"/>
      <c r="U50" s="331"/>
      <c r="V50" s="272"/>
      <c r="W50" s="320"/>
      <c r="X50" s="320"/>
      <c r="Y50" s="322"/>
      <c r="Z50" s="315"/>
      <c r="AA50" s="329"/>
      <c r="AB50" s="272"/>
      <c r="AC50" s="277" t="s">
        <v>837</v>
      </c>
      <c r="AD50" s="305" t="s">
        <v>838</v>
      </c>
      <c r="AE50" s="325" t="s">
        <v>765</v>
      </c>
      <c r="AF50" s="315"/>
      <c r="AG50" s="281"/>
      <c r="AH50" s="272"/>
      <c r="AI50" s="273"/>
      <c r="AJ50" s="26" t="s">
        <v>278</v>
      </c>
      <c r="AK50" s="196"/>
      <c r="AL50" s="252"/>
      <c r="AM50" s="202"/>
      <c r="AP50" s="187"/>
      <c r="AQ50" s="187"/>
      <c r="AR50" s="187"/>
      <c r="AS50" s="187"/>
      <c r="AT50" s="185"/>
      <c r="AU50" s="187"/>
    </row>
    <row r="51" spans="2:47" ht="16.5" customHeight="1">
      <c r="B51" s="165"/>
      <c r="D51" s="198"/>
      <c r="E51" s="273"/>
      <c r="F51" s="273"/>
      <c r="G51" s="276"/>
      <c r="H51" s="264"/>
      <c r="I51" s="269"/>
      <c r="J51" s="272"/>
      <c r="K51" s="320"/>
      <c r="L51" s="320"/>
      <c r="M51" s="322"/>
      <c r="N51" s="315"/>
      <c r="O51" s="331"/>
      <c r="P51" s="272"/>
      <c r="Q51" s="320"/>
      <c r="R51" s="320" t="s">
        <v>278</v>
      </c>
      <c r="S51" s="322"/>
      <c r="T51" s="315"/>
      <c r="U51" s="331"/>
      <c r="V51" s="272"/>
      <c r="W51" s="320"/>
      <c r="X51" s="320"/>
      <c r="Y51" s="322"/>
      <c r="Z51" s="315"/>
      <c r="AA51" s="329"/>
      <c r="AB51" s="272"/>
      <c r="AC51" s="277" t="s">
        <v>839</v>
      </c>
      <c r="AD51" s="278"/>
      <c r="AE51" s="335" t="s">
        <v>324</v>
      </c>
      <c r="AF51" s="315"/>
      <c r="AG51" s="281"/>
      <c r="AH51" s="272"/>
      <c r="AI51" s="273"/>
      <c r="AJ51" s="26" t="s">
        <v>278</v>
      </c>
      <c r="AK51" s="196"/>
      <c r="AL51" s="252"/>
      <c r="AM51" s="202"/>
      <c r="AP51" s="187"/>
      <c r="AQ51" s="187"/>
      <c r="AR51" s="187"/>
      <c r="AS51" s="187"/>
      <c r="AT51" s="185"/>
      <c r="AU51" s="187"/>
    </row>
    <row r="52" spans="2:47" ht="16.5" customHeight="1">
      <c r="B52" s="165"/>
      <c r="D52" s="198"/>
      <c r="E52" s="273"/>
      <c r="F52" s="273"/>
      <c r="G52" s="276"/>
      <c r="H52" s="264"/>
      <c r="I52" s="269"/>
      <c r="J52" s="272"/>
      <c r="K52" s="320"/>
      <c r="L52" s="320"/>
      <c r="M52" s="322"/>
      <c r="N52" s="315"/>
      <c r="O52" s="331"/>
      <c r="P52" s="272"/>
      <c r="Q52" s="320"/>
      <c r="R52" s="320"/>
      <c r="S52" s="322"/>
      <c r="T52" s="315"/>
      <c r="U52" s="331"/>
      <c r="V52" s="272"/>
      <c r="W52" s="320"/>
      <c r="X52" s="320"/>
      <c r="Y52" s="322"/>
      <c r="Z52" s="315"/>
      <c r="AA52" s="329"/>
      <c r="AB52" s="272"/>
      <c r="AC52" s="277" t="s">
        <v>840</v>
      </c>
      <c r="AD52" s="278"/>
      <c r="AE52" s="335" t="s">
        <v>324</v>
      </c>
      <c r="AF52" s="315"/>
      <c r="AG52" s="281"/>
      <c r="AH52" s="272"/>
      <c r="AI52" s="273"/>
      <c r="AJ52" s="26"/>
      <c r="AK52" s="196"/>
      <c r="AL52" s="252"/>
      <c r="AM52" s="202"/>
      <c r="AP52" s="187"/>
      <c r="AQ52" s="187"/>
      <c r="AR52" s="187"/>
      <c r="AS52" s="187"/>
      <c r="AT52" s="185"/>
      <c r="AU52" s="187"/>
    </row>
    <row r="53" spans="2:47" ht="16.5" customHeight="1">
      <c r="B53" s="165"/>
      <c r="D53" s="198"/>
      <c r="E53" s="273"/>
      <c r="F53" s="273"/>
      <c r="G53" s="276"/>
      <c r="H53" s="264"/>
      <c r="I53" s="269"/>
      <c r="J53" s="272"/>
      <c r="K53" s="273"/>
      <c r="L53" s="273"/>
      <c r="M53" s="276"/>
      <c r="N53" s="264"/>
      <c r="O53" s="269"/>
      <c r="P53" s="272"/>
      <c r="Q53" s="273"/>
      <c r="R53" s="273"/>
      <c r="S53" s="276"/>
      <c r="T53" s="264"/>
      <c r="U53" s="269"/>
      <c r="V53" s="272"/>
      <c r="W53" s="320"/>
      <c r="X53" s="320"/>
      <c r="Y53" s="322"/>
      <c r="Z53" s="315"/>
      <c r="AA53" s="329"/>
      <c r="AB53" s="272"/>
      <c r="AC53" s="277" t="s">
        <v>841</v>
      </c>
      <c r="AD53" s="305"/>
      <c r="AE53" s="335" t="s">
        <v>324</v>
      </c>
      <c r="AF53" s="315"/>
      <c r="AG53" s="281"/>
      <c r="AH53" s="272"/>
      <c r="AI53" s="273"/>
      <c r="AJ53" s="26"/>
      <c r="AK53" s="196"/>
      <c r="AL53" s="252"/>
      <c r="AM53" s="202"/>
      <c r="AP53" s="187"/>
      <c r="AQ53" s="187"/>
      <c r="AR53" s="187"/>
      <c r="AS53" s="187"/>
      <c r="AT53" s="185"/>
      <c r="AU53" s="187"/>
    </row>
    <row r="54" spans="2:47" ht="16.5" customHeight="1" thickBot="1">
      <c r="B54" s="165"/>
      <c r="D54" s="198"/>
      <c r="E54" s="26"/>
      <c r="F54" s="26"/>
      <c r="G54" s="196"/>
      <c r="H54" s="252"/>
      <c r="I54" s="199"/>
      <c r="J54" s="198"/>
      <c r="K54" s="26"/>
      <c r="L54" s="26"/>
      <c r="M54" s="196"/>
      <c r="N54" s="252"/>
      <c r="O54" s="199"/>
      <c r="P54" s="198"/>
      <c r="Q54" s="26"/>
      <c r="R54" s="26" t="s">
        <v>278</v>
      </c>
      <c r="S54" s="196"/>
      <c r="T54" s="252"/>
      <c r="U54" s="199"/>
      <c r="V54" s="198"/>
      <c r="W54" s="319"/>
      <c r="X54" s="319"/>
      <c r="Y54" s="323"/>
      <c r="Z54" s="257"/>
      <c r="AA54" s="353"/>
      <c r="AB54" s="272"/>
      <c r="AC54" s="277" t="s">
        <v>842</v>
      </c>
      <c r="AD54" s="305"/>
      <c r="AE54" s="335" t="s">
        <v>324</v>
      </c>
      <c r="AF54" s="315"/>
      <c r="AG54" s="201"/>
      <c r="AH54" s="198"/>
      <c r="AI54" s="26"/>
      <c r="AJ54" s="26" t="s">
        <v>278</v>
      </c>
      <c r="AK54" s="196"/>
      <c r="AL54" s="252"/>
      <c r="AM54" s="202"/>
      <c r="AP54" s="187"/>
      <c r="AQ54" s="187"/>
      <c r="AR54" s="187"/>
      <c r="AS54" s="187"/>
      <c r="AT54" s="187"/>
      <c r="AU54" s="187"/>
    </row>
    <row r="55" spans="2:47" ht="15.75" customHeight="1" thickBot="1">
      <c r="B55" s="29" t="s">
        <v>369</v>
      </c>
      <c r="C55" s="30">
        <f>SUM(G55,M55,S55,Y55,AE55,AK55)</f>
        <v>6130</v>
      </c>
      <c r="D55" s="34"/>
      <c r="E55" s="203"/>
      <c r="F55" s="203"/>
      <c r="G55" s="204">
        <f>SUM(G41:G54)</f>
        <v>0</v>
      </c>
      <c r="H55" s="204"/>
      <c r="I55" s="32"/>
      <c r="J55" s="34"/>
      <c r="K55" s="203"/>
      <c r="L55" s="203"/>
      <c r="M55" s="204">
        <f>SUM(M41:M54)</f>
        <v>0</v>
      </c>
      <c r="N55" s="204"/>
      <c r="O55" s="32"/>
      <c r="P55" s="34"/>
      <c r="Q55" s="203"/>
      <c r="R55" s="203" t="s">
        <v>278</v>
      </c>
      <c r="S55" s="204">
        <f>SUM(S41:S54)</f>
        <v>0</v>
      </c>
      <c r="T55" s="204"/>
      <c r="U55" s="32"/>
      <c r="V55" s="34"/>
      <c r="W55" s="203"/>
      <c r="X55" s="203"/>
      <c r="Y55" s="204">
        <f>SUM(Y41:Y54)</f>
        <v>0</v>
      </c>
      <c r="Z55" s="204"/>
      <c r="AA55" s="32"/>
      <c r="AB55" s="34"/>
      <c r="AC55" s="203"/>
      <c r="AD55" s="203" t="s">
        <v>278</v>
      </c>
      <c r="AE55" s="204">
        <f>SUM(AE41:AE54)</f>
        <v>6130</v>
      </c>
      <c r="AF55" s="204"/>
      <c r="AG55" s="33"/>
      <c r="AH55" s="34"/>
      <c r="AI55" s="203"/>
      <c r="AJ55" s="203" t="s">
        <v>278</v>
      </c>
      <c r="AK55" s="204">
        <f>SUM(AK41:AK54)</f>
        <v>0</v>
      </c>
      <c r="AL55" s="204"/>
      <c r="AM55" s="35"/>
      <c r="AP55" s="188">
        <f t="shared" ref="AP55:AU55" si="4">SUM(AP41:AP54)</f>
        <v>0</v>
      </c>
      <c r="AQ55" s="188">
        <f t="shared" si="4"/>
        <v>0</v>
      </c>
      <c r="AR55" s="188">
        <f t="shared" si="4"/>
        <v>0</v>
      </c>
      <c r="AS55" s="188">
        <f t="shared" si="4"/>
        <v>0</v>
      </c>
      <c r="AT55" s="188">
        <f t="shared" si="4"/>
        <v>0</v>
      </c>
      <c r="AU55" s="188">
        <f t="shared" si="4"/>
        <v>0</v>
      </c>
    </row>
    <row r="56" spans="2:47" ht="15.75" customHeight="1" thickBot="1">
      <c r="B56" s="39" t="s">
        <v>370</v>
      </c>
      <c r="C56" s="37">
        <f>SUM(H56,N56,T56:U56,Z56,AF56,AL56)</f>
        <v>0</v>
      </c>
      <c r="D56" s="41"/>
      <c r="E56" s="240"/>
      <c r="F56" s="240"/>
      <c r="G56" s="239">
        <f>+AP55</f>
        <v>0</v>
      </c>
      <c r="H56" s="208">
        <f>SUM(H41:H54)</f>
        <v>0</v>
      </c>
      <c r="I56" s="42"/>
      <c r="J56" s="41"/>
      <c r="K56" s="240"/>
      <c r="L56" s="240"/>
      <c r="M56" s="239">
        <f>+AQ55</f>
        <v>0</v>
      </c>
      <c r="N56" s="208">
        <f>SUM(N41:N54)</f>
        <v>0</v>
      </c>
      <c r="O56" s="42"/>
      <c r="P56" s="41"/>
      <c r="Q56" s="240"/>
      <c r="R56" s="240" t="s">
        <v>278</v>
      </c>
      <c r="S56" s="239">
        <f>+AR55</f>
        <v>0</v>
      </c>
      <c r="T56" s="208">
        <f>SUM(T41:T54)</f>
        <v>0</v>
      </c>
      <c r="U56" s="42"/>
      <c r="V56" s="41"/>
      <c r="W56" s="240"/>
      <c r="X56" s="240"/>
      <c r="Y56" s="239"/>
      <c r="Z56" s="208">
        <f>SUM(Z41:Z54)</f>
        <v>0</v>
      </c>
      <c r="AA56" s="42"/>
      <c r="AB56" s="41"/>
      <c r="AC56" s="240"/>
      <c r="AD56" s="240" t="s">
        <v>278</v>
      </c>
      <c r="AE56" s="239"/>
      <c r="AF56" s="208">
        <f>SUM(AF41:AF54)</f>
        <v>0</v>
      </c>
      <c r="AG56" s="43"/>
      <c r="AH56" s="41"/>
      <c r="AI56" s="240"/>
      <c r="AJ56" s="240" t="s">
        <v>278</v>
      </c>
      <c r="AK56" s="239">
        <f>+AU55</f>
        <v>0</v>
      </c>
      <c r="AL56" s="208">
        <f>SUM(AL41:AL54)</f>
        <v>0</v>
      </c>
      <c r="AM56" s="44"/>
    </row>
    <row r="57" spans="2:47" s="167" customFormat="1" ht="15.75" customHeight="1" thickTop="1" thickBot="1">
      <c r="B57" s="45" t="s">
        <v>371</v>
      </c>
      <c r="C57" s="46">
        <f>SUM(H57,N57,T57,Z57,AF57,AL57)</f>
        <v>0</v>
      </c>
      <c r="D57" s="47"/>
      <c r="E57" s="242"/>
      <c r="F57" s="242"/>
      <c r="G57" s="243">
        <f>SUM(G18,G26,G35,G39,G55)</f>
        <v>0</v>
      </c>
      <c r="H57" s="243">
        <f>SUM(H56,H40,H36,H27,H19)</f>
        <v>0</v>
      </c>
      <c r="I57" s="48"/>
      <c r="J57" s="47"/>
      <c r="K57" s="242"/>
      <c r="L57" s="242"/>
      <c r="M57" s="243">
        <f>SUM(M18,M26,M35,M39,M55)</f>
        <v>190</v>
      </c>
      <c r="N57" s="243">
        <f>SUM(N56,N40,N36,N27,N19)</f>
        <v>0</v>
      </c>
      <c r="O57" s="48"/>
      <c r="P57" s="47"/>
      <c r="Q57" s="242"/>
      <c r="R57" s="242" t="s">
        <v>278</v>
      </c>
      <c r="S57" s="243">
        <f>SUM(S18,S26,S35,S39,S55)</f>
        <v>0</v>
      </c>
      <c r="T57" s="243">
        <f>SUM(T56,T40,T36,T27,T19)</f>
        <v>0</v>
      </c>
      <c r="U57" s="48"/>
      <c r="V57" s="47"/>
      <c r="W57" s="242"/>
      <c r="X57" s="242"/>
      <c r="Y57" s="243">
        <f>SUM(Y18,Y26,Y35,Y39,Y55)</f>
        <v>1300</v>
      </c>
      <c r="Z57" s="243">
        <f>SUM(Z56,Z40,Z36,Z27,Z19)</f>
        <v>0</v>
      </c>
      <c r="AA57" s="48"/>
      <c r="AB57" s="47"/>
      <c r="AC57" s="242"/>
      <c r="AD57" s="242" t="s">
        <v>278</v>
      </c>
      <c r="AE57" s="243">
        <f>SUM(AE18,AE26,AE35,AE39,AE55)</f>
        <v>20420</v>
      </c>
      <c r="AF57" s="243">
        <f>SUM(AF56,AF40,AF36,AF27,AF19)</f>
        <v>0</v>
      </c>
      <c r="AG57" s="49"/>
      <c r="AH57" s="47"/>
      <c r="AI57" s="242"/>
      <c r="AJ57" s="242" t="s">
        <v>278</v>
      </c>
      <c r="AK57" s="243">
        <f>SUM(AK18,AK26,AK35,AK39,AK55)</f>
        <v>0</v>
      </c>
      <c r="AL57" s="243">
        <f>SUM(AL56,AL40,AL36,AL27,AL19)</f>
        <v>0</v>
      </c>
      <c r="AM57" s="50"/>
    </row>
    <row r="58" spans="2:47" ht="15" customHeight="1" thickBot="1">
      <c r="B58" s="79"/>
      <c r="C58" s="80"/>
      <c r="D58" s="80"/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 t="s">
        <v>278</v>
      </c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 t="s">
        <v>278</v>
      </c>
      <c r="AE58" s="153"/>
      <c r="AF58" s="153"/>
      <c r="AG58" s="153"/>
      <c r="AH58" s="80"/>
      <c r="AI58" s="153"/>
      <c r="AJ58" s="153" t="s">
        <v>278</v>
      </c>
      <c r="AK58" s="153"/>
      <c r="AL58" s="153"/>
      <c r="AM58" s="126" t="s">
        <v>748</v>
      </c>
    </row>
    <row r="59" spans="2:47" ht="15" customHeight="1">
      <c r="B59" s="81" t="s">
        <v>373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 t="s">
        <v>278</v>
      </c>
      <c r="AK59" s="169"/>
      <c r="AL59" s="169"/>
      <c r="AM59" s="171"/>
      <c r="AP59" s="191"/>
      <c r="AQ59" s="190"/>
      <c r="AR59" s="192"/>
    </row>
    <row r="60" spans="2:47" ht="15" customHeight="1">
      <c r="B60" s="82" t="s">
        <v>374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 t="s">
        <v>278</v>
      </c>
      <c r="AK60" s="173"/>
      <c r="AL60" s="173"/>
      <c r="AM60" s="175"/>
      <c r="AR60" s="192"/>
    </row>
    <row r="61" spans="2:47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 t="s">
        <v>278</v>
      </c>
      <c r="AK61" s="173"/>
      <c r="AL61" s="173"/>
      <c r="AM61" s="175"/>
    </row>
    <row r="62" spans="2:47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 t="s">
        <v>278</v>
      </c>
      <c r="AK62" s="173"/>
      <c r="AL62" s="173"/>
      <c r="AM62" s="175"/>
    </row>
    <row r="63" spans="2:47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 t="s">
        <v>278</v>
      </c>
      <c r="AK63" s="173"/>
      <c r="AL63" s="173"/>
      <c r="AM63" s="175"/>
    </row>
    <row r="64" spans="2:47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 t="s">
        <v>278</v>
      </c>
      <c r="AK64" s="173"/>
      <c r="AL64" s="173"/>
      <c r="AM64" s="175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 t="s">
        <v>278</v>
      </c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 t="s">
        <v>278</v>
      </c>
      <c r="AK66" s="177"/>
      <c r="AL66" s="177"/>
      <c r="AM66" s="179"/>
    </row>
    <row r="67" spans="2:39" ht="16.5" customHeight="1">
      <c r="C67" s="25" t="s">
        <v>375</v>
      </c>
      <c r="D67" s="251" t="s">
        <v>843</v>
      </c>
      <c r="P67" s="85" t="s">
        <v>844</v>
      </c>
      <c r="AB67" s="85" t="s">
        <v>845</v>
      </c>
      <c r="AC67" s="85"/>
      <c r="AG67" s="126"/>
      <c r="AJ67" s="161" t="s">
        <v>278</v>
      </c>
      <c r="AM67" s="126"/>
    </row>
    <row r="68" spans="2:39" ht="15.75" customHeight="1">
      <c r="D68" s="85" t="s">
        <v>846</v>
      </c>
      <c r="P68" s="85" t="s">
        <v>847</v>
      </c>
      <c r="R68" s="161" t="s">
        <v>278</v>
      </c>
      <c r="AB68" s="85" t="s">
        <v>1081</v>
      </c>
      <c r="AC68" s="85"/>
      <c r="AJ68" s="161" t="s">
        <v>278</v>
      </c>
    </row>
    <row r="69" spans="2:39" ht="15.75" customHeight="1">
      <c r="D69" s="85" t="s">
        <v>848</v>
      </c>
      <c r="P69" s="85" t="s">
        <v>849</v>
      </c>
      <c r="R69" s="161" t="s">
        <v>278</v>
      </c>
      <c r="AC69" s="85"/>
      <c r="AJ69" s="161" t="s">
        <v>278</v>
      </c>
    </row>
    <row r="70" spans="2:39" ht="15.95" customHeight="1">
      <c r="D70" s="85" t="s">
        <v>850</v>
      </c>
      <c r="P70" s="85" t="s">
        <v>851</v>
      </c>
      <c r="R70" s="161" t="s">
        <v>278</v>
      </c>
      <c r="AC70" s="85"/>
      <c r="AJ70" s="161" t="s">
        <v>278</v>
      </c>
    </row>
    <row r="71" spans="2:39" ht="15.95" customHeight="1">
      <c r="D71" s="85" t="s">
        <v>852</v>
      </c>
      <c r="P71" s="85"/>
      <c r="R71" s="161" t="s">
        <v>278</v>
      </c>
      <c r="AC71" s="85"/>
      <c r="AJ71" s="161" t="s">
        <v>278</v>
      </c>
    </row>
    <row r="72" spans="2:39" ht="15.95" customHeight="1">
      <c r="R72" s="161" t="s">
        <v>278</v>
      </c>
      <c r="AD72" s="161" t="s">
        <v>278</v>
      </c>
      <c r="AJ72" s="161" t="s">
        <v>278</v>
      </c>
    </row>
    <row r="73" spans="2:39" ht="15.95" customHeight="1">
      <c r="R73" s="161" t="s">
        <v>278</v>
      </c>
      <c r="AD73" s="161" t="s">
        <v>278</v>
      </c>
      <c r="AJ73" s="161" t="s">
        <v>278</v>
      </c>
    </row>
    <row r="74" spans="2:39" ht="15.95" customHeight="1">
      <c r="R74" s="161" t="s">
        <v>278</v>
      </c>
      <c r="AD74" s="161" t="s">
        <v>278</v>
      </c>
      <c r="AJ74" s="161" t="s">
        <v>278</v>
      </c>
    </row>
    <row r="75" spans="2:39" ht="15.95" customHeight="1">
      <c r="R75" s="161" t="s">
        <v>278</v>
      </c>
      <c r="AD75" s="161" t="s">
        <v>278</v>
      </c>
      <c r="AJ75" s="161" t="s">
        <v>278</v>
      </c>
    </row>
    <row r="76" spans="2:39" ht="15.95" customHeight="1">
      <c r="R76" s="161" t="s">
        <v>278</v>
      </c>
      <c r="AD76" s="161" t="s">
        <v>278</v>
      </c>
      <c r="AJ76" s="161" t="s">
        <v>278</v>
      </c>
    </row>
    <row r="77" spans="2:39" ht="15.95" customHeight="1">
      <c r="R77" s="161" t="s">
        <v>278</v>
      </c>
      <c r="AD77" s="161" t="s">
        <v>278</v>
      </c>
      <c r="AJ77" s="161" t="s">
        <v>278</v>
      </c>
    </row>
    <row r="78" spans="2:39" ht="15.95" customHeight="1">
      <c r="R78" s="161" t="s">
        <v>278</v>
      </c>
      <c r="AD78" s="161" t="s">
        <v>278</v>
      </c>
      <c r="AJ78" s="161" t="s">
        <v>278</v>
      </c>
    </row>
    <row r="79" spans="2:39" ht="15.95" customHeight="1">
      <c r="R79" s="161" t="s">
        <v>278</v>
      </c>
      <c r="AD79" s="161" t="s">
        <v>278</v>
      </c>
      <c r="AJ79" s="161" t="s">
        <v>278</v>
      </c>
    </row>
    <row r="80" spans="2:39" ht="15.95" customHeight="1">
      <c r="R80" s="161" t="s">
        <v>278</v>
      </c>
      <c r="AD80" s="161" t="s">
        <v>278</v>
      </c>
      <c r="AJ80" s="161" t="s">
        <v>278</v>
      </c>
    </row>
    <row r="81" spans="18:36" ht="15.95" customHeight="1">
      <c r="R81" s="161" t="s">
        <v>278</v>
      </c>
      <c r="AD81" s="161" t="s">
        <v>278</v>
      </c>
      <c r="AJ81" s="161" t="s">
        <v>278</v>
      </c>
    </row>
    <row r="82" spans="18:36" ht="15.95" customHeight="1">
      <c r="R82" s="161" t="s">
        <v>278</v>
      </c>
      <c r="AD82" s="161" t="s">
        <v>278</v>
      </c>
      <c r="AJ82" s="161" t="s">
        <v>278</v>
      </c>
    </row>
    <row r="83" spans="18:36" ht="15.95" customHeight="1">
      <c r="R83" s="161" t="s">
        <v>278</v>
      </c>
      <c r="AD83" s="161" t="s">
        <v>278</v>
      </c>
      <c r="AJ83" s="161" t="s">
        <v>278</v>
      </c>
    </row>
    <row r="84" spans="18:36" ht="15.95" customHeight="1">
      <c r="R84" s="161" t="s">
        <v>278</v>
      </c>
      <c r="AD84" s="161" t="s">
        <v>278</v>
      </c>
      <c r="AJ84" s="161" t="s">
        <v>278</v>
      </c>
    </row>
    <row r="85" spans="18:36" ht="15.95" customHeight="1">
      <c r="R85" s="161" t="s">
        <v>278</v>
      </c>
      <c r="AD85" s="161" t="s">
        <v>278</v>
      </c>
      <c r="AJ85" s="161" t="s">
        <v>278</v>
      </c>
    </row>
    <row r="86" spans="18:36" ht="15.95" customHeight="1">
      <c r="R86" s="161" t="s">
        <v>278</v>
      </c>
      <c r="AD86" s="161" t="s">
        <v>278</v>
      </c>
      <c r="AJ86" s="161" t="s">
        <v>278</v>
      </c>
    </row>
    <row r="87" spans="18:36" ht="15.95" customHeight="1">
      <c r="R87" s="161" t="s">
        <v>278</v>
      </c>
      <c r="AD87" s="161" t="s">
        <v>278</v>
      </c>
      <c r="AJ87" s="161" t="s">
        <v>278</v>
      </c>
    </row>
    <row r="88" spans="18:36" ht="15.95" customHeight="1">
      <c r="R88" s="161" t="s">
        <v>278</v>
      </c>
      <c r="AD88" s="161" t="s">
        <v>278</v>
      </c>
      <c r="AJ88" s="161" t="s">
        <v>278</v>
      </c>
    </row>
    <row r="89" spans="18:36" ht="15.95" customHeight="1">
      <c r="R89" s="161" t="s">
        <v>278</v>
      </c>
      <c r="AD89" s="161" t="s">
        <v>278</v>
      </c>
      <c r="AJ89" s="161" t="s">
        <v>278</v>
      </c>
    </row>
    <row r="90" spans="18:36" ht="15.95" customHeight="1">
      <c r="R90" s="161" t="s">
        <v>278</v>
      </c>
      <c r="AD90" s="161" t="s">
        <v>278</v>
      </c>
      <c r="AJ90" s="161" t="s">
        <v>278</v>
      </c>
    </row>
    <row r="91" spans="18:36" ht="15.95" customHeight="1">
      <c r="R91" s="161" t="s">
        <v>278</v>
      </c>
      <c r="AD91" s="161" t="s">
        <v>278</v>
      </c>
      <c r="AJ91" s="161" t="s">
        <v>278</v>
      </c>
    </row>
    <row r="92" spans="18:36" ht="15.95" customHeight="1">
      <c r="R92" s="161" t="s">
        <v>278</v>
      </c>
      <c r="AD92" s="161" t="s">
        <v>278</v>
      </c>
      <c r="AJ92" s="161" t="s">
        <v>278</v>
      </c>
    </row>
    <row r="93" spans="18:36" ht="15.95" customHeight="1">
      <c r="R93" s="161" t="s">
        <v>278</v>
      </c>
      <c r="AD93" s="161" t="s">
        <v>278</v>
      </c>
      <c r="AJ93" s="161" t="s">
        <v>278</v>
      </c>
    </row>
    <row r="94" spans="18:36" ht="15.95" customHeight="1">
      <c r="R94" s="161" t="s">
        <v>278</v>
      </c>
      <c r="AD94" s="161" t="s">
        <v>278</v>
      </c>
      <c r="AJ94" s="161" t="s">
        <v>278</v>
      </c>
    </row>
    <row r="95" spans="18:36" ht="15.95" customHeight="1">
      <c r="R95" s="161" t="s">
        <v>278</v>
      </c>
      <c r="AD95" s="161" t="s">
        <v>278</v>
      </c>
      <c r="AJ95" s="161" t="s">
        <v>278</v>
      </c>
    </row>
    <row r="96" spans="18:36" ht="15.95" customHeight="1">
      <c r="R96" s="161" t="s">
        <v>278</v>
      </c>
      <c r="AD96" s="161" t="s">
        <v>278</v>
      </c>
      <c r="AJ96" s="161" t="s">
        <v>278</v>
      </c>
    </row>
    <row r="97" spans="18:36" ht="15.95" customHeight="1">
      <c r="R97" s="161" t="s">
        <v>278</v>
      </c>
      <c r="AD97" s="161" t="s">
        <v>278</v>
      </c>
      <c r="AJ97" s="161" t="s">
        <v>278</v>
      </c>
    </row>
    <row r="98" spans="18:36" ht="15.95" customHeight="1">
      <c r="R98" s="161" t="s">
        <v>278</v>
      </c>
      <c r="AD98" s="161" t="s">
        <v>278</v>
      </c>
      <c r="AJ98" s="161" t="s">
        <v>278</v>
      </c>
    </row>
    <row r="99" spans="18:36" ht="15.95" customHeight="1">
      <c r="R99" s="161" t="s">
        <v>278</v>
      </c>
      <c r="AD99" s="161" t="s">
        <v>278</v>
      </c>
      <c r="AJ99" s="161" t="s">
        <v>278</v>
      </c>
    </row>
    <row r="100" spans="18:36" ht="15.95" customHeight="1">
      <c r="R100" s="161" t="s">
        <v>278</v>
      </c>
      <c r="AD100" s="161" t="s">
        <v>278</v>
      </c>
      <c r="AJ100" s="161" t="s">
        <v>278</v>
      </c>
    </row>
    <row r="101" spans="18:36" ht="15.95" customHeight="1">
      <c r="R101" s="161" t="s">
        <v>278</v>
      </c>
      <c r="AD101" s="161" t="s">
        <v>278</v>
      </c>
      <c r="AJ101" s="161" t="s">
        <v>278</v>
      </c>
    </row>
    <row r="102" spans="18:36" ht="15.95" customHeight="1">
      <c r="R102" s="161" t="s">
        <v>278</v>
      </c>
      <c r="AD102" s="161" t="s">
        <v>278</v>
      </c>
      <c r="AJ102" s="161" t="s">
        <v>278</v>
      </c>
    </row>
    <row r="103" spans="18:36" ht="15.95" customHeight="1">
      <c r="R103" s="161" t="s">
        <v>278</v>
      </c>
      <c r="AD103" s="161" t="s">
        <v>278</v>
      </c>
      <c r="AJ103" s="161" t="s">
        <v>278</v>
      </c>
    </row>
    <row r="104" spans="18:36" ht="15.95" customHeight="1">
      <c r="R104" s="161" t="s">
        <v>278</v>
      </c>
      <c r="AD104" s="161" t="s">
        <v>278</v>
      </c>
      <c r="AJ104" s="161" t="s">
        <v>278</v>
      </c>
    </row>
    <row r="105" spans="18:36" ht="15.95" customHeight="1">
      <c r="R105" s="161" t="s">
        <v>278</v>
      </c>
      <c r="AD105" s="161" t="s">
        <v>278</v>
      </c>
      <c r="AJ105" s="161" t="s">
        <v>278</v>
      </c>
    </row>
    <row r="106" spans="18:36" ht="15.95" customHeight="1">
      <c r="R106" s="161" t="s">
        <v>278</v>
      </c>
      <c r="AD106" s="161" t="s">
        <v>278</v>
      </c>
      <c r="AJ106" s="161" t="s">
        <v>278</v>
      </c>
    </row>
    <row r="107" spans="18:36" ht="15.95" customHeight="1">
      <c r="R107" s="161" t="s">
        <v>278</v>
      </c>
      <c r="AD107" s="161" t="s">
        <v>278</v>
      </c>
      <c r="AJ107" s="161" t="s">
        <v>278</v>
      </c>
    </row>
    <row r="108" spans="18:36" ht="15.95" customHeight="1">
      <c r="R108" s="161" t="s">
        <v>278</v>
      </c>
      <c r="AD108" s="161" t="s">
        <v>278</v>
      </c>
      <c r="AJ108" s="161" t="s">
        <v>278</v>
      </c>
    </row>
    <row r="109" spans="18:36" ht="15.95" customHeight="1">
      <c r="R109" s="161" t="s">
        <v>278</v>
      </c>
      <c r="AD109" s="161" t="s">
        <v>278</v>
      </c>
      <c r="AJ109" s="161" t="s">
        <v>278</v>
      </c>
    </row>
    <row r="110" spans="18:36" ht="15.95" customHeight="1">
      <c r="R110" s="161" t="s">
        <v>278</v>
      </c>
      <c r="AD110" s="161" t="s">
        <v>278</v>
      </c>
      <c r="AJ110" s="161" t="s">
        <v>278</v>
      </c>
    </row>
    <row r="111" spans="18:36" ht="15.95" customHeight="1">
      <c r="R111" s="161" t="s">
        <v>278</v>
      </c>
      <c r="AD111" s="161" t="s">
        <v>278</v>
      </c>
      <c r="AJ111" s="161" t="s">
        <v>278</v>
      </c>
    </row>
    <row r="112" spans="18:36" ht="15.95" customHeight="1">
      <c r="R112" s="161" t="s">
        <v>278</v>
      </c>
      <c r="AD112" s="161" t="s">
        <v>278</v>
      </c>
      <c r="AJ112" s="161" t="s">
        <v>278</v>
      </c>
    </row>
    <row r="113" spans="18:36" ht="15.95" customHeight="1">
      <c r="R113" s="161" t="s">
        <v>278</v>
      </c>
      <c r="AD113" s="161" t="s">
        <v>278</v>
      </c>
      <c r="AJ113" s="161" t="s">
        <v>278</v>
      </c>
    </row>
    <row r="114" spans="18:36" ht="15.95" customHeight="1">
      <c r="R114" s="161" t="s">
        <v>278</v>
      </c>
      <c r="AD114" s="161" t="s">
        <v>278</v>
      </c>
      <c r="AJ114" s="161" t="s">
        <v>278</v>
      </c>
    </row>
    <row r="115" spans="18:36" ht="15.95" customHeight="1">
      <c r="R115" s="161" t="s">
        <v>278</v>
      </c>
      <c r="AD115" s="161" t="s">
        <v>278</v>
      </c>
      <c r="AJ115" s="161" t="s">
        <v>278</v>
      </c>
    </row>
    <row r="116" spans="18:36" ht="15.95" customHeight="1">
      <c r="R116" s="161" t="s">
        <v>278</v>
      </c>
      <c r="AD116" s="161" t="s">
        <v>278</v>
      </c>
      <c r="AJ116" s="161" t="s">
        <v>278</v>
      </c>
    </row>
    <row r="117" spans="18:36" ht="15.95" customHeight="1">
      <c r="R117" s="161" t="s">
        <v>278</v>
      </c>
      <c r="AD117" s="161" t="s">
        <v>278</v>
      </c>
      <c r="AJ117" s="161" t="s">
        <v>278</v>
      </c>
    </row>
    <row r="118" spans="18:36" ht="15.95" customHeight="1">
      <c r="R118" s="161" t="s">
        <v>278</v>
      </c>
      <c r="AD118" s="161" t="s">
        <v>278</v>
      </c>
      <c r="AJ118" s="161" t="s">
        <v>278</v>
      </c>
    </row>
    <row r="119" spans="18:36" ht="15.95" customHeight="1">
      <c r="R119" s="161" t="s">
        <v>278</v>
      </c>
      <c r="AD119" s="161" t="s">
        <v>278</v>
      </c>
      <c r="AJ119" s="161" t="s">
        <v>278</v>
      </c>
    </row>
    <row r="120" spans="18:36" ht="15.95" customHeight="1">
      <c r="R120" s="161" t="s">
        <v>278</v>
      </c>
      <c r="AD120" s="161" t="s">
        <v>278</v>
      </c>
      <c r="AJ120" s="161" t="s">
        <v>278</v>
      </c>
    </row>
    <row r="121" spans="18:36" ht="15.95" customHeight="1">
      <c r="R121" s="161" t="s">
        <v>278</v>
      </c>
      <c r="AD121" s="161" t="s">
        <v>278</v>
      </c>
      <c r="AJ121" s="161" t="s">
        <v>278</v>
      </c>
    </row>
    <row r="122" spans="18:36" ht="15.95" customHeight="1">
      <c r="R122" s="161" t="s">
        <v>278</v>
      </c>
      <c r="AD122" s="161" t="s">
        <v>278</v>
      </c>
      <c r="AJ122" s="161" t="s">
        <v>278</v>
      </c>
    </row>
    <row r="123" spans="18:36" ht="15.95" customHeight="1">
      <c r="R123" s="161" t="s">
        <v>278</v>
      </c>
      <c r="AD123" s="161" t="s">
        <v>278</v>
      </c>
      <c r="AJ123" s="161" t="s">
        <v>278</v>
      </c>
    </row>
    <row r="124" spans="18:36" ht="15.95" customHeight="1">
      <c r="R124" s="161" t="s">
        <v>278</v>
      </c>
      <c r="AD124" s="161" t="s">
        <v>278</v>
      </c>
      <c r="AJ124" s="161" t="s">
        <v>278</v>
      </c>
    </row>
    <row r="125" spans="18:36" ht="15.95" customHeight="1">
      <c r="R125" s="161" t="s">
        <v>278</v>
      </c>
      <c r="AD125" s="161" t="s">
        <v>278</v>
      </c>
      <c r="AJ125" s="161" t="s">
        <v>278</v>
      </c>
    </row>
    <row r="126" spans="18:36" ht="15.95" customHeight="1">
      <c r="R126" s="161" t="s">
        <v>278</v>
      </c>
      <c r="AD126" s="161" t="s">
        <v>278</v>
      </c>
      <c r="AJ126" s="161" t="s">
        <v>278</v>
      </c>
    </row>
    <row r="127" spans="18:36" ht="15.95" customHeight="1">
      <c r="R127" s="161" t="s">
        <v>278</v>
      </c>
      <c r="AD127" s="161" t="s">
        <v>278</v>
      </c>
      <c r="AJ127" s="161" t="s">
        <v>278</v>
      </c>
    </row>
    <row r="128" spans="18:36" ht="15.95" customHeight="1">
      <c r="R128" s="161" t="s">
        <v>278</v>
      </c>
      <c r="AD128" s="161" t="s">
        <v>278</v>
      </c>
      <c r="AJ128" s="161" t="s">
        <v>278</v>
      </c>
    </row>
    <row r="129" spans="18:36" ht="15.95" customHeight="1">
      <c r="R129" s="161" t="s">
        <v>278</v>
      </c>
      <c r="AD129" s="161" t="s">
        <v>278</v>
      </c>
      <c r="AJ129" s="161" t="s">
        <v>278</v>
      </c>
    </row>
    <row r="130" spans="18:36" ht="15.95" customHeight="1">
      <c r="R130" s="161" t="s">
        <v>278</v>
      </c>
      <c r="AD130" s="161" t="s">
        <v>278</v>
      </c>
      <c r="AJ130" s="161" t="s">
        <v>278</v>
      </c>
    </row>
    <row r="131" spans="18:36" ht="15.95" customHeight="1">
      <c r="R131" s="161" t="s">
        <v>278</v>
      </c>
      <c r="AD131" s="161" t="s">
        <v>278</v>
      </c>
      <c r="AJ131" s="161" t="s">
        <v>278</v>
      </c>
    </row>
    <row r="132" spans="18:36" ht="15.95" customHeight="1">
      <c r="R132" s="161" t="s">
        <v>278</v>
      </c>
      <c r="AD132" s="161" t="s">
        <v>278</v>
      </c>
      <c r="AJ132" s="161" t="s">
        <v>278</v>
      </c>
    </row>
    <row r="133" spans="18:36" ht="15.95" customHeight="1">
      <c r="R133" s="161" t="s">
        <v>278</v>
      </c>
      <c r="AD133" s="161" t="s">
        <v>278</v>
      </c>
      <c r="AJ133" s="161" t="s">
        <v>278</v>
      </c>
    </row>
    <row r="134" spans="18:36" ht="15.95" customHeight="1">
      <c r="R134" s="161" t="s">
        <v>278</v>
      </c>
      <c r="AD134" s="161" t="s">
        <v>278</v>
      </c>
      <c r="AJ134" s="161" t="s">
        <v>278</v>
      </c>
    </row>
    <row r="135" spans="18:36" ht="15.95" customHeight="1">
      <c r="R135" s="161" t="s">
        <v>278</v>
      </c>
      <c r="AD135" s="161" t="s">
        <v>278</v>
      </c>
      <c r="AJ135" s="161" t="s">
        <v>278</v>
      </c>
    </row>
    <row r="136" spans="18:36" ht="15.95" customHeight="1">
      <c r="R136" s="161" t="s">
        <v>278</v>
      </c>
      <c r="AD136" s="161" t="s">
        <v>278</v>
      </c>
      <c r="AJ136" s="161" t="s">
        <v>278</v>
      </c>
    </row>
    <row r="137" spans="18:36" ht="15.95" customHeight="1">
      <c r="R137" s="161" t="s">
        <v>278</v>
      </c>
      <c r="AD137" s="161" t="s">
        <v>278</v>
      </c>
      <c r="AJ137" s="161" t="s">
        <v>278</v>
      </c>
    </row>
    <row r="138" spans="18:36" ht="15.95" customHeight="1">
      <c r="R138" s="161" t="s">
        <v>278</v>
      </c>
      <c r="AD138" s="161" t="s">
        <v>278</v>
      </c>
      <c r="AJ138" s="161" t="s">
        <v>278</v>
      </c>
    </row>
    <row r="139" spans="18:36" ht="15.95" customHeight="1">
      <c r="R139" s="161" t="s">
        <v>278</v>
      </c>
      <c r="AD139" s="161" t="s">
        <v>278</v>
      </c>
      <c r="AJ139" s="161" t="s">
        <v>278</v>
      </c>
    </row>
    <row r="140" spans="18:36" ht="15.95" customHeight="1">
      <c r="R140" s="161" t="s">
        <v>278</v>
      </c>
      <c r="AD140" s="161" t="s">
        <v>278</v>
      </c>
      <c r="AJ140" s="161" t="s">
        <v>278</v>
      </c>
    </row>
    <row r="141" spans="18:36" ht="15.95" customHeight="1">
      <c r="R141" s="161" t="s">
        <v>278</v>
      </c>
      <c r="AD141" s="161" t="s">
        <v>278</v>
      </c>
      <c r="AJ141" s="161" t="s">
        <v>278</v>
      </c>
    </row>
    <row r="142" spans="18:36" ht="15.95" customHeight="1">
      <c r="R142" s="161" t="s">
        <v>278</v>
      </c>
      <c r="AD142" s="161" t="s">
        <v>278</v>
      </c>
      <c r="AJ142" s="161" t="s">
        <v>278</v>
      </c>
    </row>
    <row r="143" spans="18:36" ht="15.95" customHeight="1">
      <c r="R143" s="161" t="s">
        <v>278</v>
      </c>
      <c r="AD143" s="161" t="s">
        <v>278</v>
      </c>
      <c r="AJ143" s="161" t="s">
        <v>278</v>
      </c>
    </row>
    <row r="144" spans="18:36" ht="15.95" customHeight="1">
      <c r="R144" s="161" t="s">
        <v>278</v>
      </c>
      <c r="AD144" s="161" t="s">
        <v>278</v>
      </c>
      <c r="AJ144" s="161" t="s">
        <v>278</v>
      </c>
    </row>
    <row r="145" spans="18:36" ht="15.95" customHeight="1">
      <c r="R145" s="161" t="s">
        <v>278</v>
      </c>
      <c r="AD145" s="161" t="s">
        <v>278</v>
      </c>
      <c r="AJ145" s="161" t="s">
        <v>278</v>
      </c>
    </row>
    <row r="146" spans="18:36" ht="15.95" customHeight="1">
      <c r="R146" s="161" t="s">
        <v>278</v>
      </c>
      <c r="AD146" s="161" t="s">
        <v>278</v>
      </c>
      <c r="AJ146" s="161" t="s">
        <v>278</v>
      </c>
    </row>
    <row r="147" spans="18:36" ht="15.95" customHeight="1">
      <c r="R147" s="161" t="s">
        <v>278</v>
      </c>
      <c r="AD147" s="161" t="s">
        <v>278</v>
      </c>
      <c r="AJ147" s="161" t="s">
        <v>278</v>
      </c>
    </row>
    <row r="148" spans="18:36" ht="15.95" customHeight="1">
      <c r="R148" s="161" t="s">
        <v>278</v>
      </c>
      <c r="AD148" s="161" t="s">
        <v>278</v>
      </c>
      <c r="AJ148" s="161" t="s">
        <v>278</v>
      </c>
    </row>
    <row r="149" spans="18:36" ht="15.95" customHeight="1">
      <c r="R149" s="161" t="s">
        <v>278</v>
      </c>
      <c r="AD149" s="161" t="s">
        <v>278</v>
      </c>
      <c r="AJ149" s="161" t="s">
        <v>278</v>
      </c>
    </row>
    <row r="150" spans="18:36" ht="15.95" customHeight="1">
      <c r="R150" s="161" t="s">
        <v>278</v>
      </c>
      <c r="AD150" s="161" t="s">
        <v>278</v>
      </c>
      <c r="AJ150" s="161" t="s">
        <v>278</v>
      </c>
    </row>
    <row r="151" spans="18:36" ht="15.95" customHeight="1">
      <c r="R151" s="161" t="s">
        <v>278</v>
      </c>
      <c r="AD151" s="161" t="s">
        <v>278</v>
      </c>
      <c r="AJ151" s="161" t="s">
        <v>278</v>
      </c>
    </row>
    <row r="152" spans="18:36" ht="15.95" customHeight="1">
      <c r="R152" s="161" t="s">
        <v>278</v>
      </c>
      <c r="AD152" s="161" t="s">
        <v>278</v>
      </c>
      <c r="AJ152" s="161" t="s">
        <v>278</v>
      </c>
    </row>
    <row r="153" spans="18:36" ht="15.95" customHeight="1">
      <c r="R153" s="161" t="s">
        <v>278</v>
      </c>
      <c r="AD153" s="161" t="s">
        <v>278</v>
      </c>
      <c r="AJ153" s="161" t="s">
        <v>278</v>
      </c>
    </row>
    <row r="154" spans="18:36" ht="15.95" customHeight="1">
      <c r="R154" s="161" t="s">
        <v>278</v>
      </c>
      <c r="AD154" s="161" t="s">
        <v>278</v>
      </c>
      <c r="AJ154" s="161" t="s">
        <v>278</v>
      </c>
    </row>
    <row r="155" spans="18:36" ht="15.95" customHeight="1">
      <c r="R155" s="161" t="s">
        <v>278</v>
      </c>
      <c r="AD155" s="161" t="s">
        <v>278</v>
      </c>
      <c r="AJ155" s="161" t="s">
        <v>278</v>
      </c>
    </row>
    <row r="156" spans="18:36" ht="15.95" customHeight="1">
      <c r="R156" s="161" t="s">
        <v>278</v>
      </c>
      <c r="AD156" s="161" t="s">
        <v>278</v>
      </c>
      <c r="AJ156" s="161" t="s">
        <v>278</v>
      </c>
    </row>
    <row r="157" spans="18:36" ht="15.95" customHeight="1">
      <c r="R157" s="161" t="s">
        <v>278</v>
      </c>
      <c r="AD157" s="161" t="s">
        <v>278</v>
      </c>
      <c r="AJ157" s="161" t="s">
        <v>278</v>
      </c>
    </row>
    <row r="158" spans="18:36" ht="15.95" customHeight="1">
      <c r="R158" s="161" t="s">
        <v>278</v>
      </c>
      <c r="AD158" s="161" t="s">
        <v>278</v>
      </c>
      <c r="AJ158" s="161" t="s">
        <v>278</v>
      </c>
    </row>
    <row r="159" spans="18:36" ht="15.95" customHeight="1">
      <c r="R159" s="161" t="s">
        <v>278</v>
      </c>
      <c r="AD159" s="161" t="s">
        <v>278</v>
      </c>
      <c r="AJ159" s="161" t="s">
        <v>278</v>
      </c>
    </row>
    <row r="160" spans="18:36" ht="15.95" customHeight="1">
      <c r="R160" s="161" t="s">
        <v>278</v>
      </c>
      <c r="AD160" s="161" t="s">
        <v>278</v>
      </c>
      <c r="AJ160" s="161" t="s">
        <v>278</v>
      </c>
    </row>
    <row r="161" spans="18:36" ht="15.95" customHeight="1">
      <c r="R161" s="161" t="s">
        <v>278</v>
      </c>
      <c r="AD161" s="161" t="s">
        <v>278</v>
      </c>
      <c r="AJ161" s="161" t="s">
        <v>278</v>
      </c>
    </row>
    <row r="162" spans="18:36" ht="15.95" customHeight="1">
      <c r="R162" s="161" t="s">
        <v>278</v>
      </c>
      <c r="AD162" s="161" t="s">
        <v>278</v>
      </c>
      <c r="AJ162" s="161" t="s">
        <v>278</v>
      </c>
    </row>
    <row r="163" spans="18:36" ht="15.95" customHeight="1">
      <c r="R163" s="161" t="s">
        <v>278</v>
      </c>
      <c r="AD163" s="161" t="s">
        <v>278</v>
      </c>
      <c r="AJ163" s="161" t="s">
        <v>278</v>
      </c>
    </row>
    <row r="164" spans="18:36" ht="15.95" customHeight="1">
      <c r="R164" s="161" t="s">
        <v>278</v>
      </c>
      <c r="AD164" s="161" t="s">
        <v>278</v>
      </c>
      <c r="AJ164" s="161" t="s">
        <v>278</v>
      </c>
    </row>
    <row r="165" spans="18:36" ht="15.95" customHeight="1">
      <c r="R165" s="161" t="s">
        <v>278</v>
      </c>
      <c r="AD165" s="161" t="s">
        <v>278</v>
      </c>
      <c r="AJ165" s="161" t="s">
        <v>278</v>
      </c>
    </row>
    <row r="166" spans="18:36" ht="15.95" customHeight="1">
      <c r="R166" s="161" t="s">
        <v>278</v>
      </c>
      <c r="AD166" s="161" t="s">
        <v>278</v>
      </c>
      <c r="AJ166" s="161" t="s">
        <v>278</v>
      </c>
    </row>
    <row r="167" spans="18:36" ht="15.95" customHeight="1">
      <c r="R167" s="161" t="s">
        <v>278</v>
      </c>
      <c r="AD167" s="161" t="s">
        <v>278</v>
      </c>
      <c r="AJ167" s="161" t="s">
        <v>278</v>
      </c>
    </row>
    <row r="168" spans="18:36" ht="15.95" customHeight="1">
      <c r="R168" s="161" t="s">
        <v>278</v>
      </c>
      <c r="AD168" s="161" t="s">
        <v>278</v>
      </c>
      <c r="AJ168" s="161" t="s">
        <v>278</v>
      </c>
    </row>
    <row r="169" spans="18:36" ht="15.95" customHeight="1">
      <c r="R169" s="161" t="s">
        <v>278</v>
      </c>
      <c r="AD169" s="161" t="s">
        <v>278</v>
      </c>
      <c r="AJ169" s="161" t="s">
        <v>278</v>
      </c>
    </row>
    <row r="170" spans="18:36" ht="15.95" customHeight="1">
      <c r="R170" s="161" t="s">
        <v>278</v>
      </c>
      <c r="AD170" s="161" t="s">
        <v>278</v>
      </c>
      <c r="AJ170" s="161" t="s">
        <v>278</v>
      </c>
    </row>
    <row r="171" spans="18:36" ht="15.95" customHeight="1">
      <c r="R171" s="161" t="s">
        <v>278</v>
      </c>
      <c r="AD171" s="161" t="s">
        <v>278</v>
      </c>
      <c r="AJ171" s="161" t="s">
        <v>278</v>
      </c>
    </row>
    <row r="172" spans="18:36" ht="15.95" customHeight="1">
      <c r="R172" s="161" t="s">
        <v>278</v>
      </c>
      <c r="AD172" s="161" t="s">
        <v>278</v>
      </c>
      <c r="AJ172" s="161" t="s">
        <v>278</v>
      </c>
    </row>
    <row r="173" spans="18:36" ht="15.95" customHeight="1">
      <c r="R173" s="161" t="s">
        <v>278</v>
      </c>
      <c r="AD173" s="161" t="s">
        <v>278</v>
      </c>
      <c r="AJ173" s="161" t="s">
        <v>278</v>
      </c>
    </row>
    <row r="174" spans="18:36" ht="15.95" customHeight="1">
      <c r="R174" s="161" t="s">
        <v>278</v>
      </c>
      <c r="AD174" s="161" t="s">
        <v>278</v>
      </c>
      <c r="AJ174" s="161" t="s">
        <v>278</v>
      </c>
    </row>
    <row r="175" spans="18:36" ht="15.95" customHeight="1">
      <c r="R175" s="161" t="s">
        <v>278</v>
      </c>
      <c r="AD175" s="161" t="s">
        <v>278</v>
      </c>
      <c r="AJ175" s="161" t="s">
        <v>278</v>
      </c>
    </row>
    <row r="176" spans="18:36" ht="15.95" customHeight="1">
      <c r="R176" s="161" t="s">
        <v>278</v>
      </c>
      <c r="AD176" s="161" t="s">
        <v>278</v>
      </c>
      <c r="AJ176" s="161" t="s">
        <v>278</v>
      </c>
    </row>
    <row r="177" spans="18:36" ht="15.95" customHeight="1">
      <c r="R177" s="161" t="s">
        <v>278</v>
      </c>
      <c r="AD177" s="161" t="s">
        <v>278</v>
      </c>
      <c r="AJ177" s="161" t="s">
        <v>278</v>
      </c>
    </row>
    <row r="178" spans="18:36" ht="15.95" customHeight="1">
      <c r="R178" s="161" t="s">
        <v>278</v>
      </c>
      <c r="AD178" s="161" t="s">
        <v>278</v>
      </c>
      <c r="AJ178" s="161" t="s">
        <v>278</v>
      </c>
    </row>
    <row r="179" spans="18:36" ht="15.95" customHeight="1">
      <c r="R179" s="161" t="s">
        <v>278</v>
      </c>
      <c r="AD179" s="161" t="s">
        <v>278</v>
      </c>
      <c r="AJ179" s="161" t="s">
        <v>278</v>
      </c>
    </row>
    <row r="180" spans="18:36" ht="15.95" customHeight="1">
      <c r="R180" s="161" t="s">
        <v>278</v>
      </c>
      <c r="AD180" s="161" t="s">
        <v>278</v>
      </c>
      <c r="AJ180" s="161" t="s">
        <v>278</v>
      </c>
    </row>
    <row r="181" spans="18:36" ht="15.95" customHeight="1">
      <c r="R181" s="161" t="s">
        <v>278</v>
      </c>
      <c r="AD181" s="161" t="s">
        <v>278</v>
      </c>
      <c r="AJ181" s="161" t="s">
        <v>278</v>
      </c>
    </row>
    <row r="182" spans="18:36" ht="15.95" customHeight="1">
      <c r="R182" s="161" t="s">
        <v>278</v>
      </c>
      <c r="AD182" s="161" t="s">
        <v>278</v>
      </c>
      <c r="AJ182" s="161" t="s">
        <v>278</v>
      </c>
    </row>
    <row r="183" spans="18:36" ht="15.95" customHeight="1">
      <c r="R183" s="161" t="s">
        <v>278</v>
      </c>
      <c r="AD183" s="161" t="s">
        <v>278</v>
      </c>
      <c r="AJ183" s="161" t="s">
        <v>278</v>
      </c>
    </row>
    <row r="184" spans="18:36" ht="15.95" customHeight="1">
      <c r="R184" s="161" t="s">
        <v>278</v>
      </c>
      <c r="AD184" s="161" t="s">
        <v>278</v>
      </c>
      <c r="AJ184" s="161" t="s">
        <v>278</v>
      </c>
    </row>
    <row r="185" spans="18:36" ht="15.95" customHeight="1">
      <c r="R185" s="161" t="s">
        <v>278</v>
      </c>
      <c r="AD185" s="161" t="s">
        <v>278</v>
      </c>
      <c r="AJ185" s="161" t="s">
        <v>278</v>
      </c>
    </row>
    <row r="186" spans="18:36" ht="15.95" customHeight="1">
      <c r="R186" s="161" t="s">
        <v>278</v>
      </c>
      <c r="AD186" s="161" t="s">
        <v>278</v>
      </c>
      <c r="AJ186" s="161" t="s">
        <v>278</v>
      </c>
    </row>
    <row r="187" spans="18:36" ht="15.95" customHeight="1">
      <c r="R187" s="161" t="s">
        <v>278</v>
      </c>
      <c r="AD187" s="161" t="s">
        <v>278</v>
      </c>
      <c r="AJ187" s="161" t="s">
        <v>278</v>
      </c>
    </row>
    <row r="188" spans="18:36" ht="15.95" customHeight="1">
      <c r="R188" s="161" t="s">
        <v>278</v>
      </c>
      <c r="AD188" s="161" t="s">
        <v>278</v>
      </c>
      <c r="AJ188" s="161" t="s">
        <v>278</v>
      </c>
    </row>
    <row r="189" spans="18:36" ht="15.95" customHeight="1">
      <c r="R189" s="161" t="s">
        <v>278</v>
      </c>
      <c r="AD189" s="161" t="s">
        <v>278</v>
      </c>
      <c r="AJ189" s="161" t="s">
        <v>278</v>
      </c>
    </row>
    <row r="190" spans="18:36" ht="15.95" customHeight="1">
      <c r="R190" s="161" t="s">
        <v>278</v>
      </c>
      <c r="AD190" s="161" t="s">
        <v>278</v>
      </c>
      <c r="AJ190" s="161" t="s">
        <v>278</v>
      </c>
    </row>
    <row r="191" spans="18:36" ht="15.95" customHeight="1">
      <c r="R191" s="161" t="s">
        <v>278</v>
      </c>
      <c r="AD191" s="161" t="s">
        <v>278</v>
      </c>
      <c r="AJ191" s="161" t="s">
        <v>278</v>
      </c>
    </row>
    <row r="192" spans="18:36" ht="15.95" customHeight="1">
      <c r="R192" s="161" t="s">
        <v>278</v>
      </c>
      <c r="AD192" s="161" t="s">
        <v>278</v>
      </c>
      <c r="AJ192" s="161" t="s">
        <v>278</v>
      </c>
    </row>
    <row r="193" spans="18:36" ht="15.95" customHeight="1">
      <c r="R193" s="161" t="s">
        <v>278</v>
      </c>
      <c r="AD193" s="161" t="s">
        <v>278</v>
      </c>
      <c r="AJ193" s="161" t="s">
        <v>278</v>
      </c>
    </row>
    <row r="194" spans="18:36" ht="15.95" customHeight="1">
      <c r="R194" s="161" t="s">
        <v>278</v>
      </c>
      <c r="AD194" s="161" t="s">
        <v>278</v>
      </c>
      <c r="AJ194" s="161" t="s">
        <v>278</v>
      </c>
    </row>
    <row r="195" spans="18:36" ht="15.95" customHeight="1">
      <c r="R195" s="161" t="s">
        <v>278</v>
      </c>
      <c r="AD195" s="161" t="s">
        <v>278</v>
      </c>
      <c r="AJ195" s="161" t="s">
        <v>278</v>
      </c>
    </row>
    <row r="196" spans="18:36" ht="15.95" customHeight="1">
      <c r="R196" s="161" t="s">
        <v>278</v>
      </c>
      <c r="AD196" s="161" t="s">
        <v>278</v>
      </c>
      <c r="AJ196" s="161" t="s">
        <v>278</v>
      </c>
    </row>
    <row r="197" spans="18:36" ht="15.95" customHeight="1">
      <c r="R197" s="161" t="s">
        <v>278</v>
      </c>
      <c r="AD197" s="161" t="s">
        <v>278</v>
      </c>
      <c r="AJ197" s="161" t="s">
        <v>278</v>
      </c>
    </row>
    <row r="198" spans="18:36" ht="15.95" customHeight="1">
      <c r="R198" s="161" t="s">
        <v>278</v>
      </c>
      <c r="AD198" s="161" t="s">
        <v>278</v>
      </c>
      <c r="AJ198" s="161" t="s">
        <v>278</v>
      </c>
    </row>
    <row r="199" spans="18:36" ht="15.95" customHeight="1">
      <c r="R199" s="161" t="s">
        <v>278</v>
      </c>
      <c r="AD199" s="161" t="s">
        <v>278</v>
      </c>
      <c r="AJ199" s="161" t="s">
        <v>278</v>
      </c>
    </row>
    <row r="200" spans="18:36" ht="15.95" customHeight="1">
      <c r="R200" s="161" t="s">
        <v>278</v>
      </c>
      <c r="AD200" s="161" t="s">
        <v>278</v>
      </c>
      <c r="AJ200" s="161" t="s">
        <v>278</v>
      </c>
    </row>
    <row r="201" spans="18:36" ht="15.95" customHeight="1">
      <c r="R201" s="161" t="s">
        <v>278</v>
      </c>
      <c r="AD201" s="161" t="s">
        <v>278</v>
      </c>
      <c r="AJ201" s="161" t="s">
        <v>278</v>
      </c>
    </row>
    <row r="202" spans="18:36" ht="15.95" customHeight="1">
      <c r="R202" s="161" t="s">
        <v>278</v>
      </c>
      <c r="AD202" s="161" t="s">
        <v>278</v>
      </c>
      <c r="AJ202" s="161" t="s">
        <v>278</v>
      </c>
    </row>
    <row r="203" spans="18:36" ht="15.95" customHeight="1">
      <c r="R203" s="161" t="s">
        <v>278</v>
      </c>
      <c r="AD203" s="161" t="s">
        <v>278</v>
      </c>
      <c r="AJ203" s="161" t="s">
        <v>278</v>
      </c>
    </row>
    <row r="204" spans="18:36" ht="15.95" customHeight="1">
      <c r="R204" s="161" t="s">
        <v>278</v>
      </c>
      <c r="AD204" s="161" t="s">
        <v>278</v>
      </c>
      <c r="AJ204" s="161" t="s">
        <v>278</v>
      </c>
    </row>
    <row r="205" spans="18:36" ht="15.95" customHeight="1">
      <c r="R205" s="161" t="s">
        <v>278</v>
      </c>
      <c r="AD205" s="161" t="s">
        <v>278</v>
      </c>
      <c r="AJ205" s="161" t="s">
        <v>278</v>
      </c>
    </row>
    <row r="206" spans="18:36" ht="15.95" customHeight="1">
      <c r="R206" s="161" t="s">
        <v>278</v>
      </c>
      <c r="AD206" s="161" t="s">
        <v>278</v>
      </c>
      <c r="AJ206" s="161" t="s">
        <v>278</v>
      </c>
    </row>
    <row r="207" spans="18:36" ht="15.95" customHeight="1">
      <c r="R207" s="161" t="s">
        <v>278</v>
      </c>
      <c r="AD207" s="161" t="s">
        <v>278</v>
      </c>
      <c r="AJ207" s="161" t="s">
        <v>278</v>
      </c>
    </row>
    <row r="208" spans="18:36" ht="15.95" customHeight="1">
      <c r="R208" s="161" t="s">
        <v>278</v>
      </c>
      <c r="AD208" s="161" t="s">
        <v>278</v>
      </c>
      <c r="AJ208" s="161" t="s">
        <v>278</v>
      </c>
    </row>
    <row r="209" spans="18:36" ht="15.95" customHeight="1">
      <c r="R209" s="161" t="s">
        <v>278</v>
      </c>
      <c r="AD209" s="161" t="s">
        <v>278</v>
      </c>
      <c r="AJ209" s="161" t="s">
        <v>278</v>
      </c>
    </row>
    <row r="210" spans="18:36" ht="15.95" customHeight="1">
      <c r="R210" s="161" t="s">
        <v>278</v>
      </c>
      <c r="AD210" s="161" t="s">
        <v>278</v>
      </c>
      <c r="AJ210" s="161" t="s">
        <v>278</v>
      </c>
    </row>
    <row r="211" spans="18:36" ht="15.95" customHeight="1">
      <c r="R211" s="161" t="s">
        <v>278</v>
      </c>
      <c r="AD211" s="161" t="s">
        <v>278</v>
      </c>
      <c r="AJ211" s="161" t="s">
        <v>278</v>
      </c>
    </row>
    <row r="212" spans="18:36" ht="15.95" customHeight="1">
      <c r="R212" s="161" t="s">
        <v>278</v>
      </c>
      <c r="AD212" s="161" t="s">
        <v>278</v>
      </c>
      <c r="AJ212" s="161" t="s">
        <v>278</v>
      </c>
    </row>
    <row r="213" spans="18:36" ht="15.95" customHeight="1">
      <c r="R213" s="161" t="s">
        <v>278</v>
      </c>
      <c r="AD213" s="161" t="s">
        <v>278</v>
      </c>
      <c r="AJ213" s="161" t="s">
        <v>278</v>
      </c>
    </row>
    <row r="214" spans="18:36" ht="15.95" customHeight="1">
      <c r="R214" s="161" t="s">
        <v>278</v>
      </c>
      <c r="AD214" s="161" t="s">
        <v>278</v>
      </c>
      <c r="AJ214" s="161" t="s">
        <v>278</v>
      </c>
    </row>
    <row r="215" spans="18:36" ht="15.95" customHeight="1">
      <c r="R215" s="161" t="s">
        <v>278</v>
      </c>
      <c r="AD215" s="161" t="s">
        <v>278</v>
      </c>
      <c r="AJ215" s="161" t="s">
        <v>278</v>
      </c>
    </row>
    <row r="216" spans="18:36" ht="15.95" customHeight="1">
      <c r="R216" s="161" t="s">
        <v>278</v>
      </c>
      <c r="AD216" s="161" t="s">
        <v>278</v>
      </c>
      <c r="AJ216" s="161" t="s">
        <v>278</v>
      </c>
    </row>
    <row r="217" spans="18:36" ht="15.95" customHeight="1">
      <c r="R217" s="161" t="s">
        <v>278</v>
      </c>
      <c r="AD217" s="161" t="s">
        <v>278</v>
      </c>
      <c r="AJ217" s="161" t="s">
        <v>278</v>
      </c>
    </row>
    <row r="218" spans="18:36" ht="15.95" customHeight="1">
      <c r="R218" s="161" t="s">
        <v>278</v>
      </c>
      <c r="AD218" s="161" t="s">
        <v>278</v>
      </c>
      <c r="AJ218" s="161" t="s">
        <v>278</v>
      </c>
    </row>
    <row r="219" spans="18:36" ht="15.95" customHeight="1">
      <c r="R219" s="161" t="s">
        <v>278</v>
      </c>
      <c r="AD219" s="161" t="s">
        <v>278</v>
      </c>
      <c r="AJ219" s="161" t="s">
        <v>278</v>
      </c>
    </row>
    <row r="220" spans="18:36" ht="15.95" customHeight="1">
      <c r="R220" s="161" t="s">
        <v>278</v>
      </c>
      <c r="AD220" s="161" t="s">
        <v>278</v>
      </c>
      <c r="AJ220" s="161" t="s">
        <v>278</v>
      </c>
    </row>
    <row r="221" spans="18:36" ht="15.95" customHeight="1">
      <c r="R221" s="161" t="s">
        <v>278</v>
      </c>
      <c r="AD221" s="161" t="s">
        <v>278</v>
      </c>
      <c r="AJ221" s="161" t="s">
        <v>278</v>
      </c>
    </row>
    <row r="222" spans="18:36" ht="15.95" customHeight="1">
      <c r="R222" s="161" t="s">
        <v>278</v>
      </c>
      <c r="AD222" s="161" t="s">
        <v>278</v>
      </c>
      <c r="AJ222" s="161" t="s">
        <v>278</v>
      </c>
    </row>
    <row r="223" spans="18:36" ht="15.95" customHeight="1">
      <c r="R223" s="161" t="s">
        <v>278</v>
      </c>
      <c r="AD223" s="161" t="s">
        <v>278</v>
      </c>
      <c r="AJ223" s="161" t="s">
        <v>278</v>
      </c>
    </row>
    <row r="224" spans="18:36" ht="15.95" customHeight="1">
      <c r="R224" s="161" t="s">
        <v>278</v>
      </c>
      <c r="AD224" s="161" t="s">
        <v>278</v>
      </c>
      <c r="AJ224" s="161" t="s">
        <v>278</v>
      </c>
    </row>
    <row r="225" spans="18:36" ht="15.95" customHeight="1">
      <c r="R225" s="161" t="s">
        <v>278</v>
      </c>
      <c r="AD225" s="161" t="s">
        <v>278</v>
      </c>
      <c r="AJ225" s="161" t="s">
        <v>278</v>
      </c>
    </row>
    <row r="226" spans="18:36" ht="15.95" customHeight="1">
      <c r="R226" s="161" t="s">
        <v>278</v>
      </c>
      <c r="AD226" s="161" t="s">
        <v>278</v>
      </c>
      <c r="AJ226" s="161" t="s">
        <v>278</v>
      </c>
    </row>
    <row r="227" spans="18:36" ht="15.95" customHeight="1">
      <c r="R227" s="161" t="s">
        <v>278</v>
      </c>
      <c r="AD227" s="161" t="s">
        <v>278</v>
      </c>
      <c r="AJ227" s="161" t="s">
        <v>278</v>
      </c>
    </row>
    <row r="228" spans="18:36" ht="15.95" customHeight="1">
      <c r="R228" s="161" t="s">
        <v>278</v>
      </c>
      <c r="AD228" s="161" t="s">
        <v>278</v>
      </c>
      <c r="AJ228" s="161" t="s">
        <v>278</v>
      </c>
    </row>
    <row r="229" spans="18:36" ht="15.95" customHeight="1">
      <c r="R229" s="161" t="s">
        <v>278</v>
      </c>
      <c r="AD229" s="161" t="s">
        <v>278</v>
      </c>
      <c r="AJ229" s="161" t="s">
        <v>278</v>
      </c>
    </row>
    <row r="230" spans="18:36" ht="15.95" customHeight="1">
      <c r="R230" s="161" t="s">
        <v>278</v>
      </c>
      <c r="AD230" s="161" t="s">
        <v>278</v>
      </c>
      <c r="AJ230" s="161" t="s">
        <v>278</v>
      </c>
    </row>
    <row r="231" spans="18:36" ht="15.95" customHeight="1">
      <c r="R231" s="161" t="s">
        <v>278</v>
      </c>
      <c r="AD231" s="161" t="s">
        <v>278</v>
      </c>
      <c r="AJ231" s="161" t="s">
        <v>278</v>
      </c>
    </row>
    <row r="232" spans="18:36" ht="15.95" customHeight="1">
      <c r="R232" s="161" t="s">
        <v>278</v>
      </c>
      <c r="AD232" s="161" t="s">
        <v>278</v>
      </c>
      <c r="AJ232" s="161" t="s">
        <v>278</v>
      </c>
    </row>
    <row r="233" spans="18:36" ht="15.95" customHeight="1">
      <c r="R233" s="161" t="s">
        <v>278</v>
      </c>
      <c r="AD233" s="161" t="s">
        <v>278</v>
      </c>
      <c r="AJ233" s="161" t="s">
        <v>278</v>
      </c>
    </row>
    <row r="234" spans="18:36" ht="15.95" customHeight="1">
      <c r="R234" s="161" t="s">
        <v>278</v>
      </c>
      <c r="AD234" s="161" t="s">
        <v>278</v>
      </c>
      <c r="AJ234" s="161" t="s">
        <v>278</v>
      </c>
    </row>
    <row r="235" spans="18:36" ht="15.95" customHeight="1">
      <c r="R235" s="161" t="s">
        <v>278</v>
      </c>
      <c r="AD235" s="161" t="s">
        <v>278</v>
      </c>
      <c r="AJ235" s="161" t="s">
        <v>278</v>
      </c>
    </row>
    <row r="236" spans="18:36" ht="15.95" customHeight="1">
      <c r="R236" s="161" t="s">
        <v>278</v>
      </c>
      <c r="AD236" s="161" t="s">
        <v>278</v>
      </c>
      <c r="AJ236" s="161" t="s">
        <v>278</v>
      </c>
    </row>
    <row r="237" spans="18:36" ht="15.95" customHeight="1">
      <c r="R237" s="161" t="s">
        <v>278</v>
      </c>
      <c r="AD237" s="161" t="s">
        <v>278</v>
      </c>
      <c r="AJ237" s="161" t="s">
        <v>278</v>
      </c>
    </row>
    <row r="238" spans="18:36" ht="15.95" customHeight="1">
      <c r="R238" s="161" t="s">
        <v>278</v>
      </c>
      <c r="AD238" s="161" t="s">
        <v>278</v>
      </c>
      <c r="AJ238" s="161" t="s">
        <v>278</v>
      </c>
    </row>
    <row r="239" spans="18:36" ht="15.95" customHeight="1">
      <c r="R239" s="161" t="s">
        <v>278</v>
      </c>
      <c r="AD239" s="161" t="s">
        <v>278</v>
      </c>
      <c r="AJ239" s="161" t="s">
        <v>278</v>
      </c>
    </row>
    <row r="240" spans="18:36" ht="15.95" customHeight="1">
      <c r="R240" s="161" t="s">
        <v>278</v>
      </c>
      <c r="AD240" s="161" t="s">
        <v>278</v>
      </c>
      <c r="AJ240" s="161" t="s">
        <v>278</v>
      </c>
    </row>
    <row r="241" spans="18:36" ht="15.95" customHeight="1">
      <c r="R241" s="161" t="s">
        <v>278</v>
      </c>
      <c r="AD241" s="161" t="s">
        <v>278</v>
      </c>
      <c r="AJ241" s="161" t="s">
        <v>278</v>
      </c>
    </row>
    <row r="242" spans="18:36" ht="15.95" customHeight="1">
      <c r="R242" s="161" t="s">
        <v>278</v>
      </c>
      <c r="AD242" s="161" t="s">
        <v>278</v>
      </c>
      <c r="AJ242" s="161" t="s">
        <v>278</v>
      </c>
    </row>
    <row r="243" spans="18:36" ht="15.95" customHeight="1">
      <c r="R243" s="161" t="s">
        <v>278</v>
      </c>
      <c r="AD243" s="161" t="s">
        <v>278</v>
      </c>
      <c r="AJ243" s="161" t="s">
        <v>278</v>
      </c>
    </row>
    <row r="244" spans="18:36" ht="15.95" customHeight="1">
      <c r="R244" s="161" t="s">
        <v>278</v>
      </c>
      <c r="AD244" s="161" t="s">
        <v>278</v>
      </c>
      <c r="AJ244" s="161" t="s">
        <v>278</v>
      </c>
    </row>
    <row r="245" spans="18:36" ht="15.95" customHeight="1">
      <c r="R245" s="161" t="s">
        <v>278</v>
      </c>
      <c r="AD245" s="161" t="s">
        <v>278</v>
      </c>
      <c r="AJ245" s="161" t="s">
        <v>278</v>
      </c>
    </row>
    <row r="246" spans="18:36" ht="15.95" customHeight="1">
      <c r="R246" s="161" t="s">
        <v>278</v>
      </c>
      <c r="AD246" s="161" t="s">
        <v>278</v>
      </c>
      <c r="AJ246" s="161" t="s">
        <v>278</v>
      </c>
    </row>
    <row r="247" spans="18:36" ht="15.95" customHeight="1">
      <c r="R247" s="161" t="s">
        <v>278</v>
      </c>
      <c r="AD247" s="161" t="s">
        <v>278</v>
      </c>
      <c r="AJ247" s="161" t="s">
        <v>278</v>
      </c>
    </row>
    <row r="248" spans="18:36" ht="15.95" customHeight="1">
      <c r="R248" s="161" t="s">
        <v>278</v>
      </c>
      <c r="AD248" s="161" t="s">
        <v>278</v>
      </c>
      <c r="AJ248" s="161" t="s">
        <v>278</v>
      </c>
    </row>
    <row r="249" spans="18:36" ht="15.95" customHeight="1">
      <c r="R249" s="161" t="s">
        <v>278</v>
      </c>
      <c r="AD249" s="161" t="s">
        <v>278</v>
      </c>
      <c r="AJ249" s="161" t="s">
        <v>278</v>
      </c>
    </row>
    <row r="250" spans="18:36" ht="15.95" customHeight="1">
      <c r="R250" s="161" t="s">
        <v>278</v>
      </c>
      <c r="AD250" s="161" t="s">
        <v>278</v>
      </c>
      <c r="AJ250" s="161" t="s">
        <v>278</v>
      </c>
    </row>
    <row r="251" spans="18:36" ht="15.95" customHeight="1">
      <c r="R251" s="161" t="s">
        <v>278</v>
      </c>
      <c r="AD251" s="161" t="s">
        <v>278</v>
      </c>
      <c r="AJ251" s="161" t="s">
        <v>278</v>
      </c>
    </row>
    <row r="252" spans="18:36" ht="15.95" customHeight="1">
      <c r="R252" s="161" t="s">
        <v>278</v>
      </c>
      <c r="AD252" s="161" t="s">
        <v>278</v>
      </c>
      <c r="AJ252" s="161" t="s">
        <v>278</v>
      </c>
    </row>
    <row r="253" spans="18:36" ht="15.95" customHeight="1">
      <c r="R253" s="161" t="s">
        <v>278</v>
      </c>
      <c r="AD253" s="161" t="s">
        <v>278</v>
      </c>
      <c r="AJ253" s="161" t="s">
        <v>278</v>
      </c>
    </row>
    <row r="254" spans="18:36" ht="15.95" customHeight="1">
      <c r="R254" s="161" t="s">
        <v>278</v>
      </c>
      <c r="AD254" s="161" t="s">
        <v>278</v>
      </c>
      <c r="AJ254" s="161" t="s">
        <v>278</v>
      </c>
    </row>
    <row r="255" spans="18:36" ht="15.95" customHeight="1">
      <c r="R255" s="161" t="s">
        <v>278</v>
      </c>
      <c r="AD255" s="161" t="s">
        <v>278</v>
      </c>
      <c r="AJ255" s="161" t="s">
        <v>278</v>
      </c>
    </row>
    <row r="256" spans="18:36" ht="15.95" customHeight="1">
      <c r="R256" s="161" t="s">
        <v>278</v>
      </c>
      <c r="AD256" s="161" t="s">
        <v>278</v>
      </c>
      <c r="AJ256" s="161" t="s">
        <v>278</v>
      </c>
    </row>
    <row r="257" spans="18:36" ht="15.95" customHeight="1">
      <c r="R257" s="161" t="s">
        <v>278</v>
      </c>
      <c r="AD257" s="161" t="s">
        <v>278</v>
      </c>
      <c r="AJ257" s="161" t="s">
        <v>278</v>
      </c>
    </row>
    <row r="258" spans="18:36" ht="15.95" customHeight="1">
      <c r="R258" s="161" t="s">
        <v>278</v>
      </c>
      <c r="AD258" s="161" t="s">
        <v>278</v>
      </c>
      <c r="AJ258" s="161" t="s">
        <v>278</v>
      </c>
    </row>
    <row r="259" spans="18:36" ht="15.95" customHeight="1">
      <c r="R259" s="161" t="s">
        <v>278</v>
      </c>
      <c r="AD259" s="161" t="s">
        <v>278</v>
      </c>
      <c r="AJ259" s="161" t="s">
        <v>278</v>
      </c>
    </row>
    <row r="260" spans="18:36" ht="15.95" customHeight="1">
      <c r="R260" s="161" t="s">
        <v>278</v>
      </c>
      <c r="AD260" s="161" t="s">
        <v>278</v>
      </c>
      <c r="AJ260" s="161" t="s">
        <v>278</v>
      </c>
    </row>
    <row r="261" spans="18:36" ht="15.95" customHeight="1">
      <c r="R261" s="161" t="s">
        <v>278</v>
      </c>
      <c r="AD261" s="161" t="s">
        <v>278</v>
      </c>
      <c r="AJ261" s="161" t="s">
        <v>278</v>
      </c>
    </row>
    <row r="262" spans="18:36" ht="15.95" customHeight="1">
      <c r="R262" s="161" t="s">
        <v>278</v>
      </c>
      <c r="AD262" s="161" t="s">
        <v>278</v>
      </c>
      <c r="AJ262" s="161" t="s">
        <v>278</v>
      </c>
    </row>
    <row r="263" spans="18:36" ht="15.95" customHeight="1">
      <c r="R263" s="161" t="s">
        <v>278</v>
      </c>
      <c r="AD263" s="161" t="s">
        <v>278</v>
      </c>
      <c r="AJ263" s="161" t="s">
        <v>278</v>
      </c>
    </row>
    <row r="264" spans="18:36" ht="15.95" customHeight="1">
      <c r="R264" s="161" t="s">
        <v>278</v>
      </c>
      <c r="AD264" s="161" t="s">
        <v>278</v>
      </c>
      <c r="AJ264" s="161" t="s">
        <v>278</v>
      </c>
    </row>
    <row r="265" spans="18:36" ht="15.95" customHeight="1">
      <c r="R265" s="161" t="s">
        <v>278</v>
      </c>
      <c r="AD265" s="161" t="s">
        <v>278</v>
      </c>
      <c r="AJ265" s="161" t="s">
        <v>278</v>
      </c>
    </row>
    <row r="266" spans="18:36" ht="15.95" customHeight="1">
      <c r="R266" s="161" t="s">
        <v>278</v>
      </c>
      <c r="AD266" s="161" t="s">
        <v>278</v>
      </c>
      <c r="AJ266" s="161" t="s">
        <v>278</v>
      </c>
    </row>
    <row r="267" spans="18:36" ht="15.95" customHeight="1">
      <c r="R267" s="161" t="s">
        <v>278</v>
      </c>
      <c r="AD267" s="161" t="s">
        <v>278</v>
      </c>
      <c r="AJ267" s="161" t="s">
        <v>278</v>
      </c>
    </row>
    <row r="268" spans="18:36" ht="15.95" customHeight="1">
      <c r="R268" s="161" t="s">
        <v>278</v>
      </c>
      <c r="AD268" s="161" t="s">
        <v>278</v>
      </c>
      <c r="AJ268" s="161" t="s">
        <v>278</v>
      </c>
    </row>
    <row r="269" spans="18:36" ht="15.95" customHeight="1">
      <c r="R269" s="161" t="s">
        <v>278</v>
      </c>
      <c r="AD269" s="161" t="s">
        <v>278</v>
      </c>
      <c r="AJ269" s="161" t="s">
        <v>278</v>
      </c>
    </row>
    <row r="270" spans="18:36" ht="15.95" customHeight="1">
      <c r="R270" s="161" t="s">
        <v>278</v>
      </c>
      <c r="AD270" s="161" t="s">
        <v>278</v>
      </c>
      <c r="AJ270" s="161" t="s">
        <v>278</v>
      </c>
    </row>
    <row r="271" spans="18:36" ht="15.95" customHeight="1">
      <c r="R271" s="161" t="s">
        <v>278</v>
      </c>
      <c r="AD271" s="161" t="s">
        <v>278</v>
      </c>
      <c r="AJ271" s="161" t="s">
        <v>278</v>
      </c>
    </row>
    <row r="272" spans="18:36" ht="15.95" customHeight="1">
      <c r="R272" s="161" t="s">
        <v>278</v>
      </c>
      <c r="AD272" s="161" t="s">
        <v>278</v>
      </c>
      <c r="AJ272" s="161" t="s">
        <v>278</v>
      </c>
    </row>
    <row r="273" spans="18:36" ht="15.95" customHeight="1">
      <c r="R273" s="161" t="s">
        <v>278</v>
      </c>
      <c r="AD273" s="161" t="s">
        <v>278</v>
      </c>
      <c r="AJ273" s="161" t="s">
        <v>278</v>
      </c>
    </row>
    <row r="274" spans="18:36" ht="15.95" customHeight="1">
      <c r="R274" s="161" t="s">
        <v>278</v>
      </c>
      <c r="AD274" s="161" t="s">
        <v>278</v>
      </c>
      <c r="AJ274" s="161" t="s">
        <v>278</v>
      </c>
    </row>
    <row r="275" spans="18:36" ht="15.95" customHeight="1">
      <c r="R275" s="161" t="s">
        <v>278</v>
      </c>
      <c r="AD275" s="161" t="s">
        <v>278</v>
      </c>
      <c r="AJ275" s="161" t="s">
        <v>278</v>
      </c>
    </row>
    <row r="276" spans="18:36" ht="15.95" customHeight="1">
      <c r="R276" s="161" t="s">
        <v>278</v>
      </c>
      <c r="AD276" s="161" t="s">
        <v>278</v>
      </c>
      <c r="AJ276" s="161" t="s">
        <v>278</v>
      </c>
    </row>
    <row r="277" spans="18:36" ht="15.95" customHeight="1">
      <c r="R277" s="161" t="s">
        <v>278</v>
      </c>
      <c r="AD277" s="161" t="s">
        <v>278</v>
      </c>
      <c r="AJ277" s="161" t="s">
        <v>278</v>
      </c>
    </row>
    <row r="278" spans="18:36" ht="15.95" customHeight="1">
      <c r="R278" s="161" t="s">
        <v>278</v>
      </c>
      <c r="AD278" s="161" t="s">
        <v>278</v>
      </c>
      <c r="AJ278" s="161" t="s">
        <v>278</v>
      </c>
    </row>
    <row r="279" spans="18:36" ht="15.95" customHeight="1">
      <c r="R279" s="161" t="s">
        <v>278</v>
      </c>
      <c r="AD279" s="161" t="s">
        <v>278</v>
      </c>
      <c r="AJ279" s="161" t="s">
        <v>278</v>
      </c>
    </row>
    <row r="280" spans="18:36" ht="15.95" customHeight="1">
      <c r="R280" s="161" t="s">
        <v>278</v>
      </c>
      <c r="AD280" s="161" t="s">
        <v>278</v>
      </c>
      <c r="AJ280" s="161" t="s">
        <v>278</v>
      </c>
    </row>
    <row r="281" spans="18:36" ht="15.95" customHeight="1">
      <c r="R281" s="161" t="s">
        <v>278</v>
      </c>
      <c r="AD281" s="161" t="s">
        <v>278</v>
      </c>
      <c r="AJ281" s="161" t="s">
        <v>278</v>
      </c>
    </row>
    <row r="282" spans="18:36" ht="15.95" customHeight="1">
      <c r="R282" s="161" t="s">
        <v>278</v>
      </c>
      <c r="AD282" s="161" t="s">
        <v>278</v>
      </c>
      <c r="AJ282" s="161" t="s">
        <v>278</v>
      </c>
    </row>
    <row r="283" spans="18:36" ht="15.95" customHeight="1">
      <c r="R283" s="161" t="s">
        <v>278</v>
      </c>
      <c r="AD283" s="161" t="s">
        <v>278</v>
      </c>
      <c r="AJ283" s="161" t="s">
        <v>278</v>
      </c>
    </row>
    <row r="284" spans="18:36" ht="15.95" customHeight="1">
      <c r="R284" s="161" t="s">
        <v>278</v>
      </c>
      <c r="AD284" s="161" t="s">
        <v>278</v>
      </c>
      <c r="AJ284" s="161" t="s">
        <v>278</v>
      </c>
    </row>
    <row r="285" spans="18:36" ht="15.95" customHeight="1">
      <c r="R285" s="161" t="s">
        <v>278</v>
      </c>
      <c r="AD285" s="161" t="s">
        <v>278</v>
      </c>
      <c r="AJ285" s="161" t="s">
        <v>278</v>
      </c>
    </row>
    <row r="286" spans="18:36" ht="15.95" customHeight="1">
      <c r="R286" s="161" t="s">
        <v>278</v>
      </c>
      <c r="AD286" s="161" t="s">
        <v>278</v>
      </c>
      <c r="AJ286" s="161" t="s">
        <v>278</v>
      </c>
    </row>
    <row r="287" spans="18:36" ht="15.95" customHeight="1">
      <c r="R287" s="161" t="s">
        <v>278</v>
      </c>
      <c r="AD287" s="161" t="s">
        <v>278</v>
      </c>
      <c r="AJ287" s="161" t="s">
        <v>278</v>
      </c>
    </row>
    <row r="288" spans="18:36" ht="15.95" customHeight="1">
      <c r="R288" s="161" t="s">
        <v>278</v>
      </c>
      <c r="AD288" s="161" t="s">
        <v>278</v>
      </c>
      <c r="AJ288" s="161" t="s">
        <v>278</v>
      </c>
    </row>
    <row r="289" spans="18:36" ht="15.95" customHeight="1">
      <c r="R289" s="161" t="s">
        <v>278</v>
      </c>
      <c r="AD289" s="161" t="s">
        <v>278</v>
      </c>
      <c r="AJ289" s="161" t="s">
        <v>278</v>
      </c>
    </row>
    <row r="290" spans="18:36" ht="15.95" customHeight="1">
      <c r="R290" s="161" t="s">
        <v>278</v>
      </c>
      <c r="AD290" s="161" t="s">
        <v>278</v>
      </c>
      <c r="AJ290" s="161" t="s">
        <v>278</v>
      </c>
    </row>
    <row r="291" spans="18:36" ht="15.95" customHeight="1">
      <c r="R291" s="161" t="s">
        <v>278</v>
      </c>
      <c r="AD291" s="161" t="s">
        <v>278</v>
      </c>
      <c r="AJ291" s="161" t="s">
        <v>278</v>
      </c>
    </row>
    <row r="292" spans="18:36" ht="15.95" customHeight="1">
      <c r="R292" s="161" t="s">
        <v>278</v>
      </c>
      <c r="AD292" s="161" t="s">
        <v>278</v>
      </c>
      <c r="AJ292" s="161" t="s">
        <v>278</v>
      </c>
    </row>
    <row r="293" spans="18:36" ht="15.95" customHeight="1">
      <c r="R293" s="161" t="s">
        <v>278</v>
      </c>
      <c r="AD293" s="161" t="s">
        <v>278</v>
      </c>
      <c r="AJ293" s="161" t="s">
        <v>278</v>
      </c>
    </row>
    <row r="294" spans="18:36" ht="15.95" customHeight="1">
      <c r="R294" s="161" t="s">
        <v>278</v>
      </c>
      <c r="AD294" s="161" t="s">
        <v>278</v>
      </c>
      <c r="AJ294" s="161" t="s">
        <v>278</v>
      </c>
    </row>
    <row r="295" spans="18:36" ht="15.95" customHeight="1">
      <c r="R295" s="161" t="s">
        <v>278</v>
      </c>
      <c r="AD295" s="161" t="s">
        <v>278</v>
      </c>
      <c r="AJ295" s="161" t="s">
        <v>278</v>
      </c>
    </row>
    <row r="296" spans="18:36" ht="15.95" customHeight="1">
      <c r="R296" s="161" t="s">
        <v>278</v>
      </c>
      <c r="AD296" s="161" t="s">
        <v>278</v>
      </c>
      <c r="AJ296" s="161" t="s">
        <v>278</v>
      </c>
    </row>
    <row r="297" spans="18:36" ht="15.95" customHeight="1">
      <c r="R297" s="161" t="s">
        <v>278</v>
      </c>
      <c r="AD297" s="161" t="s">
        <v>278</v>
      </c>
      <c r="AJ297" s="161" t="s">
        <v>278</v>
      </c>
    </row>
    <row r="298" spans="18:36" ht="15.95" customHeight="1">
      <c r="R298" s="161" t="s">
        <v>278</v>
      </c>
      <c r="AD298" s="161" t="s">
        <v>278</v>
      </c>
      <c r="AJ298" s="161" t="s">
        <v>278</v>
      </c>
    </row>
    <row r="299" spans="18:36" ht="15.95" customHeight="1">
      <c r="R299" s="161" t="s">
        <v>278</v>
      </c>
      <c r="AD299" s="161" t="s">
        <v>278</v>
      </c>
      <c r="AJ299" s="161" t="s">
        <v>278</v>
      </c>
    </row>
    <row r="300" spans="18:36" ht="15.95" customHeight="1">
      <c r="R300" s="161" t="s">
        <v>278</v>
      </c>
      <c r="AD300" s="161" t="s">
        <v>278</v>
      </c>
      <c r="AJ300" s="161" t="s">
        <v>278</v>
      </c>
    </row>
    <row r="301" spans="18:36" ht="15.95" customHeight="1">
      <c r="R301" s="161" t="s">
        <v>278</v>
      </c>
      <c r="AD301" s="161" t="s">
        <v>278</v>
      </c>
      <c r="AJ301" s="161" t="s">
        <v>278</v>
      </c>
    </row>
    <row r="302" spans="18:36" ht="15.95" customHeight="1">
      <c r="R302" s="161" t="s">
        <v>278</v>
      </c>
      <c r="AD302" s="161" t="s">
        <v>278</v>
      </c>
      <c r="AJ302" s="161" t="s">
        <v>278</v>
      </c>
    </row>
    <row r="303" spans="18:36" ht="15.95" customHeight="1">
      <c r="R303" s="161" t="s">
        <v>278</v>
      </c>
      <c r="AD303" s="161" t="s">
        <v>278</v>
      </c>
      <c r="AJ303" s="161" t="s">
        <v>278</v>
      </c>
    </row>
    <row r="304" spans="18:36" ht="15.95" customHeight="1">
      <c r="R304" s="161" t="s">
        <v>278</v>
      </c>
      <c r="AD304" s="161" t="s">
        <v>278</v>
      </c>
      <c r="AJ304" s="161" t="s">
        <v>278</v>
      </c>
    </row>
    <row r="305" spans="18:36" ht="15.95" customHeight="1">
      <c r="R305" s="161" t="s">
        <v>278</v>
      </c>
      <c r="AD305" s="161" t="s">
        <v>278</v>
      </c>
      <c r="AJ305" s="161" t="s">
        <v>278</v>
      </c>
    </row>
    <row r="306" spans="18:36" ht="15.95" customHeight="1">
      <c r="R306" s="161" t="s">
        <v>278</v>
      </c>
      <c r="AD306" s="161" t="s">
        <v>278</v>
      </c>
      <c r="AJ306" s="161" t="s">
        <v>278</v>
      </c>
    </row>
    <row r="307" spans="18:36" ht="15.95" customHeight="1">
      <c r="R307" s="161" t="s">
        <v>278</v>
      </c>
      <c r="AD307" s="161" t="s">
        <v>278</v>
      </c>
      <c r="AJ307" s="161" t="s">
        <v>278</v>
      </c>
    </row>
    <row r="308" spans="18:36" ht="15.95" customHeight="1">
      <c r="R308" s="161" t="s">
        <v>278</v>
      </c>
      <c r="AD308" s="161" t="s">
        <v>278</v>
      </c>
      <c r="AJ308" s="161" t="s">
        <v>278</v>
      </c>
    </row>
    <row r="309" spans="18:36" ht="15.95" customHeight="1">
      <c r="R309" s="161" t="s">
        <v>278</v>
      </c>
      <c r="AD309" s="161" t="s">
        <v>278</v>
      </c>
      <c r="AJ309" s="161" t="s">
        <v>278</v>
      </c>
    </row>
    <row r="310" spans="18:36" ht="15.95" customHeight="1">
      <c r="R310" s="161" t="s">
        <v>278</v>
      </c>
      <c r="AD310" s="161" t="s">
        <v>278</v>
      </c>
      <c r="AJ310" s="161" t="s">
        <v>278</v>
      </c>
    </row>
    <row r="311" spans="18:36" ht="15.95" customHeight="1">
      <c r="R311" s="161" t="s">
        <v>278</v>
      </c>
      <c r="AD311" s="161" t="s">
        <v>278</v>
      </c>
      <c r="AJ311" s="161" t="s">
        <v>278</v>
      </c>
    </row>
    <row r="312" spans="18:36" ht="15.95" customHeight="1">
      <c r="R312" s="161" t="s">
        <v>278</v>
      </c>
      <c r="AD312" s="161" t="s">
        <v>278</v>
      </c>
      <c r="AJ312" s="161" t="s">
        <v>278</v>
      </c>
    </row>
    <row r="313" spans="18:36" ht="15.95" customHeight="1">
      <c r="R313" s="161" t="s">
        <v>278</v>
      </c>
      <c r="AD313" s="161" t="s">
        <v>278</v>
      </c>
      <c r="AJ313" s="161" t="s">
        <v>278</v>
      </c>
    </row>
    <row r="314" spans="18:36" ht="15.95" customHeight="1">
      <c r="R314" s="161" t="s">
        <v>278</v>
      </c>
      <c r="AD314" s="161" t="s">
        <v>278</v>
      </c>
      <c r="AJ314" s="161" t="s">
        <v>278</v>
      </c>
    </row>
    <row r="315" spans="18:36" ht="15.95" customHeight="1">
      <c r="R315" s="161" t="s">
        <v>278</v>
      </c>
      <c r="AD315" s="161" t="s">
        <v>278</v>
      </c>
      <c r="AJ315" s="161" t="s">
        <v>278</v>
      </c>
    </row>
    <row r="316" spans="18:36" ht="15.95" customHeight="1">
      <c r="R316" s="161" t="s">
        <v>278</v>
      </c>
      <c r="AD316" s="161" t="s">
        <v>278</v>
      </c>
      <c r="AJ316" s="161" t="s">
        <v>278</v>
      </c>
    </row>
    <row r="317" spans="18:36" ht="15.95" customHeight="1">
      <c r="R317" s="161" t="s">
        <v>278</v>
      </c>
      <c r="AD317" s="161" t="s">
        <v>278</v>
      </c>
      <c r="AJ317" s="161" t="s">
        <v>278</v>
      </c>
    </row>
    <row r="318" spans="18:36" ht="15.95" customHeight="1">
      <c r="R318" s="161" t="s">
        <v>278</v>
      </c>
      <c r="AD318" s="161" t="s">
        <v>278</v>
      </c>
      <c r="AJ318" s="161" t="s">
        <v>278</v>
      </c>
    </row>
    <row r="319" spans="18:36" ht="15.95" customHeight="1">
      <c r="R319" s="161" t="s">
        <v>278</v>
      </c>
      <c r="AD319" s="161" t="s">
        <v>278</v>
      </c>
      <c r="AJ319" s="161" t="s">
        <v>278</v>
      </c>
    </row>
    <row r="320" spans="18:36" ht="15.95" customHeight="1">
      <c r="R320" s="161" t="s">
        <v>278</v>
      </c>
      <c r="AD320" s="161" t="s">
        <v>278</v>
      </c>
      <c r="AJ320" s="161" t="s">
        <v>278</v>
      </c>
    </row>
    <row r="321" spans="18:36" ht="15.95" customHeight="1">
      <c r="R321" s="161" t="s">
        <v>278</v>
      </c>
      <c r="AD321" s="161" t="s">
        <v>278</v>
      </c>
      <c r="AJ321" s="161" t="s">
        <v>278</v>
      </c>
    </row>
    <row r="322" spans="18:36" ht="15.95" customHeight="1">
      <c r="R322" s="161" t="s">
        <v>278</v>
      </c>
      <c r="AD322" s="161" t="s">
        <v>278</v>
      </c>
      <c r="AJ322" s="161" t="s">
        <v>278</v>
      </c>
    </row>
    <row r="323" spans="18:36" ht="15.95" customHeight="1">
      <c r="R323" s="161" t="s">
        <v>278</v>
      </c>
      <c r="AD323" s="161" t="s">
        <v>278</v>
      </c>
      <c r="AJ323" s="161" t="s">
        <v>278</v>
      </c>
    </row>
    <row r="324" spans="18:36" ht="15.95" customHeight="1">
      <c r="R324" s="161" t="s">
        <v>278</v>
      </c>
      <c r="AD324" s="161" t="s">
        <v>278</v>
      </c>
      <c r="AJ324" s="161" t="s">
        <v>278</v>
      </c>
    </row>
    <row r="325" spans="18:36" ht="15.95" customHeight="1">
      <c r="R325" s="161" t="s">
        <v>278</v>
      </c>
      <c r="AD325" s="161" t="s">
        <v>278</v>
      </c>
      <c r="AJ325" s="161" t="s">
        <v>278</v>
      </c>
    </row>
    <row r="326" spans="18:36" ht="15.95" customHeight="1">
      <c r="R326" s="161" t="s">
        <v>278</v>
      </c>
      <c r="AD326" s="161" t="s">
        <v>278</v>
      </c>
      <c r="AJ326" s="161" t="s">
        <v>278</v>
      </c>
    </row>
    <row r="327" spans="18:36" ht="15.95" customHeight="1">
      <c r="R327" s="161" t="s">
        <v>278</v>
      </c>
      <c r="AD327" s="161" t="s">
        <v>278</v>
      </c>
      <c r="AJ327" s="161" t="s">
        <v>278</v>
      </c>
    </row>
    <row r="328" spans="18:36" ht="15.95" customHeight="1">
      <c r="R328" s="161" t="s">
        <v>278</v>
      </c>
      <c r="AD328" s="161" t="s">
        <v>278</v>
      </c>
      <c r="AJ328" s="161" t="s">
        <v>278</v>
      </c>
    </row>
    <row r="329" spans="18:36" ht="15.95" customHeight="1">
      <c r="R329" s="161" t="s">
        <v>278</v>
      </c>
      <c r="AD329" s="161" t="s">
        <v>278</v>
      </c>
      <c r="AJ329" s="161" t="s">
        <v>278</v>
      </c>
    </row>
    <row r="330" spans="18:36" ht="15.95" customHeight="1">
      <c r="R330" s="161" t="s">
        <v>278</v>
      </c>
      <c r="AD330" s="161" t="s">
        <v>278</v>
      </c>
      <c r="AJ330" s="161" t="s">
        <v>278</v>
      </c>
    </row>
    <row r="331" spans="18:36" ht="15.95" customHeight="1">
      <c r="R331" s="161" t="s">
        <v>278</v>
      </c>
      <c r="AD331" s="161" t="s">
        <v>278</v>
      </c>
      <c r="AJ331" s="161" t="s">
        <v>278</v>
      </c>
    </row>
    <row r="332" spans="18:36" ht="15.95" customHeight="1">
      <c r="R332" s="161" t="s">
        <v>278</v>
      </c>
      <c r="AD332" s="161" t="s">
        <v>278</v>
      </c>
      <c r="AJ332" s="161" t="s">
        <v>278</v>
      </c>
    </row>
    <row r="333" spans="18:36" ht="15.95" customHeight="1">
      <c r="R333" s="161" t="s">
        <v>278</v>
      </c>
      <c r="AD333" s="161" t="s">
        <v>278</v>
      </c>
      <c r="AJ333" s="161" t="s">
        <v>278</v>
      </c>
    </row>
    <row r="334" spans="18:36" ht="15.95" customHeight="1">
      <c r="R334" s="161" t="s">
        <v>278</v>
      </c>
      <c r="AD334" s="161" t="s">
        <v>278</v>
      </c>
      <c r="AJ334" s="161" t="s">
        <v>278</v>
      </c>
    </row>
    <row r="335" spans="18:36" ht="15.95" customHeight="1">
      <c r="R335" s="161" t="s">
        <v>278</v>
      </c>
      <c r="AD335" s="161" t="s">
        <v>278</v>
      </c>
      <c r="AJ335" s="161" t="s">
        <v>278</v>
      </c>
    </row>
    <row r="336" spans="18:36" ht="15.95" customHeight="1">
      <c r="R336" s="161" t="s">
        <v>278</v>
      </c>
      <c r="AD336" s="161" t="s">
        <v>278</v>
      </c>
      <c r="AJ336" s="161" t="s">
        <v>278</v>
      </c>
    </row>
    <row r="337" spans="18:36" ht="15.95" customHeight="1">
      <c r="R337" s="161" t="s">
        <v>278</v>
      </c>
      <c r="AD337" s="161" t="s">
        <v>278</v>
      </c>
      <c r="AJ337" s="161" t="s">
        <v>278</v>
      </c>
    </row>
    <row r="338" spans="18:36" ht="15.95" customHeight="1">
      <c r="R338" s="161" t="s">
        <v>278</v>
      </c>
      <c r="AD338" s="161" t="s">
        <v>278</v>
      </c>
      <c r="AJ338" s="161" t="s">
        <v>278</v>
      </c>
    </row>
    <row r="339" spans="18:36" ht="15.95" customHeight="1">
      <c r="R339" s="161" t="s">
        <v>278</v>
      </c>
      <c r="AD339" s="161" t="s">
        <v>278</v>
      </c>
      <c r="AJ339" s="161" t="s">
        <v>278</v>
      </c>
    </row>
    <row r="340" spans="18:36" ht="15.95" customHeight="1">
      <c r="R340" s="161" t="s">
        <v>278</v>
      </c>
      <c r="AD340" s="161" t="s">
        <v>278</v>
      </c>
      <c r="AJ340" s="161" t="s">
        <v>278</v>
      </c>
    </row>
    <row r="341" spans="18:36" ht="15.95" customHeight="1">
      <c r="R341" s="161" t="s">
        <v>278</v>
      </c>
      <c r="AD341" s="161" t="s">
        <v>278</v>
      </c>
      <c r="AJ341" s="161" t="s">
        <v>278</v>
      </c>
    </row>
    <row r="342" spans="18:36" ht="15.95" customHeight="1">
      <c r="R342" s="161" t="s">
        <v>278</v>
      </c>
      <c r="AD342" s="161" t="s">
        <v>278</v>
      </c>
      <c r="AJ342" s="161" t="s">
        <v>278</v>
      </c>
    </row>
    <row r="343" spans="18:36" ht="15.95" customHeight="1">
      <c r="R343" s="161" t="s">
        <v>278</v>
      </c>
      <c r="AD343" s="161" t="s">
        <v>278</v>
      </c>
      <c r="AJ343" s="161" t="s">
        <v>278</v>
      </c>
    </row>
    <row r="344" spans="18:36" ht="15.95" customHeight="1">
      <c r="R344" s="161" t="s">
        <v>278</v>
      </c>
      <c r="AD344" s="161" t="s">
        <v>278</v>
      </c>
      <c r="AJ344" s="161" t="s">
        <v>278</v>
      </c>
    </row>
    <row r="345" spans="18:36" ht="15.95" customHeight="1">
      <c r="R345" s="161" t="s">
        <v>278</v>
      </c>
      <c r="AD345" s="161" t="s">
        <v>278</v>
      </c>
      <c r="AJ345" s="161" t="s">
        <v>278</v>
      </c>
    </row>
    <row r="346" spans="18:36" ht="15.95" customHeight="1">
      <c r="R346" s="161" t="s">
        <v>278</v>
      </c>
      <c r="AD346" s="161" t="s">
        <v>278</v>
      </c>
      <c r="AJ346" s="161" t="s">
        <v>278</v>
      </c>
    </row>
    <row r="347" spans="18:36" ht="15.95" customHeight="1">
      <c r="R347" s="161" t="s">
        <v>278</v>
      </c>
      <c r="AD347" s="161" t="s">
        <v>278</v>
      </c>
      <c r="AJ347" s="161" t="s">
        <v>278</v>
      </c>
    </row>
    <row r="348" spans="18:36" ht="15.95" customHeight="1">
      <c r="R348" s="161" t="s">
        <v>278</v>
      </c>
      <c r="AD348" s="161" t="s">
        <v>278</v>
      </c>
      <c r="AJ348" s="161" t="s">
        <v>278</v>
      </c>
    </row>
    <row r="349" spans="18:36" ht="15.95" customHeight="1">
      <c r="R349" s="161" t="s">
        <v>278</v>
      </c>
      <c r="AD349" s="161" t="s">
        <v>278</v>
      </c>
      <c r="AJ349" s="161" t="s">
        <v>278</v>
      </c>
    </row>
    <row r="350" spans="18:36" ht="15.95" customHeight="1">
      <c r="R350" s="161" t="s">
        <v>278</v>
      </c>
      <c r="AD350" s="161" t="s">
        <v>278</v>
      </c>
      <c r="AJ350" s="161" t="s">
        <v>278</v>
      </c>
    </row>
    <row r="351" spans="18:36" ht="15.95" customHeight="1">
      <c r="R351" s="161" t="s">
        <v>278</v>
      </c>
      <c r="AD351" s="161" t="s">
        <v>278</v>
      </c>
      <c r="AJ351" s="161" t="s">
        <v>278</v>
      </c>
    </row>
    <row r="352" spans="18:36" ht="15.95" customHeight="1">
      <c r="R352" s="161" t="s">
        <v>278</v>
      </c>
      <c r="AD352" s="161" t="s">
        <v>278</v>
      </c>
      <c r="AJ352" s="161" t="s">
        <v>278</v>
      </c>
    </row>
    <row r="353" spans="18:36" ht="15.95" customHeight="1">
      <c r="R353" s="161" t="s">
        <v>278</v>
      </c>
      <c r="AD353" s="161" t="s">
        <v>278</v>
      </c>
      <c r="AJ353" s="161" t="s">
        <v>278</v>
      </c>
    </row>
    <row r="354" spans="18:36" ht="15.95" customHeight="1">
      <c r="R354" s="161" t="s">
        <v>278</v>
      </c>
      <c r="AD354" s="161" t="s">
        <v>278</v>
      </c>
      <c r="AJ354" s="161" t="s">
        <v>278</v>
      </c>
    </row>
    <row r="355" spans="18:36" ht="15.95" customHeight="1">
      <c r="R355" s="161" t="s">
        <v>278</v>
      </c>
      <c r="AD355" s="161" t="s">
        <v>278</v>
      </c>
      <c r="AJ355" s="161" t="s">
        <v>278</v>
      </c>
    </row>
    <row r="356" spans="18:36" ht="15.95" customHeight="1">
      <c r="R356" s="161" t="s">
        <v>278</v>
      </c>
      <c r="AD356" s="161" t="s">
        <v>278</v>
      </c>
      <c r="AJ356" s="161" t="s">
        <v>278</v>
      </c>
    </row>
    <row r="357" spans="18:36" ht="15.95" customHeight="1">
      <c r="R357" s="161" t="s">
        <v>278</v>
      </c>
      <c r="AD357" s="161" t="s">
        <v>278</v>
      </c>
      <c r="AJ357" s="161" t="s">
        <v>278</v>
      </c>
    </row>
    <row r="358" spans="18:36" ht="15.95" customHeight="1">
      <c r="R358" s="161" t="s">
        <v>278</v>
      </c>
      <c r="AD358" s="161" t="s">
        <v>278</v>
      </c>
      <c r="AJ358" s="161" t="s">
        <v>278</v>
      </c>
    </row>
    <row r="359" spans="18:36" ht="15.95" customHeight="1">
      <c r="R359" s="161" t="s">
        <v>278</v>
      </c>
      <c r="AD359" s="161" t="s">
        <v>278</v>
      </c>
      <c r="AJ359" s="161" t="s">
        <v>278</v>
      </c>
    </row>
    <row r="360" spans="18:36" ht="15.95" customHeight="1">
      <c r="R360" s="161" t="s">
        <v>278</v>
      </c>
      <c r="AD360" s="161" t="s">
        <v>278</v>
      </c>
      <c r="AJ360" s="161" t="s">
        <v>278</v>
      </c>
    </row>
    <row r="361" spans="18:36" ht="15.95" customHeight="1">
      <c r="R361" s="161" t="s">
        <v>278</v>
      </c>
      <c r="AD361" s="161" t="s">
        <v>278</v>
      </c>
      <c r="AJ361" s="161" t="s">
        <v>278</v>
      </c>
    </row>
    <row r="362" spans="18:36" ht="15.95" customHeight="1">
      <c r="R362" s="161" t="s">
        <v>278</v>
      </c>
      <c r="AD362" s="161" t="s">
        <v>278</v>
      </c>
      <c r="AJ362" s="161" t="s">
        <v>278</v>
      </c>
    </row>
    <row r="363" spans="18:36" ht="15.95" customHeight="1">
      <c r="R363" s="161" t="s">
        <v>278</v>
      </c>
      <c r="AD363" s="161" t="s">
        <v>278</v>
      </c>
      <c r="AJ363" s="161" t="s">
        <v>278</v>
      </c>
    </row>
    <row r="364" spans="18:36" ht="15.95" customHeight="1">
      <c r="R364" s="161" t="s">
        <v>278</v>
      </c>
      <c r="AD364" s="161" t="s">
        <v>278</v>
      </c>
      <c r="AJ364" s="161" t="s">
        <v>278</v>
      </c>
    </row>
    <row r="365" spans="18:36" ht="15.95" customHeight="1">
      <c r="R365" s="161" t="s">
        <v>278</v>
      </c>
      <c r="AD365" s="161" t="s">
        <v>278</v>
      </c>
      <c r="AJ365" s="161" t="s">
        <v>278</v>
      </c>
    </row>
    <row r="366" spans="18:36" ht="15.95" customHeight="1">
      <c r="R366" s="161" t="s">
        <v>278</v>
      </c>
      <c r="AD366" s="161" t="s">
        <v>278</v>
      </c>
      <c r="AJ366" s="161" t="s">
        <v>278</v>
      </c>
    </row>
    <row r="367" spans="18:36" ht="15.95" customHeight="1">
      <c r="R367" s="161" t="s">
        <v>278</v>
      </c>
      <c r="AD367" s="161" t="s">
        <v>278</v>
      </c>
      <c r="AJ367" s="161" t="s">
        <v>278</v>
      </c>
    </row>
    <row r="368" spans="18:36" ht="15.95" customHeight="1">
      <c r="R368" s="161" t="s">
        <v>278</v>
      </c>
      <c r="AD368" s="161" t="s">
        <v>278</v>
      </c>
      <c r="AJ368" s="161" t="s">
        <v>278</v>
      </c>
    </row>
    <row r="369" spans="18:36" ht="15.95" customHeight="1">
      <c r="R369" s="161" t="s">
        <v>278</v>
      </c>
      <c r="AD369" s="161" t="s">
        <v>278</v>
      </c>
      <c r="AJ369" s="161" t="s">
        <v>278</v>
      </c>
    </row>
    <row r="370" spans="18:36" ht="15.95" customHeight="1">
      <c r="R370" s="161" t="s">
        <v>278</v>
      </c>
      <c r="AD370" s="161" t="s">
        <v>278</v>
      </c>
      <c r="AJ370" s="161" t="s">
        <v>278</v>
      </c>
    </row>
    <row r="371" spans="18:36" ht="15.95" customHeight="1">
      <c r="R371" s="161" t="s">
        <v>278</v>
      </c>
      <c r="AD371" s="161" t="s">
        <v>278</v>
      </c>
      <c r="AJ371" s="161" t="s">
        <v>278</v>
      </c>
    </row>
    <row r="372" spans="18:36" ht="15.95" customHeight="1">
      <c r="R372" s="161" t="s">
        <v>278</v>
      </c>
      <c r="AD372" s="161" t="s">
        <v>278</v>
      </c>
      <c r="AJ372" s="161" t="s">
        <v>278</v>
      </c>
    </row>
    <row r="373" spans="18:36" ht="15.95" customHeight="1">
      <c r="R373" s="161" t="s">
        <v>278</v>
      </c>
      <c r="AD373" s="161" t="s">
        <v>278</v>
      </c>
      <c r="AJ373" s="161" t="s">
        <v>278</v>
      </c>
    </row>
    <row r="374" spans="18:36" ht="15.95" customHeight="1">
      <c r="R374" s="161" t="s">
        <v>278</v>
      </c>
      <c r="AD374" s="161" t="s">
        <v>278</v>
      </c>
      <c r="AJ374" s="161" t="s">
        <v>278</v>
      </c>
    </row>
    <row r="375" spans="18:36" ht="15.95" customHeight="1">
      <c r="R375" s="161" t="s">
        <v>278</v>
      </c>
      <c r="AD375" s="161" t="s">
        <v>278</v>
      </c>
      <c r="AJ375" s="161" t="s">
        <v>278</v>
      </c>
    </row>
    <row r="376" spans="18:36" ht="15.95" customHeight="1">
      <c r="R376" s="161" t="s">
        <v>278</v>
      </c>
      <c r="AD376" s="161" t="s">
        <v>278</v>
      </c>
      <c r="AJ376" s="161" t="s">
        <v>278</v>
      </c>
    </row>
    <row r="377" spans="18:36" ht="15.95" customHeight="1">
      <c r="R377" s="161" t="s">
        <v>278</v>
      </c>
      <c r="AD377" s="161" t="s">
        <v>278</v>
      </c>
      <c r="AJ377" s="161" t="s">
        <v>278</v>
      </c>
    </row>
    <row r="378" spans="18:36" ht="15.95" customHeight="1">
      <c r="R378" s="161" t="s">
        <v>278</v>
      </c>
      <c r="AD378" s="161" t="s">
        <v>278</v>
      </c>
      <c r="AJ378" s="161" t="s">
        <v>278</v>
      </c>
    </row>
    <row r="379" spans="18:36" ht="15.95" customHeight="1">
      <c r="R379" s="161" t="s">
        <v>278</v>
      </c>
      <c r="AD379" s="161" t="s">
        <v>278</v>
      </c>
      <c r="AJ379" s="161" t="s">
        <v>278</v>
      </c>
    </row>
    <row r="380" spans="18:36" ht="15.95" customHeight="1">
      <c r="R380" s="161" t="s">
        <v>278</v>
      </c>
      <c r="AD380" s="161" t="s">
        <v>278</v>
      </c>
      <c r="AJ380" s="161" t="s">
        <v>278</v>
      </c>
    </row>
    <row r="381" spans="18:36" ht="15.95" customHeight="1">
      <c r="R381" s="161" t="s">
        <v>278</v>
      </c>
      <c r="AD381" s="161" t="s">
        <v>278</v>
      </c>
      <c r="AJ381" s="161" t="s">
        <v>278</v>
      </c>
    </row>
    <row r="382" spans="18:36" ht="15.95" customHeight="1">
      <c r="R382" s="161" t="s">
        <v>278</v>
      </c>
      <c r="AD382" s="161" t="s">
        <v>278</v>
      </c>
      <c r="AJ382" s="161" t="s">
        <v>278</v>
      </c>
    </row>
    <row r="383" spans="18:36" ht="15.95" customHeight="1">
      <c r="R383" s="161" t="s">
        <v>278</v>
      </c>
      <c r="AD383" s="161" t="s">
        <v>278</v>
      </c>
      <c r="AJ383" s="161" t="s">
        <v>278</v>
      </c>
    </row>
    <row r="384" spans="18:36" ht="15.95" customHeight="1">
      <c r="R384" s="161" t="s">
        <v>278</v>
      </c>
      <c r="AD384" s="161" t="s">
        <v>278</v>
      </c>
      <c r="AJ384" s="161" t="s">
        <v>278</v>
      </c>
    </row>
    <row r="385" spans="18:36" ht="15.95" customHeight="1">
      <c r="R385" s="161" t="s">
        <v>278</v>
      </c>
      <c r="AD385" s="161" t="s">
        <v>278</v>
      </c>
      <c r="AJ385" s="161" t="s">
        <v>278</v>
      </c>
    </row>
    <row r="386" spans="18:36" ht="15.95" customHeight="1">
      <c r="R386" s="161" t="s">
        <v>278</v>
      </c>
      <c r="AD386" s="161" t="s">
        <v>278</v>
      </c>
      <c r="AJ386" s="161" t="s">
        <v>278</v>
      </c>
    </row>
    <row r="387" spans="18:36" ht="15.95" customHeight="1">
      <c r="R387" s="161" t="s">
        <v>278</v>
      </c>
      <c r="AD387" s="161" t="s">
        <v>278</v>
      </c>
      <c r="AJ387" s="161" t="s">
        <v>278</v>
      </c>
    </row>
    <row r="388" spans="18:36" ht="15.95" customHeight="1">
      <c r="R388" s="161" t="s">
        <v>278</v>
      </c>
      <c r="AD388" s="161" t="s">
        <v>278</v>
      </c>
      <c r="AJ388" s="161" t="s">
        <v>278</v>
      </c>
    </row>
    <row r="389" spans="18:36" ht="15.95" customHeight="1">
      <c r="R389" s="161" t="s">
        <v>278</v>
      </c>
      <c r="AD389" s="161" t="s">
        <v>278</v>
      </c>
      <c r="AJ389" s="161" t="s">
        <v>278</v>
      </c>
    </row>
    <row r="390" spans="18:36" ht="15.95" customHeight="1">
      <c r="R390" s="161" t="s">
        <v>278</v>
      </c>
      <c r="AD390" s="161" t="s">
        <v>278</v>
      </c>
      <c r="AJ390" s="161" t="s">
        <v>278</v>
      </c>
    </row>
    <row r="391" spans="18:36" ht="15.95" customHeight="1">
      <c r="R391" s="161" t="s">
        <v>278</v>
      </c>
      <c r="AD391" s="161" t="s">
        <v>278</v>
      </c>
      <c r="AJ391" s="161" t="s">
        <v>278</v>
      </c>
    </row>
    <row r="392" spans="18:36" ht="15.95" customHeight="1">
      <c r="R392" s="161" t="s">
        <v>278</v>
      </c>
      <c r="AD392" s="161" t="s">
        <v>278</v>
      </c>
      <c r="AJ392" s="161" t="s">
        <v>278</v>
      </c>
    </row>
    <row r="393" spans="18:36" ht="15.95" customHeight="1">
      <c r="R393" s="161" t="s">
        <v>278</v>
      </c>
      <c r="AD393" s="161" t="s">
        <v>278</v>
      </c>
      <c r="AJ393" s="161" t="s">
        <v>278</v>
      </c>
    </row>
    <row r="394" spans="18:36" ht="15.95" customHeight="1">
      <c r="R394" s="161" t="s">
        <v>278</v>
      </c>
      <c r="AD394" s="161" t="s">
        <v>278</v>
      </c>
      <c r="AJ394" s="161" t="s">
        <v>278</v>
      </c>
    </row>
    <row r="395" spans="18:36" ht="15.95" customHeight="1">
      <c r="R395" s="161" t="s">
        <v>278</v>
      </c>
      <c r="AD395" s="161" t="s">
        <v>278</v>
      </c>
      <c r="AJ395" s="161" t="s">
        <v>278</v>
      </c>
    </row>
    <row r="396" spans="18:36" ht="15.95" customHeight="1">
      <c r="R396" s="161" t="s">
        <v>278</v>
      </c>
      <c r="AD396" s="161" t="s">
        <v>278</v>
      </c>
      <c r="AJ396" s="161" t="s">
        <v>278</v>
      </c>
    </row>
    <row r="397" spans="18:36" ht="15.95" customHeight="1">
      <c r="R397" s="161" t="s">
        <v>278</v>
      </c>
      <c r="AD397" s="161" t="s">
        <v>278</v>
      </c>
      <c r="AJ397" s="161" t="s">
        <v>278</v>
      </c>
    </row>
    <row r="398" spans="18:36" ht="15.95" customHeight="1">
      <c r="R398" s="161" t="s">
        <v>278</v>
      </c>
      <c r="AD398" s="161" t="s">
        <v>278</v>
      </c>
      <c r="AJ398" s="161" t="s">
        <v>278</v>
      </c>
    </row>
    <row r="399" spans="18:36" ht="15.95" customHeight="1">
      <c r="R399" s="161" t="s">
        <v>278</v>
      </c>
      <c r="AD399" s="161" t="s">
        <v>278</v>
      </c>
      <c r="AJ399" s="161" t="s">
        <v>278</v>
      </c>
    </row>
    <row r="400" spans="18:36" ht="15.95" customHeight="1">
      <c r="R400" s="161" t="s">
        <v>278</v>
      </c>
      <c r="AD400" s="161" t="s">
        <v>278</v>
      </c>
      <c r="AJ400" s="161" t="s">
        <v>278</v>
      </c>
    </row>
    <row r="401" spans="18:36" ht="15.95" customHeight="1">
      <c r="R401" s="161" t="s">
        <v>278</v>
      </c>
      <c r="AD401" s="161" t="s">
        <v>278</v>
      </c>
      <c r="AJ401" s="161" t="s">
        <v>278</v>
      </c>
    </row>
    <row r="402" spans="18:36" ht="15.95" customHeight="1">
      <c r="R402" s="161" t="s">
        <v>278</v>
      </c>
      <c r="AD402" s="161" t="s">
        <v>278</v>
      </c>
      <c r="AJ402" s="161" t="s">
        <v>278</v>
      </c>
    </row>
    <row r="403" spans="18:36" ht="15.95" customHeight="1">
      <c r="R403" s="161" t="s">
        <v>278</v>
      </c>
      <c r="AD403" s="161" t="s">
        <v>278</v>
      </c>
      <c r="AJ403" s="161" t="s">
        <v>278</v>
      </c>
    </row>
    <row r="404" spans="18:36" ht="15.95" customHeight="1">
      <c r="R404" s="161" t="s">
        <v>278</v>
      </c>
      <c r="AD404" s="161" t="s">
        <v>278</v>
      </c>
      <c r="AJ404" s="161" t="s">
        <v>278</v>
      </c>
    </row>
    <row r="405" spans="18:36" ht="15.95" customHeight="1">
      <c r="R405" s="161" t="s">
        <v>278</v>
      </c>
      <c r="AD405" s="161" t="s">
        <v>278</v>
      </c>
      <c r="AJ405" s="161" t="s">
        <v>278</v>
      </c>
    </row>
    <row r="406" spans="18:36" ht="15.95" customHeight="1">
      <c r="R406" s="161" t="s">
        <v>278</v>
      </c>
      <c r="AD406" s="161" t="s">
        <v>278</v>
      </c>
      <c r="AJ406" s="161" t="s">
        <v>278</v>
      </c>
    </row>
    <row r="407" spans="18:36" ht="15.95" customHeight="1">
      <c r="R407" s="161" t="s">
        <v>278</v>
      </c>
      <c r="AD407" s="161" t="s">
        <v>278</v>
      </c>
      <c r="AJ407" s="161" t="s">
        <v>278</v>
      </c>
    </row>
    <row r="408" spans="18:36" ht="15.95" customHeight="1">
      <c r="R408" s="161" t="s">
        <v>278</v>
      </c>
      <c r="AD408" s="161" t="s">
        <v>278</v>
      </c>
      <c r="AJ408" s="161" t="s">
        <v>278</v>
      </c>
    </row>
    <row r="409" spans="18:36" ht="15.95" customHeight="1">
      <c r="R409" s="161" t="s">
        <v>278</v>
      </c>
      <c r="AD409" s="161" t="s">
        <v>278</v>
      </c>
      <c r="AJ409" s="161" t="s">
        <v>278</v>
      </c>
    </row>
    <row r="410" spans="18:36" ht="15.95" customHeight="1">
      <c r="R410" s="161" t="s">
        <v>278</v>
      </c>
      <c r="AD410" s="161" t="s">
        <v>278</v>
      </c>
      <c r="AJ410" s="161" t="s">
        <v>278</v>
      </c>
    </row>
    <row r="411" spans="18:36" ht="15.95" customHeight="1">
      <c r="R411" s="161" t="s">
        <v>278</v>
      </c>
      <c r="AD411" s="161" t="s">
        <v>278</v>
      </c>
      <c r="AJ411" s="161" t="s">
        <v>278</v>
      </c>
    </row>
    <row r="412" spans="18:36" ht="15.95" customHeight="1">
      <c r="R412" s="161" t="s">
        <v>278</v>
      </c>
      <c r="AD412" s="161" t="s">
        <v>278</v>
      </c>
      <c r="AJ412" s="161" t="s">
        <v>278</v>
      </c>
    </row>
    <row r="413" spans="18:36" ht="15.95" customHeight="1">
      <c r="R413" s="161" t="s">
        <v>278</v>
      </c>
      <c r="AD413" s="161" t="s">
        <v>278</v>
      </c>
      <c r="AJ413" s="161" t="s">
        <v>278</v>
      </c>
    </row>
    <row r="414" spans="18:36" ht="15.95" customHeight="1">
      <c r="R414" s="161" t="s">
        <v>278</v>
      </c>
      <c r="AD414" s="161" t="s">
        <v>278</v>
      </c>
      <c r="AJ414" s="161" t="s">
        <v>278</v>
      </c>
    </row>
    <row r="415" spans="18:36" ht="15.95" customHeight="1">
      <c r="R415" s="161" t="s">
        <v>278</v>
      </c>
      <c r="AD415" s="161" t="s">
        <v>278</v>
      </c>
      <c r="AJ415" s="161" t="s">
        <v>278</v>
      </c>
    </row>
    <row r="416" spans="18:36" ht="15.95" customHeight="1">
      <c r="R416" s="161" t="s">
        <v>278</v>
      </c>
      <c r="AD416" s="161" t="s">
        <v>278</v>
      </c>
      <c r="AJ416" s="161" t="s">
        <v>278</v>
      </c>
    </row>
    <row r="417" spans="18:36" ht="15.95" customHeight="1">
      <c r="R417" s="161" t="s">
        <v>278</v>
      </c>
      <c r="AD417" s="161" t="s">
        <v>278</v>
      </c>
      <c r="AJ417" s="161" t="s">
        <v>278</v>
      </c>
    </row>
    <row r="418" spans="18:36" ht="15.95" customHeight="1">
      <c r="R418" s="161" t="s">
        <v>278</v>
      </c>
      <c r="AD418" s="161" t="s">
        <v>278</v>
      </c>
      <c r="AJ418" s="161" t="s">
        <v>278</v>
      </c>
    </row>
    <row r="419" spans="18:36" ht="15.95" customHeight="1">
      <c r="R419" s="161" t="s">
        <v>278</v>
      </c>
      <c r="AD419" s="161" t="s">
        <v>278</v>
      </c>
      <c r="AJ419" s="161" t="s">
        <v>278</v>
      </c>
    </row>
    <row r="420" spans="18:36" ht="15.95" customHeight="1">
      <c r="R420" s="161" t="s">
        <v>278</v>
      </c>
      <c r="AD420" s="161" t="s">
        <v>278</v>
      </c>
      <c r="AJ420" s="161" t="s">
        <v>278</v>
      </c>
    </row>
    <row r="421" spans="18:36" ht="15.95" customHeight="1">
      <c r="R421" s="161" t="s">
        <v>278</v>
      </c>
      <c r="AD421" s="161" t="s">
        <v>278</v>
      </c>
      <c r="AJ421" s="161" t="s">
        <v>278</v>
      </c>
    </row>
    <row r="422" spans="18:36" ht="15.95" customHeight="1">
      <c r="R422" s="161" t="s">
        <v>278</v>
      </c>
      <c r="AD422" s="161" t="s">
        <v>278</v>
      </c>
      <c r="AJ422" s="161" t="s">
        <v>278</v>
      </c>
    </row>
    <row r="423" spans="18:36" ht="15.95" customHeight="1">
      <c r="R423" s="161" t="s">
        <v>278</v>
      </c>
      <c r="AD423" s="161" t="s">
        <v>278</v>
      </c>
      <c r="AJ423" s="161" t="s">
        <v>278</v>
      </c>
    </row>
    <row r="424" spans="18:36" ht="15.95" customHeight="1">
      <c r="R424" s="161" t="s">
        <v>278</v>
      </c>
      <c r="AD424" s="161" t="s">
        <v>278</v>
      </c>
      <c r="AJ424" s="161" t="s">
        <v>278</v>
      </c>
    </row>
    <row r="425" spans="18:36" ht="15.95" customHeight="1">
      <c r="R425" s="161" t="s">
        <v>278</v>
      </c>
      <c r="AD425" s="161" t="s">
        <v>278</v>
      </c>
      <c r="AJ425" s="161" t="s">
        <v>278</v>
      </c>
    </row>
    <row r="426" spans="18:36" ht="15.95" customHeight="1">
      <c r="R426" s="161" t="s">
        <v>278</v>
      </c>
      <c r="AD426" s="161" t="s">
        <v>278</v>
      </c>
      <c r="AJ426" s="161" t="s">
        <v>278</v>
      </c>
    </row>
    <row r="427" spans="18:36" ht="15.95" customHeight="1">
      <c r="R427" s="161" t="s">
        <v>278</v>
      </c>
      <c r="AD427" s="161" t="s">
        <v>278</v>
      </c>
      <c r="AJ427" s="161" t="s">
        <v>278</v>
      </c>
    </row>
    <row r="428" spans="18:36" ht="15.95" customHeight="1">
      <c r="R428" s="161" t="s">
        <v>278</v>
      </c>
      <c r="AD428" s="161" t="s">
        <v>278</v>
      </c>
      <c r="AJ428" s="161" t="s">
        <v>278</v>
      </c>
    </row>
    <row r="429" spans="18:36" ht="15.95" customHeight="1">
      <c r="R429" s="161" t="s">
        <v>278</v>
      </c>
      <c r="AD429" s="161" t="s">
        <v>278</v>
      </c>
      <c r="AJ429" s="161" t="s">
        <v>278</v>
      </c>
    </row>
    <row r="430" spans="18:36" ht="15.95" customHeight="1">
      <c r="R430" s="161" t="s">
        <v>278</v>
      </c>
      <c r="AD430" s="161" t="s">
        <v>278</v>
      </c>
      <c r="AJ430" s="161" t="s">
        <v>278</v>
      </c>
    </row>
    <row r="431" spans="18:36" ht="15.95" customHeight="1">
      <c r="R431" s="161" t="s">
        <v>278</v>
      </c>
      <c r="AD431" s="161" t="s">
        <v>278</v>
      </c>
      <c r="AJ431" s="161" t="s">
        <v>278</v>
      </c>
    </row>
    <row r="432" spans="18:36" ht="15.95" customHeight="1">
      <c r="R432" s="161" t="s">
        <v>278</v>
      </c>
      <c r="AD432" s="161" t="s">
        <v>278</v>
      </c>
      <c r="AJ432" s="161" t="s">
        <v>278</v>
      </c>
    </row>
    <row r="433" spans="18:36" ht="15.95" customHeight="1">
      <c r="R433" s="161" t="s">
        <v>278</v>
      </c>
      <c r="AD433" s="161" t="s">
        <v>278</v>
      </c>
      <c r="AJ433" s="161" t="s">
        <v>278</v>
      </c>
    </row>
    <row r="434" spans="18:36" ht="15.95" customHeight="1">
      <c r="R434" s="161" t="s">
        <v>278</v>
      </c>
      <c r="AD434" s="161" t="s">
        <v>278</v>
      </c>
      <c r="AJ434" s="161" t="s">
        <v>278</v>
      </c>
    </row>
    <row r="435" spans="18:36" ht="15.95" customHeight="1">
      <c r="R435" s="161" t="s">
        <v>278</v>
      </c>
      <c r="AD435" s="161" t="s">
        <v>278</v>
      </c>
      <c r="AJ435" s="161" t="s">
        <v>278</v>
      </c>
    </row>
    <row r="436" spans="18:36" ht="15.95" customHeight="1">
      <c r="R436" s="161" t="s">
        <v>278</v>
      </c>
      <c r="AD436" s="161" t="s">
        <v>278</v>
      </c>
      <c r="AJ436" s="161" t="s">
        <v>278</v>
      </c>
    </row>
    <row r="437" spans="18:36" ht="15.95" customHeight="1">
      <c r="R437" s="161" t="s">
        <v>278</v>
      </c>
      <c r="AD437" s="161" t="s">
        <v>278</v>
      </c>
      <c r="AJ437" s="161" t="s">
        <v>278</v>
      </c>
    </row>
    <row r="438" spans="18:36" ht="15.95" customHeight="1">
      <c r="R438" s="161" t="s">
        <v>278</v>
      </c>
      <c r="AD438" s="161" t="s">
        <v>278</v>
      </c>
      <c r="AJ438" s="161" t="s">
        <v>278</v>
      </c>
    </row>
    <row r="439" spans="18:36" ht="15.95" customHeight="1">
      <c r="R439" s="161" t="s">
        <v>278</v>
      </c>
      <c r="AD439" s="161" t="s">
        <v>278</v>
      </c>
      <c r="AJ439" s="161" t="s">
        <v>278</v>
      </c>
    </row>
    <row r="440" spans="18:36" ht="15.95" customHeight="1">
      <c r="R440" s="161" t="s">
        <v>278</v>
      </c>
      <c r="AD440" s="161" t="s">
        <v>278</v>
      </c>
      <c r="AJ440" s="161" t="s">
        <v>278</v>
      </c>
    </row>
    <row r="441" spans="18:36" ht="15.95" customHeight="1">
      <c r="R441" s="161" t="s">
        <v>278</v>
      </c>
      <c r="AD441" s="161" t="s">
        <v>278</v>
      </c>
      <c r="AJ441" s="161" t="s">
        <v>278</v>
      </c>
    </row>
    <row r="442" spans="18:36" ht="15.95" customHeight="1">
      <c r="R442" s="161" t="s">
        <v>278</v>
      </c>
      <c r="AD442" s="161" t="s">
        <v>278</v>
      </c>
      <c r="AJ442" s="161" t="s">
        <v>278</v>
      </c>
    </row>
    <row r="443" spans="18:36" ht="15.95" customHeight="1">
      <c r="R443" s="161" t="s">
        <v>278</v>
      </c>
      <c r="AD443" s="161" t="s">
        <v>278</v>
      </c>
      <c r="AJ443" s="161" t="s">
        <v>278</v>
      </c>
    </row>
    <row r="444" spans="18:36" ht="15.95" customHeight="1">
      <c r="R444" s="161" t="s">
        <v>278</v>
      </c>
      <c r="AD444" s="161" t="s">
        <v>278</v>
      </c>
      <c r="AJ444" s="161" t="s">
        <v>278</v>
      </c>
    </row>
    <row r="445" spans="18:36" ht="15.95" customHeight="1">
      <c r="R445" s="161" t="s">
        <v>278</v>
      </c>
      <c r="AD445" s="161" t="s">
        <v>278</v>
      </c>
      <c r="AJ445" s="161" t="s">
        <v>278</v>
      </c>
    </row>
    <row r="446" spans="18:36" ht="15.95" customHeight="1">
      <c r="R446" s="161" t="s">
        <v>278</v>
      </c>
      <c r="AD446" s="161" t="s">
        <v>278</v>
      </c>
      <c r="AJ446" s="161" t="s">
        <v>278</v>
      </c>
    </row>
    <row r="447" spans="18:36" ht="15.95" customHeight="1">
      <c r="R447" s="161" t="s">
        <v>278</v>
      </c>
      <c r="AD447" s="161" t="s">
        <v>278</v>
      </c>
      <c r="AJ447" s="161" t="s">
        <v>278</v>
      </c>
    </row>
    <row r="448" spans="18:36" ht="15.95" customHeight="1">
      <c r="R448" s="161" t="s">
        <v>278</v>
      </c>
      <c r="AD448" s="161" t="s">
        <v>278</v>
      </c>
      <c r="AJ448" s="161" t="s">
        <v>278</v>
      </c>
    </row>
    <row r="449" spans="18:36" ht="15.95" customHeight="1">
      <c r="R449" s="161" t="s">
        <v>278</v>
      </c>
      <c r="AD449" s="161" t="s">
        <v>278</v>
      </c>
      <c r="AJ449" s="161" t="s">
        <v>278</v>
      </c>
    </row>
    <row r="450" spans="18:36" ht="15.95" customHeight="1">
      <c r="R450" s="161" t="s">
        <v>278</v>
      </c>
      <c r="AD450" s="161" t="s">
        <v>278</v>
      </c>
      <c r="AJ450" s="161" t="s">
        <v>278</v>
      </c>
    </row>
    <row r="451" spans="18:36" ht="15.95" customHeight="1">
      <c r="R451" s="161" t="s">
        <v>278</v>
      </c>
      <c r="AD451" s="161" t="s">
        <v>278</v>
      </c>
      <c r="AJ451" s="161" t="s">
        <v>278</v>
      </c>
    </row>
    <row r="452" spans="18:36" ht="15.95" customHeight="1">
      <c r="R452" s="161" t="s">
        <v>278</v>
      </c>
      <c r="AD452" s="161" t="s">
        <v>278</v>
      </c>
      <c r="AJ452" s="161" t="s">
        <v>278</v>
      </c>
    </row>
    <row r="453" spans="18:36" ht="15.95" customHeight="1">
      <c r="R453" s="161" t="s">
        <v>278</v>
      </c>
      <c r="AD453" s="161" t="s">
        <v>278</v>
      </c>
      <c r="AJ453" s="161" t="s">
        <v>278</v>
      </c>
    </row>
    <row r="454" spans="18:36" ht="15.95" customHeight="1">
      <c r="R454" s="161" t="s">
        <v>278</v>
      </c>
      <c r="AD454" s="161" t="s">
        <v>278</v>
      </c>
      <c r="AJ454" s="161" t="s">
        <v>278</v>
      </c>
    </row>
    <row r="455" spans="18:36" ht="15.95" customHeight="1">
      <c r="R455" s="161" t="s">
        <v>278</v>
      </c>
      <c r="AD455" s="161" t="s">
        <v>278</v>
      </c>
      <c r="AJ455" s="161" t="s">
        <v>278</v>
      </c>
    </row>
    <row r="456" spans="18:36" ht="15.95" customHeight="1">
      <c r="R456" s="161" t="s">
        <v>278</v>
      </c>
      <c r="AD456" s="161" t="s">
        <v>278</v>
      </c>
      <c r="AJ456" s="161" t="s">
        <v>278</v>
      </c>
    </row>
    <row r="457" spans="18:36" ht="15.95" customHeight="1">
      <c r="R457" s="161" t="s">
        <v>278</v>
      </c>
      <c r="AD457" s="161" t="s">
        <v>278</v>
      </c>
      <c r="AJ457" s="161" t="s">
        <v>278</v>
      </c>
    </row>
    <row r="458" spans="18:36" ht="15.95" customHeight="1">
      <c r="R458" s="161" t="s">
        <v>278</v>
      </c>
      <c r="AD458" s="161" t="s">
        <v>278</v>
      </c>
      <c r="AJ458" s="161" t="s">
        <v>278</v>
      </c>
    </row>
    <row r="459" spans="18:36" ht="15.95" customHeight="1">
      <c r="R459" s="161" t="s">
        <v>278</v>
      </c>
      <c r="AD459" s="161" t="s">
        <v>278</v>
      </c>
      <c r="AJ459" s="161" t="s">
        <v>278</v>
      </c>
    </row>
    <row r="460" spans="18:36" ht="15.95" customHeight="1">
      <c r="R460" s="161" t="s">
        <v>278</v>
      </c>
      <c r="AD460" s="161" t="s">
        <v>278</v>
      </c>
      <c r="AJ460" s="161" t="s">
        <v>278</v>
      </c>
    </row>
    <row r="461" spans="18:36" ht="15.95" customHeight="1">
      <c r="R461" s="161" t="s">
        <v>278</v>
      </c>
      <c r="AD461" s="161" t="s">
        <v>278</v>
      </c>
      <c r="AJ461" s="161" t="s">
        <v>278</v>
      </c>
    </row>
    <row r="462" spans="18:36" ht="15.95" customHeight="1">
      <c r="R462" s="161" t="s">
        <v>278</v>
      </c>
      <c r="AD462" s="161" t="s">
        <v>278</v>
      </c>
      <c r="AJ462" s="161" t="s">
        <v>278</v>
      </c>
    </row>
    <row r="463" spans="18:36" ht="15.95" customHeight="1">
      <c r="R463" s="161" t="s">
        <v>278</v>
      </c>
      <c r="AD463" s="161" t="s">
        <v>278</v>
      </c>
      <c r="AJ463" s="161" t="s">
        <v>278</v>
      </c>
    </row>
    <row r="464" spans="18:36" ht="15.95" customHeight="1">
      <c r="R464" s="161" t="s">
        <v>278</v>
      </c>
      <c r="AD464" s="161" t="s">
        <v>278</v>
      </c>
      <c r="AJ464" s="161" t="s">
        <v>278</v>
      </c>
    </row>
    <row r="465" spans="18:36" ht="15.95" customHeight="1">
      <c r="R465" s="161" t="s">
        <v>278</v>
      </c>
      <c r="AD465" s="161" t="s">
        <v>278</v>
      </c>
      <c r="AJ465" s="161" t="s">
        <v>278</v>
      </c>
    </row>
    <row r="466" spans="18:36" ht="15.95" customHeight="1">
      <c r="R466" s="161" t="s">
        <v>278</v>
      </c>
      <c r="AD466" s="161" t="s">
        <v>278</v>
      </c>
      <c r="AJ466" s="161" t="s">
        <v>278</v>
      </c>
    </row>
    <row r="467" spans="18:36" ht="15.95" customHeight="1">
      <c r="R467" s="161" t="s">
        <v>278</v>
      </c>
      <c r="AD467" s="161" t="s">
        <v>278</v>
      </c>
      <c r="AJ467" s="161" t="s">
        <v>278</v>
      </c>
    </row>
    <row r="468" spans="18:36" ht="15.95" customHeight="1">
      <c r="R468" s="161" t="s">
        <v>278</v>
      </c>
      <c r="AD468" s="161" t="s">
        <v>278</v>
      </c>
      <c r="AJ468" s="161" t="s">
        <v>278</v>
      </c>
    </row>
    <row r="469" spans="18:36" ht="15.95" customHeight="1">
      <c r="R469" s="161" t="s">
        <v>278</v>
      </c>
      <c r="AD469" s="161" t="s">
        <v>278</v>
      </c>
      <c r="AJ469" s="161" t="s">
        <v>278</v>
      </c>
    </row>
    <row r="470" spans="18:36" ht="15.95" customHeight="1">
      <c r="R470" s="161" t="s">
        <v>278</v>
      </c>
      <c r="AD470" s="161" t="s">
        <v>278</v>
      </c>
      <c r="AJ470" s="161" t="s">
        <v>278</v>
      </c>
    </row>
    <row r="471" spans="18:36" ht="15.95" customHeight="1">
      <c r="R471" s="161" t="s">
        <v>278</v>
      </c>
      <c r="AD471" s="161" t="s">
        <v>278</v>
      </c>
      <c r="AJ471" s="161" t="s">
        <v>278</v>
      </c>
    </row>
    <row r="472" spans="18:36" ht="15.95" customHeight="1">
      <c r="R472" s="161" t="s">
        <v>278</v>
      </c>
      <c r="AD472" s="161" t="s">
        <v>278</v>
      </c>
      <c r="AJ472" s="161" t="s">
        <v>278</v>
      </c>
    </row>
    <row r="473" spans="18:36" ht="15.95" customHeight="1">
      <c r="R473" s="161" t="s">
        <v>278</v>
      </c>
      <c r="AD473" s="161" t="s">
        <v>278</v>
      </c>
      <c r="AJ473" s="161" t="s">
        <v>278</v>
      </c>
    </row>
    <row r="474" spans="18:36" ht="15.95" customHeight="1">
      <c r="R474" s="161" t="s">
        <v>278</v>
      </c>
      <c r="AD474" s="161" t="s">
        <v>278</v>
      </c>
      <c r="AJ474" s="161" t="s">
        <v>278</v>
      </c>
    </row>
    <row r="475" spans="18:36" ht="15.95" customHeight="1">
      <c r="R475" s="161" t="s">
        <v>278</v>
      </c>
      <c r="AD475" s="161" t="s">
        <v>278</v>
      </c>
      <c r="AJ475" s="161" t="s">
        <v>278</v>
      </c>
    </row>
    <row r="476" spans="18:36" ht="15.95" customHeight="1">
      <c r="R476" s="161" t="s">
        <v>278</v>
      </c>
      <c r="AD476" s="161" t="s">
        <v>278</v>
      </c>
      <c r="AJ476" s="161" t="s">
        <v>278</v>
      </c>
    </row>
    <row r="477" spans="18:36" ht="15.95" customHeight="1">
      <c r="R477" s="161" t="s">
        <v>278</v>
      </c>
      <c r="AD477" s="161" t="s">
        <v>278</v>
      </c>
      <c r="AJ477" s="161" t="s">
        <v>278</v>
      </c>
    </row>
    <row r="478" spans="18:36" ht="15.95" customHeight="1">
      <c r="R478" s="161" t="s">
        <v>278</v>
      </c>
      <c r="AD478" s="161" t="s">
        <v>278</v>
      </c>
      <c r="AJ478" s="161" t="s">
        <v>278</v>
      </c>
    </row>
    <row r="479" spans="18:36" ht="15.95" customHeight="1">
      <c r="R479" s="161" t="s">
        <v>278</v>
      </c>
      <c r="AD479" s="161" t="s">
        <v>278</v>
      </c>
      <c r="AJ479" s="161" t="s">
        <v>278</v>
      </c>
    </row>
    <row r="480" spans="18:36" ht="15.95" customHeight="1">
      <c r="R480" s="161" t="s">
        <v>278</v>
      </c>
      <c r="AD480" s="161" t="s">
        <v>278</v>
      </c>
      <c r="AJ480" s="161" t="s">
        <v>278</v>
      </c>
    </row>
    <row r="481" spans="18:36" ht="15.95" customHeight="1">
      <c r="R481" s="161" t="s">
        <v>278</v>
      </c>
      <c r="AD481" s="161" t="s">
        <v>278</v>
      </c>
      <c r="AJ481" s="161" t="s">
        <v>278</v>
      </c>
    </row>
    <row r="482" spans="18:36" ht="15.95" customHeight="1">
      <c r="R482" s="161" t="s">
        <v>278</v>
      </c>
      <c r="AD482" s="161" t="s">
        <v>278</v>
      </c>
      <c r="AJ482" s="161" t="s">
        <v>278</v>
      </c>
    </row>
    <row r="483" spans="18:36" ht="15.95" customHeight="1">
      <c r="R483" s="161" t="s">
        <v>278</v>
      </c>
      <c r="AD483" s="161" t="s">
        <v>278</v>
      </c>
      <c r="AJ483" s="161" t="s">
        <v>278</v>
      </c>
    </row>
    <row r="484" spans="18:36" ht="15.95" customHeight="1">
      <c r="R484" s="161" t="s">
        <v>278</v>
      </c>
      <c r="AD484" s="161" t="s">
        <v>278</v>
      </c>
      <c r="AJ484" s="161" t="s">
        <v>278</v>
      </c>
    </row>
    <row r="485" spans="18:36" ht="15.95" customHeight="1">
      <c r="R485" s="161" t="s">
        <v>278</v>
      </c>
      <c r="AD485" s="161" t="s">
        <v>278</v>
      </c>
      <c r="AJ485" s="161" t="s">
        <v>278</v>
      </c>
    </row>
    <row r="486" spans="18:36" ht="15.95" customHeight="1">
      <c r="R486" s="161" t="s">
        <v>278</v>
      </c>
      <c r="AD486" s="161" t="s">
        <v>278</v>
      </c>
      <c r="AJ486" s="161" t="s">
        <v>278</v>
      </c>
    </row>
    <row r="487" spans="18:36" ht="15.95" customHeight="1">
      <c r="R487" s="161" t="s">
        <v>278</v>
      </c>
      <c r="AD487" s="161" t="s">
        <v>278</v>
      </c>
      <c r="AJ487" s="161" t="s">
        <v>278</v>
      </c>
    </row>
    <row r="488" spans="18:36" ht="15.95" customHeight="1">
      <c r="R488" s="161" t="s">
        <v>278</v>
      </c>
      <c r="AD488" s="161" t="s">
        <v>278</v>
      </c>
      <c r="AJ488" s="161" t="s">
        <v>278</v>
      </c>
    </row>
    <row r="489" spans="18:36" ht="15.95" customHeight="1">
      <c r="R489" s="161" t="s">
        <v>278</v>
      </c>
      <c r="AD489" s="161" t="s">
        <v>278</v>
      </c>
      <c r="AJ489" s="161" t="s">
        <v>278</v>
      </c>
    </row>
    <row r="490" spans="18:36" ht="15.95" customHeight="1">
      <c r="R490" s="161" t="s">
        <v>278</v>
      </c>
      <c r="AD490" s="161" t="s">
        <v>278</v>
      </c>
      <c r="AJ490" s="161" t="s">
        <v>278</v>
      </c>
    </row>
    <row r="491" spans="18:36" ht="15.95" customHeight="1">
      <c r="R491" s="161" t="s">
        <v>278</v>
      </c>
      <c r="AD491" s="161" t="s">
        <v>278</v>
      </c>
      <c r="AJ491" s="161" t="s">
        <v>278</v>
      </c>
    </row>
    <row r="492" spans="18:36" ht="15.95" customHeight="1">
      <c r="R492" s="161" t="s">
        <v>278</v>
      </c>
      <c r="AD492" s="161" t="s">
        <v>278</v>
      </c>
      <c r="AJ492" s="161" t="s">
        <v>278</v>
      </c>
    </row>
    <row r="493" spans="18:36" ht="15.95" customHeight="1">
      <c r="R493" s="161" t="s">
        <v>278</v>
      </c>
      <c r="AD493" s="161" t="s">
        <v>278</v>
      </c>
      <c r="AJ493" s="161" t="s">
        <v>278</v>
      </c>
    </row>
    <row r="494" spans="18:36" ht="15.95" customHeight="1">
      <c r="R494" s="161" t="s">
        <v>278</v>
      </c>
      <c r="AD494" s="161" t="s">
        <v>278</v>
      </c>
      <c r="AJ494" s="161" t="s">
        <v>278</v>
      </c>
    </row>
    <row r="495" spans="18:36" ht="15.95" customHeight="1">
      <c r="R495" s="161" t="s">
        <v>278</v>
      </c>
      <c r="AD495" s="161" t="s">
        <v>278</v>
      </c>
      <c r="AJ495" s="161" t="s">
        <v>278</v>
      </c>
    </row>
    <row r="496" spans="18:36" ht="15.95" customHeight="1">
      <c r="R496" s="161" t="s">
        <v>278</v>
      </c>
      <c r="AD496" s="161" t="s">
        <v>278</v>
      </c>
      <c r="AJ496" s="161" t="s">
        <v>278</v>
      </c>
    </row>
    <row r="497" spans="18:36" ht="15.95" customHeight="1">
      <c r="R497" s="161" t="s">
        <v>278</v>
      </c>
      <c r="AD497" s="161" t="s">
        <v>278</v>
      </c>
      <c r="AJ497" s="161" t="s">
        <v>278</v>
      </c>
    </row>
    <row r="498" spans="18:36" ht="15.95" customHeight="1">
      <c r="R498" s="161" t="s">
        <v>278</v>
      </c>
      <c r="AD498" s="161" t="s">
        <v>278</v>
      </c>
      <c r="AJ498" s="161" t="s">
        <v>278</v>
      </c>
    </row>
    <row r="499" spans="18:36" ht="15.95" customHeight="1">
      <c r="R499" s="161" t="s">
        <v>278</v>
      </c>
      <c r="AD499" s="161" t="s">
        <v>278</v>
      </c>
      <c r="AJ499" s="161" t="s">
        <v>278</v>
      </c>
    </row>
    <row r="500" spans="18:36" ht="15.95" customHeight="1">
      <c r="R500" s="161" t="s">
        <v>278</v>
      </c>
      <c r="AD500" s="161" t="s">
        <v>278</v>
      </c>
      <c r="AJ500" s="161" t="s">
        <v>278</v>
      </c>
    </row>
    <row r="501" spans="18:36" ht="15.95" customHeight="1">
      <c r="R501" s="161" t="s">
        <v>278</v>
      </c>
      <c r="AD501" s="161" t="s">
        <v>278</v>
      </c>
      <c r="AJ501" s="161" t="s">
        <v>278</v>
      </c>
    </row>
    <row r="502" spans="18:36" ht="15.95" customHeight="1">
      <c r="R502" s="161" t="s">
        <v>278</v>
      </c>
      <c r="AD502" s="161" t="s">
        <v>278</v>
      </c>
      <c r="AJ502" s="161" t="s">
        <v>278</v>
      </c>
    </row>
    <row r="503" spans="18:36" ht="15.95" customHeight="1">
      <c r="R503" s="161" t="s">
        <v>278</v>
      </c>
      <c r="AD503" s="161" t="s">
        <v>278</v>
      </c>
      <c r="AJ503" s="161" t="s">
        <v>278</v>
      </c>
    </row>
    <row r="504" spans="18:36" ht="15.95" customHeight="1">
      <c r="R504" s="161" t="s">
        <v>278</v>
      </c>
      <c r="AD504" s="161" t="s">
        <v>278</v>
      </c>
      <c r="AJ504" s="161" t="s">
        <v>278</v>
      </c>
    </row>
    <row r="505" spans="18:36" ht="15.95" customHeight="1">
      <c r="R505" s="161" t="s">
        <v>278</v>
      </c>
      <c r="AD505" s="161" t="s">
        <v>278</v>
      </c>
      <c r="AJ505" s="161" t="s">
        <v>278</v>
      </c>
    </row>
    <row r="506" spans="18:36" ht="15.95" customHeight="1">
      <c r="R506" s="161" t="s">
        <v>278</v>
      </c>
      <c r="AD506" s="161" t="s">
        <v>278</v>
      </c>
      <c r="AJ506" s="161" t="s">
        <v>278</v>
      </c>
    </row>
    <row r="507" spans="18:36" ht="15.95" customHeight="1">
      <c r="R507" s="161" t="s">
        <v>278</v>
      </c>
      <c r="AD507" s="161" t="s">
        <v>278</v>
      </c>
      <c r="AJ507" s="161" t="s">
        <v>278</v>
      </c>
    </row>
    <row r="508" spans="18:36" ht="15.95" customHeight="1">
      <c r="R508" s="161" t="s">
        <v>278</v>
      </c>
      <c r="AD508" s="161" t="s">
        <v>278</v>
      </c>
      <c r="AJ508" s="161" t="s">
        <v>278</v>
      </c>
    </row>
    <row r="509" spans="18:36" ht="15.95" customHeight="1">
      <c r="R509" s="161" t="s">
        <v>278</v>
      </c>
      <c r="AD509" s="161" t="s">
        <v>278</v>
      </c>
      <c r="AJ509" s="161" t="s">
        <v>278</v>
      </c>
    </row>
    <row r="510" spans="18:36" ht="15.95" customHeight="1">
      <c r="R510" s="161" t="s">
        <v>278</v>
      </c>
      <c r="AD510" s="161" t="s">
        <v>278</v>
      </c>
      <c r="AJ510" s="161" t="s">
        <v>278</v>
      </c>
    </row>
    <row r="511" spans="18:36" ht="15.95" customHeight="1">
      <c r="R511" s="161" t="s">
        <v>278</v>
      </c>
      <c r="AD511" s="161" t="s">
        <v>278</v>
      </c>
      <c r="AJ511" s="161" t="s">
        <v>278</v>
      </c>
    </row>
    <row r="512" spans="18:36" ht="15.95" customHeight="1">
      <c r="R512" s="161" t="s">
        <v>278</v>
      </c>
      <c r="AD512" s="161" t="s">
        <v>278</v>
      </c>
      <c r="AJ512" s="161" t="s">
        <v>278</v>
      </c>
    </row>
    <row r="513" spans="18:36" ht="15.95" customHeight="1">
      <c r="R513" s="161" t="s">
        <v>278</v>
      </c>
      <c r="AD513" s="161" t="s">
        <v>278</v>
      </c>
      <c r="AJ513" s="161" t="s">
        <v>278</v>
      </c>
    </row>
    <row r="514" spans="18:36" ht="15.95" customHeight="1">
      <c r="R514" s="161" t="s">
        <v>278</v>
      </c>
      <c r="AD514" s="161" t="s">
        <v>278</v>
      </c>
      <c r="AJ514" s="161" t="s">
        <v>278</v>
      </c>
    </row>
    <row r="515" spans="18:36" ht="15.95" customHeight="1">
      <c r="R515" s="161" t="s">
        <v>278</v>
      </c>
      <c r="AD515" s="161" t="s">
        <v>278</v>
      </c>
      <c r="AJ515" s="161" t="s">
        <v>278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4"/>
  <conditionalFormatting sqref="H9:H17 N9:N16 T9:T16 Z15:Z16 AF10:AF16 AL9:AL16 H41:H54 N42:N54 T41:T54 AL41:AL54 H20:H25 N21:N25 T21:T25 Z21:Z25 AL21:AL25 AF37 AF41:AF44 AF46:AF54 H28:H34 N29:N34 T28:T34 Z29:Z34 AF34 AL28:AL34">
    <cfRule type="cellIs" dxfId="48" priority="41" stopIfTrue="1" operator="greaterThan">
      <formula>G9</formula>
    </cfRule>
  </conditionalFormatting>
  <conditionalFormatting sqref="N17">
    <cfRule type="cellIs" dxfId="47" priority="40" stopIfTrue="1" operator="greaterThan">
      <formula>M17</formula>
    </cfRule>
  </conditionalFormatting>
  <conditionalFormatting sqref="T17">
    <cfRule type="cellIs" dxfId="46" priority="39" stopIfTrue="1" operator="greaterThan">
      <formula>S17</formula>
    </cfRule>
  </conditionalFormatting>
  <conditionalFormatting sqref="Z10:Z13 Z17">
    <cfRule type="cellIs" dxfId="45" priority="38" stopIfTrue="1" operator="greaterThan">
      <formula>Y10</formula>
    </cfRule>
  </conditionalFormatting>
  <conditionalFormatting sqref="AL17">
    <cfRule type="cellIs" dxfId="44" priority="36" stopIfTrue="1" operator="greaterThan">
      <formula>AK17</formula>
    </cfRule>
  </conditionalFormatting>
  <conditionalFormatting sqref="H37:H38">
    <cfRule type="cellIs" dxfId="43" priority="23" stopIfTrue="1" operator="greaterThan">
      <formula>G37</formula>
    </cfRule>
  </conditionalFormatting>
  <conditionalFormatting sqref="N37:N38">
    <cfRule type="cellIs" dxfId="42" priority="22" stopIfTrue="1" operator="greaterThan">
      <formula>M37</formula>
    </cfRule>
  </conditionalFormatting>
  <conditionalFormatting sqref="T37:T38">
    <cfRule type="cellIs" dxfId="41" priority="21" stopIfTrue="1" operator="greaterThan">
      <formula>S37</formula>
    </cfRule>
  </conditionalFormatting>
  <conditionalFormatting sqref="Z38">
    <cfRule type="cellIs" dxfId="40" priority="20" stopIfTrue="1" operator="greaterThan">
      <formula>Y38</formula>
    </cfRule>
  </conditionalFormatting>
  <conditionalFormatting sqref="AF38">
    <cfRule type="cellIs" dxfId="39" priority="19" stopIfTrue="1" operator="greaterThan">
      <formula>AE38</formula>
    </cfRule>
  </conditionalFormatting>
  <conditionalFormatting sqref="AL37:AL38">
    <cfRule type="cellIs" dxfId="38" priority="18" stopIfTrue="1" operator="greaterThan">
      <formula>AK37</formula>
    </cfRule>
  </conditionalFormatting>
  <conditionalFormatting sqref="N41 Z37 Z28 N28 N20 T20 Z20 AF20 AL20 AF9 Z9">
    <cfRule type="cellIs" dxfId="37" priority="11" stopIfTrue="1" operator="greaterThan">
      <formula>M9</formula>
    </cfRule>
  </conditionalFormatting>
  <conditionalFormatting sqref="Z14">
    <cfRule type="cellIs" dxfId="36" priority="10" stopIfTrue="1" operator="greaterThan">
      <formula>Y14</formula>
    </cfRule>
  </conditionalFormatting>
  <conditionalFormatting sqref="AF17">
    <cfRule type="cellIs" dxfId="35" priority="9" stopIfTrue="1" operator="greaterThan">
      <formula>AE17</formula>
    </cfRule>
  </conditionalFormatting>
  <conditionalFormatting sqref="AF45">
    <cfRule type="cellIs" dxfId="34" priority="1" stopIfTrue="1" operator="greaterThan">
      <formula>AE45</formula>
    </cfRule>
  </conditionalFormatting>
  <conditionalFormatting sqref="Z41:Z54 AF21:AF25">
    <cfRule type="cellIs" dxfId="33" priority="42" stopIfTrue="1" operator="greaterThan">
      <formula>Y22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U515"/>
  <sheetViews>
    <sheetView showGridLines="0" showZeros="0" zoomScale="70" zoomScaleNormal="70" zoomScaleSheetLayoutView="55" workbookViewId="0">
      <pane ySplit="8" topLeftCell="A9" activePane="bottomLeft" state="frozen"/>
      <selection activeCell="H9" sqref="H9"/>
      <selection pane="bottomLeft" activeCell="H9" sqref="H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2.12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1.25" style="161" hidden="1" customWidth="1"/>
    <col min="13" max="14" width="9.125" style="161" customWidth="1"/>
    <col min="15" max="15" width="3.375" style="161" customWidth="1"/>
    <col min="16" max="16" width="3.875" style="25" customWidth="1"/>
    <col min="17" max="17" width="12.625" style="161" customWidth="1"/>
    <col min="18" max="18" width="12.125" style="161" hidden="1" customWidth="1"/>
    <col min="19" max="20" width="9.125" style="161" customWidth="1"/>
    <col min="21" max="21" width="3" style="161" customWidth="1"/>
    <col min="22" max="22" width="3.875" style="25" customWidth="1"/>
    <col min="23" max="23" width="12.625" style="161" customWidth="1"/>
    <col min="24" max="24" width="12.125" style="161" hidden="1" customWidth="1"/>
    <col min="25" max="26" width="9.125" style="161" customWidth="1"/>
    <col min="27" max="27" width="3.375" style="161" customWidth="1"/>
    <col min="28" max="28" width="3.875" style="25" customWidth="1"/>
    <col min="29" max="29" width="12.625" style="161" customWidth="1"/>
    <col min="30" max="30" width="12.125" style="161" hidden="1" customWidth="1"/>
    <col min="31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2.12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4" width="8.875" style="161" hidden="1" customWidth="1"/>
    <col min="45" max="45" width="25" style="161" hidden="1" customWidth="1"/>
    <col min="46" max="47" width="8.875" style="161" hidden="1" customWidth="1"/>
    <col min="48" max="48" width="8.875" style="161" customWidth="1"/>
    <col min="49" max="16384" width="8.875" style="161"/>
  </cols>
  <sheetData>
    <row r="1" spans="1:47" s="55" customFormat="1" ht="22.5" customHeight="1">
      <c r="A1" s="52"/>
      <c r="B1" s="53" t="s">
        <v>853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500">
        <v>45748</v>
      </c>
      <c r="AL1" s="500"/>
      <c r="AM1" s="500"/>
    </row>
    <row r="2" spans="1:47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58" t="s">
        <v>148</v>
      </c>
      <c r="AK2" s="125" t="s">
        <v>189</v>
      </c>
      <c r="AL2" s="501">
        <f>+入力!N7</f>
        <v>0</v>
      </c>
      <c r="AM2" s="501"/>
    </row>
    <row r="3" spans="1:47" ht="19.5" customHeight="1">
      <c r="B3" s="59" t="s">
        <v>190</v>
      </c>
      <c r="C3" s="61"/>
      <c r="D3" s="59" t="s">
        <v>191</v>
      </c>
      <c r="E3" s="63"/>
      <c r="F3" s="87"/>
      <c r="G3" s="59" t="s">
        <v>192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193</v>
      </c>
      <c r="T3" s="59" t="s">
        <v>194</v>
      </c>
      <c r="U3" s="63"/>
      <c r="V3" s="59" t="s">
        <v>195</v>
      </c>
      <c r="W3" s="62"/>
      <c r="X3" s="62"/>
      <c r="Y3" s="62"/>
      <c r="Z3" s="60"/>
      <c r="AA3" s="63" t="s">
        <v>196</v>
      </c>
      <c r="AB3" s="90" t="s">
        <v>197</v>
      </c>
      <c r="AC3" s="90"/>
      <c r="AD3" s="90"/>
      <c r="AE3" s="125"/>
      <c r="AF3" s="91"/>
      <c r="AG3" s="91"/>
      <c r="AH3" s="64"/>
      <c r="AK3" s="65"/>
      <c r="AL3" s="65"/>
      <c r="AM3" s="154" t="s">
        <v>198</v>
      </c>
      <c r="AO3" s="66"/>
    </row>
    <row r="4" spans="1:47" ht="15.75" customHeight="1">
      <c r="B4" s="485">
        <f>+入力!F2</f>
        <v>0</v>
      </c>
      <c r="C4" s="486"/>
      <c r="D4" s="489">
        <f>B4</f>
        <v>0</v>
      </c>
      <c r="E4" s="490"/>
      <c r="F4" s="92"/>
      <c r="G4" s="502" t="str">
        <f>CONCATENATE(入力!F3,入力!S3)&amp;"　/　"&amp;入力!F4</f>
        <v>様　/　</v>
      </c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16"/>
      <c r="S4" s="510">
        <f>+入力!F5</f>
        <v>0</v>
      </c>
      <c r="T4" s="506">
        <f>+入力!N5</f>
        <v>0</v>
      </c>
      <c r="U4" s="507"/>
      <c r="V4" s="494">
        <f>+入力!F6</f>
        <v>0</v>
      </c>
      <c r="W4" s="495"/>
      <c r="X4" s="495"/>
      <c r="Y4" s="495"/>
      <c r="Z4" s="495"/>
      <c r="AA4" s="496"/>
      <c r="AB4" s="93"/>
      <c r="AC4" s="93"/>
      <c r="AD4" s="67"/>
      <c r="AE4" s="94"/>
      <c r="AF4" s="94"/>
      <c r="AG4" s="94"/>
      <c r="AH4" s="162"/>
      <c r="AM4" s="154" t="s">
        <v>199</v>
      </c>
      <c r="AN4" s="160"/>
    </row>
    <row r="5" spans="1:47" ht="15.75" customHeight="1" thickBot="1">
      <c r="B5" s="487"/>
      <c r="C5" s="488"/>
      <c r="D5" s="491"/>
      <c r="E5" s="492"/>
      <c r="F5" s="95"/>
      <c r="G5" s="504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17"/>
      <c r="S5" s="511"/>
      <c r="T5" s="508"/>
      <c r="U5" s="509"/>
      <c r="V5" s="497"/>
      <c r="W5" s="498"/>
      <c r="X5" s="498"/>
      <c r="Y5" s="498"/>
      <c r="Z5" s="498"/>
      <c r="AA5" s="499"/>
      <c r="AB5" s="66" t="s">
        <v>200</v>
      </c>
      <c r="AC5" s="93"/>
      <c r="AD5" s="67"/>
      <c r="AE5" s="493">
        <f>+入力!M6</f>
        <v>0</v>
      </c>
      <c r="AF5" s="493"/>
      <c r="AG5" s="96" t="s">
        <v>201</v>
      </c>
      <c r="AH5" s="162"/>
      <c r="AM5" s="154" t="s">
        <v>152</v>
      </c>
    </row>
    <row r="6" spans="1:47" ht="9.75" customHeight="1" thickBot="1">
      <c r="M6" s="125"/>
    </row>
    <row r="7" spans="1:47" ht="19.5" customHeight="1">
      <c r="B7" s="163"/>
      <c r="C7" s="68"/>
      <c r="D7" s="69" t="s">
        <v>392</v>
      </c>
      <c r="E7" s="62"/>
      <c r="F7" s="62"/>
      <c r="G7" s="62"/>
      <c r="H7" s="62"/>
      <c r="I7" s="70"/>
      <c r="J7" s="69" t="s">
        <v>393</v>
      </c>
      <c r="K7" s="62"/>
      <c r="L7" s="62"/>
      <c r="M7" s="62"/>
      <c r="N7" s="62"/>
      <c r="O7" s="62"/>
      <c r="P7" s="69" t="s">
        <v>394</v>
      </c>
      <c r="Q7" s="62"/>
      <c r="R7" s="62"/>
      <c r="S7" s="62"/>
      <c r="T7" s="62"/>
      <c r="U7" s="70"/>
      <c r="V7" s="69" t="s">
        <v>395</v>
      </c>
      <c r="W7" s="62"/>
      <c r="X7" s="62"/>
      <c r="Y7" s="62"/>
      <c r="Z7" s="62"/>
      <c r="AA7" s="62"/>
      <c r="AB7" s="69" t="s">
        <v>522</v>
      </c>
      <c r="AC7" s="62"/>
      <c r="AD7" s="62"/>
      <c r="AE7" s="62"/>
      <c r="AF7" s="62"/>
      <c r="AG7" s="62"/>
      <c r="AH7" s="69" t="s">
        <v>396</v>
      </c>
      <c r="AI7" s="62"/>
      <c r="AJ7" s="62"/>
      <c r="AK7" s="62"/>
      <c r="AL7" s="62"/>
      <c r="AM7" s="63"/>
    </row>
    <row r="8" spans="1:47" ht="17.25" customHeight="1" thickBot="1">
      <c r="B8" s="164"/>
      <c r="C8" s="71"/>
      <c r="D8" s="72"/>
      <c r="E8" s="73" t="s">
        <v>204</v>
      </c>
      <c r="F8" s="73" t="s">
        <v>205</v>
      </c>
      <c r="G8" s="74" t="s">
        <v>206</v>
      </c>
      <c r="H8" s="74" t="s">
        <v>207</v>
      </c>
      <c r="I8" s="75" t="s">
        <v>208</v>
      </c>
      <c r="J8" s="72"/>
      <c r="K8" s="73" t="s">
        <v>204</v>
      </c>
      <c r="L8" s="73" t="s">
        <v>209</v>
      </c>
      <c r="M8" s="74" t="s">
        <v>206</v>
      </c>
      <c r="N8" s="74" t="s">
        <v>207</v>
      </c>
      <c r="O8" s="75" t="s">
        <v>208</v>
      </c>
      <c r="P8" s="72"/>
      <c r="Q8" s="73" t="s">
        <v>204</v>
      </c>
      <c r="R8" s="73" t="s">
        <v>205</v>
      </c>
      <c r="S8" s="74" t="s">
        <v>206</v>
      </c>
      <c r="T8" s="74" t="s">
        <v>207</v>
      </c>
      <c r="U8" s="75" t="s">
        <v>208</v>
      </c>
      <c r="V8" s="72"/>
      <c r="W8" s="73" t="s">
        <v>204</v>
      </c>
      <c r="X8" s="73" t="s">
        <v>209</v>
      </c>
      <c r="Y8" s="74" t="s">
        <v>206</v>
      </c>
      <c r="Z8" s="74" t="s">
        <v>207</v>
      </c>
      <c r="AA8" s="75" t="s">
        <v>208</v>
      </c>
      <c r="AB8" s="72"/>
      <c r="AC8" s="73" t="s">
        <v>204</v>
      </c>
      <c r="AD8" s="73" t="s">
        <v>205</v>
      </c>
      <c r="AE8" s="74" t="s">
        <v>206</v>
      </c>
      <c r="AF8" s="74" t="s">
        <v>207</v>
      </c>
      <c r="AG8" s="76" t="s">
        <v>208</v>
      </c>
      <c r="AH8" s="72"/>
      <c r="AI8" s="73" t="s">
        <v>204</v>
      </c>
      <c r="AJ8" s="73" t="s">
        <v>205</v>
      </c>
      <c r="AK8" s="74" t="s">
        <v>206</v>
      </c>
      <c r="AL8" s="74" t="s">
        <v>207</v>
      </c>
      <c r="AM8" s="77" t="s">
        <v>208</v>
      </c>
    </row>
    <row r="9" spans="1:47" ht="15.75" customHeight="1">
      <c r="A9" s="161">
        <v>40131</v>
      </c>
      <c r="B9" s="19" t="s">
        <v>179</v>
      </c>
      <c r="C9" s="20"/>
      <c r="D9" s="198" t="s">
        <v>220</v>
      </c>
      <c r="E9" s="277" t="s">
        <v>854</v>
      </c>
      <c r="F9" s="278" t="s">
        <v>855</v>
      </c>
      <c r="G9" s="380">
        <v>30</v>
      </c>
      <c r="H9" s="315"/>
      <c r="I9" s="339"/>
      <c r="J9" s="272" t="s">
        <v>220</v>
      </c>
      <c r="K9" s="256" t="s">
        <v>856</v>
      </c>
      <c r="L9" s="278" t="s">
        <v>857</v>
      </c>
      <c r="M9" s="279">
        <v>490</v>
      </c>
      <c r="N9" s="315"/>
      <c r="O9" s="339"/>
      <c r="P9" s="272" t="s">
        <v>220</v>
      </c>
      <c r="Q9" s="277" t="s">
        <v>858</v>
      </c>
      <c r="R9" s="305" t="s">
        <v>859</v>
      </c>
      <c r="S9" s="279">
        <v>160</v>
      </c>
      <c r="T9" s="315"/>
      <c r="U9" s="339"/>
      <c r="V9" s="272" t="s">
        <v>220</v>
      </c>
      <c r="W9" s="277" t="s">
        <v>860</v>
      </c>
      <c r="X9" s="305" t="s">
        <v>861</v>
      </c>
      <c r="Y9" s="279">
        <v>830</v>
      </c>
      <c r="Z9" s="315"/>
      <c r="AA9" s="342"/>
      <c r="AB9" s="272" t="s">
        <v>220</v>
      </c>
      <c r="AC9" s="277" t="s">
        <v>862</v>
      </c>
      <c r="AD9" s="305" t="s">
        <v>863</v>
      </c>
      <c r="AE9" s="279">
        <v>810</v>
      </c>
      <c r="AF9" s="264"/>
      <c r="AG9" s="271"/>
      <c r="AH9" s="272"/>
      <c r="AI9" s="261" t="s">
        <v>864</v>
      </c>
      <c r="AJ9" s="267" t="s">
        <v>865</v>
      </c>
      <c r="AK9" s="280" t="s">
        <v>407</v>
      </c>
      <c r="AL9" s="264"/>
      <c r="AM9" s="197"/>
      <c r="AP9" s="186"/>
      <c r="AQ9" s="186"/>
      <c r="AR9" s="186"/>
      <c r="AS9" s="185"/>
      <c r="AT9" s="185"/>
      <c r="AU9" s="222"/>
    </row>
    <row r="10" spans="1:47" ht="16.5" customHeight="1">
      <c r="B10" s="19">
        <v>44211</v>
      </c>
      <c r="D10" s="198" t="s">
        <v>220</v>
      </c>
      <c r="E10" s="285" t="s">
        <v>866</v>
      </c>
      <c r="F10" s="340" t="s">
        <v>867</v>
      </c>
      <c r="G10" s="279">
        <v>90</v>
      </c>
      <c r="H10" s="315"/>
      <c r="I10" s="331"/>
      <c r="J10" s="272" t="s">
        <v>220</v>
      </c>
      <c r="K10" s="277" t="s">
        <v>868</v>
      </c>
      <c r="L10" s="278" t="s">
        <v>869</v>
      </c>
      <c r="M10" s="279">
        <v>160</v>
      </c>
      <c r="N10" s="315"/>
      <c r="O10" s="331"/>
      <c r="P10" s="272" t="s">
        <v>220</v>
      </c>
      <c r="Q10" s="277" t="s">
        <v>870</v>
      </c>
      <c r="R10" s="278" t="s">
        <v>871</v>
      </c>
      <c r="S10" s="279">
        <v>60</v>
      </c>
      <c r="T10" s="315"/>
      <c r="U10" s="341"/>
      <c r="V10" s="272" t="s">
        <v>220</v>
      </c>
      <c r="W10" s="277" t="s">
        <v>872</v>
      </c>
      <c r="X10" s="305" t="s">
        <v>873</v>
      </c>
      <c r="Y10" s="279">
        <v>770</v>
      </c>
      <c r="Z10" s="315"/>
      <c r="AA10" s="344"/>
      <c r="AB10" s="272" t="s">
        <v>220</v>
      </c>
      <c r="AC10" s="277" t="s">
        <v>874</v>
      </c>
      <c r="AD10" s="305" t="s">
        <v>875</v>
      </c>
      <c r="AE10" s="279">
        <v>680</v>
      </c>
      <c r="AF10" s="264"/>
      <c r="AG10" s="281"/>
      <c r="AH10" s="272"/>
      <c r="AI10" s="277" t="s">
        <v>876</v>
      </c>
      <c r="AJ10" s="267" t="s">
        <v>877</v>
      </c>
      <c r="AK10" s="280" t="s">
        <v>407</v>
      </c>
      <c r="AL10" s="264"/>
      <c r="AM10" s="202"/>
      <c r="AP10" s="186"/>
      <c r="AQ10" s="186"/>
      <c r="AR10" s="185"/>
      <c r="AS10" s="186"/>
      <c r="AT10" s="185"/>
      <c r="AU10" s="226"/>
    </row>
    <row r="11" spans="1:47" ht="16.5" customHeight="1">
      <c r="B11" s="165"/>
      <c r="D11" s="198"/>
      <c r="E11" s="277"/>
      <c r="F11" s="305"/>
      <c r="G11" s="318"/>
      <c r="H11" s="315"/>
      <c r="I11" s="341"/>
      <c r="J11" s="272" t="s">
        <v>220</v>
      </c>
      <c r="K11" s="277" t="s">
        <v>878</v>
      </c>
      <c r="L11" s="278" t="s">
        <v>879</v>
      </c>
      <c r="M11" s="279">
        <v>50</v>
      </c>
      <c r="N11" s="315"/>
      <c r="O11" s="341"/>
      <c r="P11" s="272" t="s">
        <v>220</v>
      </c>
      <c r="Q11" s="277" t="s">
        <v>880</v>
      </c>
      <c r="R11" s="305" t="s">
        <v>881</v>
      </c>
      <c r="S11" s="279">
        <v>90</v>
      </c>
      <c r="T11" s="315"/>
      <c r="U11" s="341"/>
      <c r="V11" s="272" t="s">
        <v>220</v>
      </c>
      <c r="W11" s="277" t="s">
        <v>882</v>
      </c>
      <c r="X11" s="305" t="s">
        <v>883</v>
      </c>
      <c r="Y11" s="279">
        <v>230</v>
      </c>
      <c r="Z11" s="315"/>
      <c r="AA11" s="344"/>
      <c r="AB11" s="272" t="s">
        <v>220</v>
      </c>
      <c r="AC11" s="277" t="s">
        <v>884</v>
      </c>
      <c r="AD11" s="305" t="s">
        <v>885</v>
      </c>
      <c r="AE11" s="279">
        <v>1320</v>
      </c>
      <c r="AF11" s="264"/>
      <c r="AG11" s="271"/>
      <c r="AH11" s="272"/>
      <c r="AI11" s="277" t="s">
        <v>886</v>
      </c>
      <c r="AJ11" s="267" t="s">
        <v>887</v>
      </c>
      <c r="AK11" s="280" t="s">
        <v>407</v>
      </c>
      <c r="AL11" s="264"/>
      <c r="AM11" s="197"/>
      <c r="AP11" s="187"/>
      <c r="AQ11" s="186"/>
      <c r="AR11" s="185"/>
      <c r="AS11" s="185"/>
      <c r="AT11" s="185"/>
      <c r="AU11" s="226"/>
    </row>
    <row r="12" spans="1:47" ht="16.5" customHeight="1">
      <c r="B12" s="165"/>
      <c r="D12" s="198"/>
      <c r="E12" s="284"/>
      <c r="F12" s="284" t="s">
        <v>278</v>
      </c>
      <c r="G12" s="322"/>
      <c r="H12" s="315"/>
      <c r="I12" s="341"/>
      <c r="J12" s="272"/>
      <c r="K12" s="277" t="s">
        <v>888</v>
      </c>
      <c r="L12" s="278"/>
      <c r="M12" s="318" t="s">
        <v>471</v>
      </c>
      <c r="N12" s="315"/>
      <c r="O12" s="341"/>
      <c r="P12" s="272" t="s">
        <v>220</v>
      </c>
      <c r="Q12" s="256" t="s">
        <v>889</v>
      </c>
      <c r="R12" s="278" t="s">
        <v>890</v>
      </c>
      <c r="S12" s="279">
        <v>190</v>
      </c>
      <c r="T12" s="315"/>
      <c r="U12" s="341"/>
      <c r="V12" s="272" t="s">
        <v>220</v>
      </c>
      <c r="W12" s="277" t="s">
        <v>891</v>
      </c>
      <c r="X12" s="305" t="s">
        <v>892</v>
      </c>
      <c r="Y12" s="279">
        <v>600</v>
      </c>
      <c r="Z12" s="315"/>
      <c r="AA12" s="344"/>
      <c r="AB12" s="272" t="s">
        <v>220</v>
      </c>
      <c r="AC12" s="277" t="s">
        <v>893</v>
      </c>
      <c r="AD12" s="305" t="s">
        <v>894</v>
      </c>
      <c r="AE12" s="279">
        <v>330</v>
      </c>
      <c r="AF12" s="315"/>
      <c r="AG12" s="344"/>
      <c r="AH12" s="272"/>
      <c r="AI12" s="277" t="s">
        <v>895</v>
      </c>
      <c r="AJ12" s="262" t="s">
        <v>896</v>
      </c>
      <c r="AK12" s="280" t="s">
        <v>407</v>
      </c>
      <c r="AL12" s="315"/>
      <c r="AM12" s="197"/>
      <c r="AP12" s="187"/>
      <c r="AQ12" s="185"/>
      <c r="AR12" s="186"/>
      <c r="AS12" s="185"/>
      <c r="AT12" s="185"/>
      <c r="AU12" s="226"/>
    </row>
    <row r="13" spans="1:47" ht="16.5" customHeight="1">
      <c r="B13" s="165"/>
      <c r="D13" s="198"/>
      <c r="E13" s="284"/>
      <c r="F13" s="284" t="s">
        <v>278</v>
      </c>
      <c r="G13" s="322"/>
      <c r="H13" s="315"/>
      <c r="I13" s="341"/>
      <c r="J13" s="272"/>
      <c r="K13" s="277" t="s">
        <v>897</v>
      </c>
      <c r="L13" s="305"/>
      <c r="M13" s="318" t="s">
        <v>471</v>
      </c>
      <c r="N13" s="315"/>
      <c r="O13" s="339"/>
      <c r="P13" s="272" t="s">
        <v>220</v>
      </c>
      <c r="Q13" s="256" t="s">
        <v>898</v>
      </c>
      <c r="R13" s="358" t="s">
        <v>899</v>
      </c>
      <c r="S13" s="279">
        <v>190</v>
      </c>
      <c r="T13" s="315"/>
      <c r="U13" s="341"/>
      <c r="V13" s="272"/>
      <c r="W13" s="277" t="s">
        <v>900</v>
      </c>
      <c r="X13" s="305" t="s">
        <v>901</v>
      </c>
      <c r="Y13" s="318" t="s">
        <v>407</v>
      </c>
      <c r="Z13" s="315"/>
      <c r="AA13" s="344"/>
      <c r="AB13" s="272" t="s">
        <v>220</v>
      </c>
      <c r="AC13" s="277" t="s">
        <v>902</v>
      </c>
      <c r="AD13" s="305" t="s">
        <v>903</v>
      </c>
      <c r="AE13" s="279">
        <v>340</v>
      </c>
      <c r="AF13" s="315"/>
      <c r="AG13" s="344"/>
      <c r="AH13" s="272"/>
      <c r="AI13" s="277" t="s">
        <v>904</v>
      </c>
      <c r="AJ13" s="278" t="s">
        <v>905</v>
      </c>
      <c r="AK13" s="280" t="s">
        <v>407</v>
      </c>
      <c r="AL13" s="315"/>
      <c r="AM13" s="202"/>
      <c r="AP13" s="187"/>
      <c r="AQ13" s="185"/>
      <c r="AR13" s="185"/>
      <c r="AS13" s="185"/>
      <c r="AT13" s="185"/>
      <c r="AU13" s="187"/>
    </row>
    <row r="14" spans="1:47" ht="16.5" customHeight="1">
      <c r="B14" s="165"/>
      <c r="D14" s="198"/>
      <c r="E14" s="284"/>
      <c r="F14" s="284" t="s">
        <v>278</v>
      </c>
      <c r="G14" s="322"/>
      <c r="H14" s="315"/>
      <c r="I14" s="341"/>
      <c r="J14" s="272"/>
      <c r="K14" s="277"/>
      <c r="L14" s="305"/>
      <c r="M14" s="325"/>
      <c r="N14" s="315"/>
      <c r="O14" s="331"/>
      <c r="P14" s="266"/>
      <c r="Q14" s="277" t="s">
        <v>906</v>
      </c>
      <c r="R14" s="305" t="s">
        <v>907</v>
      </c>
      <c r="S14" s="318" t="s">
        <v>407</v>
      </c>
      <c r="T14" s="315"/>
      <c r="U14" s="341"/>
      <c r="V14" s="266"/>
      <c r="W14" s="277" t="s">
        <v>908</v>
      </c>
      <c r="X14" s="336" t="s">
        <v>278</v>
      </c>
      <c r="Y14" s="318" t="s">
        <v>471</v>
      </c>
      <c r="Z14" s="315"/>
      <c r="AA14" s="344"/>
      <c r="AB14" s="272" t="s">
        <v>220</v>
      </c>
      <c r="AC14" s="277" t="s">
        <v>909</v>
      </c>
      <c r="AD14" s="305" t="s">
        <v>910</v>
      </c>
      <c r="AE14" s="279">
        <v>310</v>
      </c>
      <c r="AF14" s="315"/>
      <c r="AG14" s="329"/>
      <c r="AH14" s="283"/>
      <c r="AI14" s="277" t="s">
        <v>911</v>
      </c>
      <c r="AJ14" s="278" t="s">
        <v>912</v>
      </c>
      <c r="AK14" s="280" t="s">
        <v>407</v>
      </c>
      <c r="AL14" s="264"/>
      <c r="AM14" s="202"/>
      <c r="AP14" s="187"/>
      <c r="AQ14" s="185"/>
      <c r="AR14" s="185"/>
      <c r="AS14" s="185"/>
      <c r="AT14" s="185"/>
      <c r="AU14" s="187"/>
    </row>
    <row r="15" spans="1:47" ht="16.5" customHeight="1">
      <c r="B15" s="165"/>
      <c r="D15" s="198"/>
      <c r="E15" s="277"/>
      <c r="F15" s="305"/>
      <c r="G15" s="279"/>
      <c r="H15" s="315"/>
      <c r="I15" s="341"/>
      <c r="J15" s="272"/>
      <c r="K15" s="277"/>
      <c r="L15" s="305"/>
      <c r="M15" s="325"/>
      <c r="N15" s="315"/>
      <c r="O15" s="341"/>
      <c r="P15" s="266"/>
      <c r="Q15" s="277" t="s">
        <v>913</v>
      </c>
      <c r="R15" s="320"/>
      <c r="S15" s="318" t="s">
        <v>471</v>
      </c>
      <c r="T15" s="315"/>
      <c r="U15" s="341"/>
      <c r="V15" s="272"/>
      <c r="W15" s="277" t="s">
        <v>914</v>
      </c>
      <c r="X15" s="305" t="s">
        <v>915</v>
      </c>
      <c r="Y15" s="318" t="s">
        <v>407</v>
      </c>
      <c r="Z15" s="315"/>
      <c r="AA15" s="344"/>
      <c r="AB15" s="272" t="s">
        <v>220</v>
      </c>
      <c r="AC15" s="277" t="s">
        <v>916</v>
      </c>
      <c r="AD15" s="351" t="s">
        <v>917</v>
      </c>
      <c r="AE15" s="279">
        <v>960</v>
      </c>
      <c r="AF15" s="315"/>
      <c r="AG15" s="329"/>
      <c r="AH15" s="283"/>
      <c r="AI15" s="273"/>
      <c r="AJ15" s="273" t="s">
        <v>278</v>
      </c>
      <c r="AK15" s="276"/>
      <c r="AL15" s="264"/>
      <c r="AM15" s="202"/>
      <c r="AP15" s="187"/>
      <c r="AQ15" s="185"/>
      <c r="AR15" s="185"/>
      <c r="AS15" s="185"/>
      <c r="AT15" s="185"/>
      <c r="AU15" s="187"/>
    </row>
    <row r="16" spans="1:47" ht="16.5" customHeight="1">
      <c r="B16" s="165"/>
      <c r="D16" s="198"/>
      <c r="E16" s="277"/>
      <c r="F16" s="305"/>
      <c r="G16" s="279"/>
      <c r="H16" s="315"/>
      <c r="I16" s="341"/>
      <c r="J16" s="272"/>
      <c r="K16" s="277"/>
      <c r="L16" s="305"/>
      <c r="M16" s="325"/>
      <c r="N16" s="315"/>
      <c r="O16" s="341"/>
      <c r="P16" s="266"/>
      <c r="Q16" s="277"/>
      <c r="R16" s="278"/>
      <c r="S16" s="318"/>
      <c r="T16" s="315"/>
      <c r="U16" s="341"/>
      <c r="V16" s="272"/>
      <c r="W16" s="277" t="s">
        <v>918</v>
      </c>
      <c r="X16" s="305"/>
      <c r="Y16" s="318" t="s">
        <v>471</v>
      </c>
      <c r="Z16" s="315"/>
      <c r="AA16" s="344"/>
      <c r="AB16" s="272" t="s">
        <v>220</v>
      </c>
      <c r="AC16" s="277" t="s">
        <v>919</v>
      </c>
      <c r="AD16" s="305" t="s">
        <v>920</v>
      </c>
      <c r="AE16" s="279">
        <v>630</v>
      </c>
      <c r="AF16" s="315"/>
      <c r="AG16" s="329"/>
      <c r="AH16" s="283"/>
      <c r="AI16" s="273"/>
      <c r="AJ16" s="273" t="s">
        <v>278</v>
      </c>
      <c r="AK16" s="276"/>
      <c r="AL16" s="264"/>
      <c r="AM16" s="202"/>
      <c r="AP16" s="187"/>
      <c r="AQ16" s="185"/>
      <c r="AR16" s="185"/>
      <c r="AS16" s="185"/>
      <c r="AT16" s="185"/>
      <c r="AU16" s="187"/>
    </row>
    <row r="17" spans="2:47" ht="16.5" customHeight="1">
      <c r="B17" s="165"/>
      <c r="D17" s="198"/>
      <c r="E17" s="277"/>
      <c r="F17" s="305"/>
      <c r="G17" s="279"/>
      <c r="H17" s="315"/>
      <c r="I17" s="341"/>
      <c r="J17" s="272"/>
      <c r="K17" s="277"/>
      <c r="L17" s="305"/>
      <c r="M17" s="325"/>
      <c r="N17" s="315"/>
      <c r="O17" s="341"/>
      <c r="P17" s="272"/>
      <c r="Q17" s="277"/>
      <c r="R17" s="305"/>
      <c r="S17" s="318"/>
      <c r="T17" s="315"/>
      <c r="U17" s="341"/>
      <c r="V17" s="266"/>
      <c r="W17" s="277" t="s">
        <v>921</v>
      </c>
      <c r="X17" s="336" t="s">
        <v>278</v>
      </c>
      <c r="Y17" s="318" t="s">
        <v>471</v>
      </c>
      <c r="Z17" s="315"/>
      <c r="AA17" s="344"/>
      <c r="AB17" s="272" t="s">
        <v>220</v>
      </c>
      <c r="AC17" s="277" t="s">
        <v>922</v>
      </c>
      <c r="AD17" s="278" t="s">
        <v>923</v>
      </c>
      <c r="AE17" s="279">
        <v>450</v>
      </c>
      <c r="AF17" s="315"/>
      <c r="AG17" s="329"/>
      <c r="AH17" s="283"/>
      <c r="AI17" s="273"/>
      <c r="AJ17" s="273"/>
      <c r="AK17" s="276"/>
      <c r="AL17" s="264"/>
      <c r="AM17" s="202"/>
      <c r="AP17" s="187"/>
      <c r="AQ17" s="185"/>
      <c r="AR17" s="187"/>
      <c r="AS17" s="187"/>
      <c r="AT17" s="185"/>
      <c r="AU17" s="187"/>
    </row>
    <row r="18" spans="2:47" ht="16.5" customHeight="1">
      <c r="B18" s="165"/>
      <c r="D18" s="198"/>
      <c r="E18" s="284"/>
      <c r="F18" s="284" t="s">
        <v>278</v>
      </c>
      <c r="G18" s="276"/>
      <c r="H18" s="264"/>
      <c r="I18" s="270"/>
      <c r="J18" s="272"/>
      <c r="K18" s="277"/>
      <c r="L18" s="278"/>
      <c r="M18" s="318"/>
      <c r="N18" s="315"/>
      <c r="O18" s="341"/>
      <c r="P18" s="272"/>
      <c r="Q18" s="277"/>
      <c r="R18" s="320"/>
      <c r="S18" s="318"/>
      <c r="T18" s="315"/>
      <c r="U18" s="341"/>
      <c r="V18" s="266"/>
      <c r="W18" s="320"/>
      <c r="X18" s="336" t="s">
        <v>278</v>
      </c>
      <c r="Y18" s="322"/>
      <c r="Z18" s="315"/>
      <c r="AA18" s="344"/>
      <c r="AB18" s="266"/>
      <c r="AC18" s="377"/>
      <c r="AD18" s="378" t="s">
        <v>278</v>
      </c>
      <c r="AE18" s="379"/>
      <c r="AF18" s="315"/>
      <c r="AG18" s="329"/>
      <c r="AH18" s="283"/>
      <c r="AI18" s="273"/>
      <c r="AJ18" s="273" t="s">
        <v>278</v>
      </c>
      <c r="AK18" s="276"/>
      <c r="AL18" s="264"/>
      <c r="AM18" s="202"/>
      <c r="AP18" s="187"/>
      <c r="AQ18" s="187"/>
      <c r="AR18" s="187"/>
      <c r="AS18" s="187"/>
      <c r="AT18" s="187"/>
      <c r="AU18" s="187"/>
    </row>
    <row r="19" spans="2:47" ht="16.5" customHeight="1" thickBot="1">
      <c r="B19" s="165"/>
      <c r="D19" s="198"/>
      <c r="E19" s="284"/>
      <c r="F19" s="284" t="s">
        <v>278</v>
      </c>
      <c r="G19" s="276"/>
      <c r="H19" s="264"/>
      <c r="I19" s="270"/>
      <c r="J19" s="272"/>
      <c r="K19" s="277"/>
      <c r="L19" s="305"/>
      <c r="M19" s="279"/>
      <c r="N19" s="315"/>
      <c r="O19" s="341"/>
      <c r="P19" s="272"/>
      <c r="Q19" s="320"/>
      <c r="R19" s="320" t="s">
        <v>278</v>
      </c>
      <c r="S19" s="322"/>
      <c r="T19" s="264"/>
      <c r="U19" s="270"/>
      <c r="V19" s="266"/>
      <c r="W19" s="273"/>
      <c r="X19" s="286" t="s">
        <v>278</v>
      </c>
      <c r="Y19" s="276"/>
      <c r="Z19" s="264"/>
      <c r="AA19" s="271"/>
      <c r="AB19" s="266"/>
      <c r="AC19" s="273"/>
      <c r="AD19" s="286" t="s">
        <v>278</v>
      </c>
      <c r="AE19" s="276"/>
      <c r="AF19" s="264"/>
      <c r="AG19" s="281"/>
      <c r="AH19" s="272"/>
      <c r="AI19" s="273"/>
      <c r="AJ19" s="273" t="s">
        <v>278</v>
      </c>
      <c r="AK19" s="276"/>
      <c r="AL19" s="264"/>
      <c r="AM19" s="202"/>
      <c r="AP19" s="217"/>
      <c r="AQ19" s="217"/>
      <c r="AR19" s="186"/>
      <c r="AS19" s="217"/>
      <c r="AT19" s="217"/>
      <c r="AU19" s="217"/>
    </row>
    <row r="20" spans="2:47" ht="15.75" customHeight="1" thickBot="1">
      <c r="B20" s="29" t="s">
        <v>369</v>
      </c>
      <c r="C20" s="255">
        <f>SUM(G20,M20,S20,Y20,AE20,AK20)</f>
        <v>9770</v>
      </c>
      <c r="D20" s="31"/>
      <c r="E20" s="313"/>
      <c r="F20" s="287" t="s">
        <v>278</v>
      </c>
      <c r="G20" s="288">
        <f>SUM(G9:G19)</f>
        <v>120</v>
      </c>
      <c r="H20" s="288"/>
      <c r="I20" s="298"/>
      <c r="J20" s="290"/>
      <c r="K20" s="287"/>
      <c r="L20" s="287" t="s">
        <v>278</v>
      </c>
      <c r="M20" s="288">
        <f>SUM(M9:M19)</f>
        <v>700</v>
      </c>
      <c r="N20" s="288"/>
      <c r="O20" s="298"/>
      <c r="P20" s="290"/>
      <c r="Q20" s="287"/>
      <c r="R20" s="287" t="s">
        <v>278</v>
      </c>
      <c r="S20" s="288">
        <f>SUM(S9:S19)</f>
        <v>690</v>
      </c>
      <c r="T20" s="288"/>
      <c r="U20" s="298"/>
      <c r="V20" s="290"/>
      <c r="W20" s="287"/>
      <c r="X20" s="287" t="s">
        <v>278</v>
      </c>
      <c r="Y20" s="288">
        <f>SUM(Y9:Y19)</f>
        <v>2430</v>
      </c>
      <c r="Z20" s="288"/>
      <c r="AA20" s="298"/>
      <c r="AB20" s="290"/>
      <c r="AC20" s="287"/>
      <c r="AD20" s="287" t="s">
        <v>278</v>
      </c>
      <c r="AE20" s="288">
        <f>SUM(AE9:AE19)</f>
        <v>5830</v>
      </c>
      <c r="AF20" s="288"/>
      <c r="AG20" s="289"/>
      <c r="AH20" s="291"/>
      <c r="AI20" s="287"/>
      <c r="AJ20" s="287" t="s">
        <v>278</v>
      </c>
      <c r="AK20" s="288">
        <f>SUM(AK9:AK19)</f>
        <v>0</v>
      </c>
      <c r="AL20" s="288"/>
      <c r="AM20" s="205"/>
      <c r="AP20" s="188">
        <f>SUM(AP9:AP10)</f>
        <v>0</v>
      </c>
      <c r="AQ20" s="188">
        <f>SUM(AQ9:AQ16)</f>
        <v>0</v>
      </c>
      <c r="AR20" s="188">
        <f>SUM(AR9:AR13)</f>
        <v>0</v>
      </c>
      <c r="AS20" s="338">
        <f>SUM(AS9:AS12)</f>
        <v>0</v>
      </c>
      <c r="AT20" s="188">
        <f>SUM(AT9:AT17)</f>
        <v>0</v>
      </c>
      <c r="AU20" s="188"/>
    </row>
    <row r="21" spans="2:47" ht="15.75" customHeight="1" thickBot="1">
      <c r="B21" s="36" t="s">
        <v>370</v>
      </c>
      <c r="C21" s="37">
        <f>SUM(H21,N21,T21,Z21,AF21,AL21)</f>
        <v>0</v>
      </c>
      <c r="D21" s="38"/>
      <c r="E21" s="292"/>
      <c r="F21" s="292" t="s">
        <v>278</v>
      </c>
      <c r="G21" s="207"/>
      <c r="H21" s="294">
        <f>SUM(H9:H19)</f>
        <v>0</v>
      </c>
      <c r="I21" s="299"/>
      <c r="J21" s="296"/>
      <c r="K21" s="292"/>
      <c r="L21" s="292" t="s">
        <v>278</v>
      </c>
      <c r="M21" s="207"/>
      <c r="N21" s="294">
        <f>SUM(N9:N19)</f>
        <v>0</v>
      </c>
      <c r="O21" s="299"/>
      <c r="P21" s="296"/>
      <c r="Q21" s="292"/>
      <c r="R21" s="292" t="s">
        <v>278</v>
      </c>
      <c r="S21" s="207"/>
      <c r="T21" s="294">
        <f>SUM(T9:T19)</f>
        <v>0</v>
      </c>
      <c r="U21" s="299"/>
      <c r="V21" s="296"/>
      <c r="W21" s="292"/>
      <c r="X21" s="292" t="s">
        <v>278</v>
      </c>
      <c r="Y21" s="207"/>
      <c r="Z21" s="294">
        <f>SUM(Z9:Z19)</f>
        <v>0</v>
      </c>
      <c r="AA21" s="299"/>
      <c r="AB21" s="296"/>
      <c r="AC21" s="292"/>
      <c r="AD21" s="292" t="s">
        <v>278</v>
      </c>
      <c r="AE21" s="207"/>
      <c r="AF21" s="294">
        <f>SUM(AF9:AF19)</f>
        <v>0</v>
      </c>
      <c r="AG21" s="295"/>
      <c r="AH21" s="297"/>
      <c r="AI21" s="292"/>
      <c r="AJ21" s="292" t="s">
        <v>278</v>
      </c>
      <c r="AK21" s="293">
        <f>+AU20</f>
        <v>0</v>
      </c>
      <c r="AL21" s="294">
        <f>SUM(AL9:AL19)</f>
        <v>0</v>
      </c>
      <c r="AM21" s="209"/>
    </row>
    <row r="22" spans="2:47" ht="16.5" customHeight="1">
      <c r="B22" s="19" t="s">
        <v>924</v>
      </c>
      <c r="D22" s="198" t="s">
        <v>220</v>
      </c>
      <c r="E22" s="277" t="s">
        <v>925</v>
      </c>
      <c r="F22" s="305" t="s">
        <v>926</v>
      </c>
      <c r="G22" s="279">
        <v>90</v>
      </c>
      <c r="H22" s="315"/>
      <c r="I22" s="331"/>
      <c r="J22" s="272" t="s">
        <v>220</v>
      </c>
      <c r="K22" s="277" t="s">
        <v>925</v>
      </c>
      <c r="L22" s="278" t="s">
        <v>927</v>
      </c>
      <c r="M22" s="279">
        <v>200</v>
      </c>
      <c r="N22" s="315"/>
      <c r="O22" s="331"/>
      <c r="P22" s="272" t="s">
        <v>220</v>
      </c>
      <c r="Q22" s="277" t="s">
        <v>928</v>
      </c>
      <c r="R22" s="305" t="s">
        <v>929</v>
      </c>
      <c r="S22" s="279">
        <v>70</v>
      </c>
      <c r="T22" s="315"/>
      <c r="U22" s="331"/>
      <c r="V22" s="272" t="s">
        <v>220</v>
      </c>
      <c r="W22" s="277" t="s">
        <v>930</v>
      </c>
      <c r="X22" s="305" t="s">
        <v>931</v>
      </c>
      <c r="Y22" s="279">
        <v>1650</v>
      </c>
      <c r="Z22" s="315"/>
      <c r="AA22" s="329"/>
      <c r="AB22" s="272" t="s">
        <v>220</v>
      </c>
      <c r="AC22" s="277" t="s">
        <v>932</v>
      </c>
      <c r="AD22" s="278" t="s">
        <v>933</v>
      </c>
      <c r="AE22" s="279">
        <v>1540</v>
      </c>
      <c r="AF22" s="315"/>
      <c r="AG22" s="281"/>
      <c r="AH22" s="272"/>
      <c r="AI22" s="320"/>
      <c r="AJ22" s="274"/>
      <c r="AK22" s="280"/>
      <c r="AL22" s="264"/>
      <c r="AM22" s="202"/>
      <c r="AP22" s="185"/>
      <c r="AQ22" s="185"/>
      <c r="AR22" s="185"/>
      <c r="AS22" s="185"/>
      <c r="AT22" s="185"/>
      <c r="AU22" s="185"/>
    </row>
    <row r="23" spans="2:47" ht="16.5" customHeight="1">
      <c r="B23" s="19">
        <v>44209</v>
      </c>
      <c r="D23" s="21"/>
      <c r="E23" s="284"/>
      <c r="F23" s="284" t="s">
        <v>278</v>
      </c>
      <c r="G23" s="322"/>
      <c r="H23" s="315"/>
      <c r="I23" s="331"/>
      <c r="J23" s="272"/>
      <c r="K23" s="277" t="s">
        <v>934</v>
      </c>
      <c r="L23" s="305"/>
      <c r="M23" s="325" t="s">
        <v>471</v>
      </c>
      <c r="N23" s="315"/>
      <c r="O23" s="331"/>
      <c r="P23" s="266"/>
      <c r="Q23" s="320"/>
      <c r="R23" s="336" t="s">
        <v>278</v>
      </c>
      <c r="S23" s="322"/>
      <c r="T23" s="315"/>
      <c r="U23" s="331"/>
      <c r="V23" s="272" t="s">
        <v>220</v>
      </c>
      <c r="W23" s="277" t="s">
        <v>935</v>
      </c>
      <c r="X23" s="305" t="s">
        <v>936</v>
      </c>
      <c r="Y23" s="279">
        <v>50</v>
      </c>
      <c r="Z23" s="315"/>
      <c r="AA23" s="329"/>
      <c r="AB23" s="272" t="s">
        <v>220</v>
      </c>
      <c r="AC23" s="277" t="s">
        <v>937</v>
      </c>
      <c r="AD23" s="305" t="s">
        <v>938</v>
      </c>
      <c r="AE23" s="279">
        <v>260</v>
      </c>
      <c r="AF23" s="315"/>
      <c r="AG23" s="281"/>
      <c r="AH23" s="272"/>
      <c r="AI23" s="273"/>
      <c r="AJ23" s="273" t="s">
        <v>278</v>
      </c>
      <c r="AK23" s="276"/>
      <c r="AL23" s="264"/>
      <c r="AM23" s="202"/>
      <c r="AP23" s="187"/>
      <c r="AQ23" s="185"/>
      <c r="AR23" s="187"/>
      <c r="AS23" s="185"/>
      <c r="AT23" s="185"/>
      <c r="AU23" s="187"/>
    </row>
    <row r="24" spans="2:47" ht="16.5" customHeight="1">
      <c r="B24" s="165"/>
      <c r="D24" s="21"/>
      <c r="E24" s="284"/>
      <c r="F24" s="284" t="s">
        <v>278</v>
      </c>
      <c r="G24" s="322"/>
      <c r="H24" s="315"/>
      <c r="I24" s="331"/>
      <c r="J24" s="266"/>
      <c r="K24" s="277"/>
      <c r="L24" s="278"/>
      <c r="M24" s="318"/>
      <c r="N24" s="315"/>
      <c r="O24" s="331"/>
      <c r="P24" s="266"/>
      <c r="Q24" s="320"/>
      <c r="R24" s="336" t="s">
        <v>278</v>
      </c>
      <c r="S24" s="322"/>
      <c r="T24" s="315"/>
      <c r="U24" s="331"/>
      <c r="V24" s="272" t="s">
        <v>220</v>
      </c>
      <c r="W24" s="277" t="s">
        <v>939</v>
      </c>
      <c r="X24" s="305" t="s">
        <v>940</v>
      </c>
      <c r="Y24" s="279">
        <v>100</v>
      </c>
      <c r="Z24" s="315"/>
      <c r="AA24" s="329"/>
      <c r="AB24" s="272" t="s">
        <v>220</v>
      </c>
      <c r="AC24" s="277" t="s">
        <v>941</v>
      </c>
      <c r="AD24" s="305" t="s">
        <v>942</v>
      </c>
      <c r="AE24" s="279">
        <v>270</v>
      </c>
      <c r="AF24" s="315"/>
      <c r="AG24" s="281"/>
      <c r="AH24" s="272"/>
      <c r="AI24" s="273"/>
      <c r="AJ24" s="273" t="s">
        <v>278</v>
      </c>
      <c r="AK24" s="276"/>
      <c r="AL24" s="264"/>
      <c r="AM24" s="202"/>
      <c r="AP24" s="187"/>
      <c r="AQ24" s="187"/>
      <c r="AR24" s="187"/>
      <c r="AS24" s="185"/>
      <c r="AT24" s="185"/>
      <c r="AU24" s="187"/>
    </row>
    <row r="25" spans="2:47" ht="16.5" customHeight="1">
      <c r="B25" s="165"/>
      <c r="D25" s="21"/>
      <c r="E25" s="284"/>
      <c r="F25" s="284" t="s">
        <v>278</v>
      </c>
      <c r="G25" s="322"/>
      <c r="H25" s="315"/>
      <c r="I25" s="331"/>
      <c r="J25" s="266"/>
      <c r="K25" s="320"/>
      <c r="L25" s="336" t="s">
        <v>278</v>
      </c>
      <c r="M25" s="322"/>
      <c r="N25" s="315"/>
      <c r="O25" s="331"/>
      <c r="P25" s="266"/>
      <c r="Q25" s="320"/>
      <c r="R25" s="336" t="s">
        <v>278</v>
      </c>
      <c r="S25" s="322"/>
      <c r="T25" s="315"/>
      <c r="U25" s="331"/>
      <c r="V25" s="266"/>
      <c r="W25" s="320"/>
      <c r="X25" s="336" t="s">
        <v>278</v>
      </c>
      <c r="Y25" s="322"/>
      <c r="Z25" s="315"/>
      <c r="AA25" s="329"/>
      <c r="AB25" s="272" t="s">
        <v>220</v>
      </c>
      <c r="AC25" s="277" t="s">
        <v>943</v>
      </c>
      <c r="AD25" s="278" t="s">
        <v>944</v>
      </c>
      <c r="AE25" s="279">
        <v>800</v>
      </c>
      <c r="AF25" s="315"/>
      <c r="AG25" s="281"/>
      <c r="AH25" s="272"/>
      <c r="AI25" s="273"/>
      <c r="AJ25" s="273" t="s">
        <v>278</v>
      </c>
      <c r="AK25" s="276"/>
      <c r="AL25" s="264"/>
      <c r="AM25" s="202"/>
      <c r="AP25" s="187"/>
      <c r="AQ25" s="187"/>
      <c r="AR25" s="187"/>
      <c r="AS25" s="187"/>
      <c r="AT25" s="185"/>
      <c r="AU25" s="187"/>
    </row>
    <row r="26" spans="2:47" ht="16.5" customHeight="1">
      <c r="B26" s="165"/>
      <c r="D26" s="21"/>
      <c r="E26" s="284"/>
      <c r="F26" s="284" t="s">
        <v>278</v>
      </c>
      <c r="G26" s="322"/>
      <c r="H26" s="315"/>
      <c r="I26" s="331"/>
      <c r="J26" s="266"/>
      <c r="K26" s="320"/>
      <c r="L26" s="336" t="s">
        <v>278</v>
      </c>
      <c r="M26" s="322"/>
      <c r="N26" s="315"/>
      <c r="O26" s="331"/>
      <c r="P26" s="266"/>
      <c r="Q26" s="320"/>
      <c r="R26" s="336" t="s">
        <v>278</v>
      </c>
      <c r="S26" s="322"/>
      <c r="T26" s="315"/>
      <c r="U26" s="331"/>
      <c r="V26" s="266"/>
      <c r="W26" s="320"/>
      <c r="X26" s="336" t="s">
        <v>278</v>
      </c>
      <c r="Y26" s="322"/>
      <c r="Z26" s="315"/>
      <c r="AA26" s="329"/>
      <c r="AB26" s="272" t="s">
        <v>220</v>
      </c>
      <c r="AC26" s="277" t="s">
        <v>945</v>
      </c>
      <c r="AD26" s="278" t="s">
        <v>946</v>
      </c>
      <c r="AE26" s="279">
        <v>680</v>
      </c>
      <c r="AF26" s="315"/>
      <c r="AG26" s="281"/>
      <c r="AH26" s="272"/>
      <c r="AI26" s="273"/>
      <c r="AJ26" s="273" t="s">
        <v>278</v>
      </c>
      <c r="AK26" s="276"/>
      <c r="AL26" s="264"/>
      <c r="AM26" s="202"/>
      <c r="AP26" s="187"/>
      <c r="AQ26" s="187"/>
      <c r="AR26" s="187"/>
      <c r="AS26" s="187"/>
      <c r="AT26" s="185"/>
      <c r="AU26" s="187"/>
    </row>
    <row r="27" spans="2:47" ht="16.5" customHeight="1">
      <c r="B27" s="165"/>
      <c r="D27" s="21"/>
      <c r="E27" s="284"/>
      <c r="F27" s="284" t="s">
        <v>278</v>
      </c>
      <c r="G27" s="322"/>
      <c r="H27" s="315"/>
      <c r="I27" s="331"/>
      <c r="J27" s="266"/>
      <c r="K27" s="320"/>
      <c r="L27" s="336" t="s">
        <v>278</v>
      </c>
      <c r="M27" s="322"/>
      <c r="N27" s="315"/>
      <c r="O27" s="331"/>
      <c r="P27" s="266"/>
      <c r="Q27" s="320"/>
      <c r="R27" s="336" t="s">
        <v>278</v>
      </c>
      <c r="S27" s="322"/>
      <c r="T27" s="315"/>
      <c r="U27" s="331"/>
      <c r="V27" s="266"/>
      <c r="W27" s="320"/>
      <c r="X27" s="336" t="s">
        <v>278</v>
      </c>
      <c r="Y27" s="322"/>
      <c r="Z27" s="315"/>
      <c r="AA27" s="329"/>
      <c r="AB27" s="314"/>
      <c r="AC27" s="277" t="s">
        <v>947</v>
      </c>
      <c r="AD27" s="278" t="s">
        <v>948</v>
      </c>
      <c r="AE27" s="318" t="s">
        <v>471</v>
      </c>
      <c r="AF27" s="315"/>
      <c r="AG27" s="281"/>
      <c r="AH27" s="272"/>
      <c r="AI27" s="273"/>
      <c r="AJ27" s="273" t="s">
        <v>278</v>
      </c>
      <c r="AK27" s="276"/>
      <c r="AL27" s="264"/>
      <c r="AM27" s="202"/>
      <c r="AP27" s="187"/>
      <c r="AQ27" s="187"/>
      <c r="AR27" s="187"/>
      <c r="AS27" s="187"/>
      <c r="AT27" s="185"/>
      <c r="AU27" s="187"/>
    </row>
    <row r="28" spans="2:47" ht="16.5" customHeight="1">
      <c r="B28" s="165"/>
      <c r="D28" s="21"/>
      <c r="E28" s="284"/>
      <c r="F28" s="284"/>
      <c r="G28" s="322"/>
      <c r="H28" s="315"/>
      <c r="I28" s="331"/>
      <c r="J28" s="266"/>
      <c r="K28" s="320"/>
      <c r="L28" s="336"/>
      <c r="M28" s="322"/>
      <c r="N28" s="315"/>
      <c r="O28" s="331"/>
      <c r="P28" s="266"/>
      <c r="Q28" s="320"/>
      <c r="R28" s="336"/>
      <c r="S28" s="322"/>
      <c r="T28" s="315"/>
      <c r="U28" s="331"/>
      <c r="V28" s="266"/>
      <c r="W28" s="320"/>
      <c r="X28" s="336"/>
      <c r="Y28" s="322"/>
      <c r="Z28" s="315"/>
      <c r="AA28" s="329"/>
      <c r="AB28" s="314"/>
      <c r="AC28" s="277"/>
      <c r="AD28" s="305"/>
      <c r="AE28" s="318"/>
      <c r="AF28" s="315"/>
      <c r="AG28" s="281"/>
      <c r="AH28" s="272"/>
      <c r="AI28" s="273"/>
      <c r="AJ28" s="273"/>
      <c r="AK28" s="276"/>
      <c r="AL28" s="264"/>
      <c r="AM28" s="202"/>
      <c r="AP28" s="187"/>
      <c r="AQ28" s="187"/>
      <c r="AR28" s="187"/>
      <c r="AS28" s="187"/>
      <c r="AT28" s="185"/>
      <c r="AU28" s="187"/>
    </row>
    <row r="29" spans="2:47" ht="16.5" customHeight="1" thickBot="1">
      <c r="B29" s="165"/>
      <c r="D29" s="21"/>
      <c r="E29" s="284"/>
      <c r="F29" s="284" t="s">
        <v>278</v>
      </c>
      <c r="G29" s="276"/>
      <c r="H29" s="264"/>
      <c r="I29" s="269"/>
      <c r="J29" s="272"/>
      <c r="K29" s="273"/>
      <c r="L29" s="273" t="s">
        <v>278</v>
      </c>
      <c r="M29" s="276"/>
      <c r="N29" s="264"/>
      <c r="O29" s="269"/>
      <c r="P29" s="266"/>
      <c r="Q29" s="273"/>
      <c r="R29" s="286" t="s">
        <v>278</v>
      </c>
      <c r="S29" s="276"/>
      <c r="T29" s="264"/>
      <c r="U29" s="269"/>
      <c r="V29" s="266"/>
      <c r="W29" s="273"/>
      <c r="X29" s="286" t="s">
        <v>278</v>
      </c>
      <c r="Y29" s="276"/>
      <c r="Z29" s="264"/>
      <c r="AA29" s="281"/>
      <c r="AB29" s="314"/>
      <c r="AC29" s="261"/>
      <c r="AD29" s="262"/>
      <c r="AE29" s="282"/>
      <c r="AF29" s="264"/>
      <c r="AG29" s="281"/>
      <c r="AH29" s="272"/>
      <c r="AI29" s="273"/>
      <c r="AJ29" s="273" t="s">
        <v>278</v>
      </c>
      <c r="AK29" s="276"/>
      <c r="AL29" s="264"/>
      <c r="AM29" s="202"/>
      <c r="AP29" s="187"/>
      <c r="AQ29" s="187"/>
      <c r="AR29" s="187"/>
      <c r="AS29" s="187"/>
      <c r="AT29" s="187"/>
      <c r="AU29" s="187"/>
    </row>
    <row r="30" spans="2:47" ht="16.5" customHeight="1" thickBot="1">
      <c r="B30" s="29" t="s">
        <v>369</v>
      </c>
      <c r="C30" s="30">
        <f>SUM(G30,M30,S30,Y30,AE30,AK30)</f>
        <v>5710</v>
      </c>
      <c r="D30" s="31"/>
      <c r="E30" s="287"/>
      <c r="F30" s="287" t="s">
        <v>278</v>
      </c>
      <c r="G30" s="288">
        <f>SUM(G22:G29)</f>
        <v>90</v>
      </c>
      <c r="H30" s="288"/>
      <c r="I30" s="298"/>
      <c r="J30" s="290"/>
      <c r="K30" s="287"/>
      <c r="L30" s="287" t="s">
        <v>278</v>
      </c>
      <c r="M30" s="288">
        <f>SUM(M22:M29)</f>
        <v>200</v>
      </c>
      <c r="N30" s="288"/>
      <c r="O30" s="298"/>
      <c r="P30" s="290"/>
      <c r="Q30" s="287"/>
      <c r="R30" s="287" t="s">
        <v>278</v>
      </c>
      <c r="S30" s="288">
        <f>SUM(S22:S29)</f>
        <v>70</v>
      </c>
      <c r="T30" s="288"/>
      <c r="U30" s="298"/>
      <c r="V30" s="290"/>
      <c r="W30" s="287"/>
      <c r="X30" s="287" t="s">
        <v>278</v>
      </c>
      <c r="Y30" s="288">
        <f>SUM(Y22:Y29)</f>
        <v>1800</v>
      </c>
      <c r="Z30" s="288"/>
      <c r="AA30" s="298"/>
      <c r="AB30" s="290"/>
      <c r="AC30" s="287"/>
      <c r="AD30" s="287" t="s">
        <v>278</v>
      </c>
      <c r="AE30" s="288">
        <f>SUM(AE22:AE29)</f>
        <v>3550</v>
      </c>
      <c r="AF30" s="288"/>
      <c r="AG30" s="289"/>
      <c r="AH30" s="291"/>
      <c r="AI30" s="287"/>
      <c r="AJ30" s="287" t="s">
        <v>278</v>
      </c>
      <c r="AK30" s="288">
        <f>SUM(AK22:AK29)</f>
        <v>0</v>
      </c>
      <c r="AL30" s="288"/>
      <c r="AM30" s="205"/>
      <c r="AP30" s="188">
        <f>SUM(AP22)</f>
        <v>0</v>
      </c>
      <c r="AQ30" s="188">
        <f>SUM(AQ22:AQ23)</f>
        <v>0</v>
      </c>
      <c r="AR30" s="188">
        <f>SUM(AR22)</f>
        <v>0</v>
      </c>
      <c r="AS30" s="188">
        <f>SUM(AS22:AS24)</f>
        <v>0</v>
      </c>
      <c r="AT30" s="188">
        <f>SUM(AT22:AT26)</f>
        <v>0</v>
      </c>
      <c r="AU30" s="188"/>
    </row>
    <row r="31" spans="2:47" ht="16.5" customHeight="1" thickBot="1">
      <c r="B31" s="36" t="s">
        <v>370</v>
      </c>
      <c r="C31" s="37">
        <f>SUM(H31,N31,T31,Z31,AF31,AL31)</f>
        <v>0</v>
      </c>
      <c r="D31" s="38"/>
      <c r="E31" s="292"/>
      <c r="F31" s="292" t="s">
        <v>278</v>
      </c>
      <c r="G31" s="207"/>
      <c r="H31" s="294">
        <f>SUM(H22:H29)</f>
        <v>0</v>
      </c>
      <c r="I31" s="299"/>
      <c r="J31" s="296"/>
      <c r="K31" s="292"/>
      <c r="L31" s="292" t="s">
        <v>278</v>
      </c>
      <c r="M31" s="207"/>
      <c r="N31" s="294">
        <f>SUM(N22:N29)</f>
        <v>0</v>
      </c>
      <c r="O31" s="299"/>
      <c r="P31" s="296"/>
      <c r="Q31" s="292"/>
      <c r="R31" s="292" t="s">
        <v>278</v>
      </c>
      <c r="S31" s="207"/>
      <c r="T31" s="294">
        <f>SUM(T22:T29)</f>
        <v>0</v>
      </c>
      <c r="U31" s="299"/>
      <c r="V31" s="296"/>
      <c r="W31" s="292"/>
      <c r="X31" s="292" t="s">
        <v>278</v>
      </c>
      <c r="Y31" s="207"/>
      <c r="Z31" s="294">
        <f>SUM(Z22:Z29)</f>
        <v>0</v>
      </c>
      <c r="AA31" s="299"/>
      <c r="AB31" s="296"/>
      <c r="AC31" s="292"/>
      <c r="AD31" s="292" t="s">
        <v>278</v>
      </c>
      <c r="AE31" s="207"/>
      <c r="AF31" s="294">
        <f>SUM(AF22:AF29)</f>
        <v>0</v>
      </c>
      <c r="AG31" s="295"/>
      <c r="AH31" s="297"/>
      <c r="AI31" s="292"/>
      <c r="AJ31" s="292" t="s">
        <v>278</v>
      </c>
      <c r="AK31" s="293">
        <f>+AU30</f>
        <v>0</v>
      </c>
      <c r="AL31" s="294">
        <f>SUM(AL22:AL29)</f>
        <v>0</v>
      </c>
      <c r="AM31" s="209"/>
    </row>
    <row r="32" spans="2:47" ht="16.5" customHeight="1">
      <c r="B32" s="19" t="s">
        <v>949</v>
      </c>
      <c r="D32" s="272" t="s">
        <v>220</v>
      </c>
      <c r="E32" s="277" t="s">
        <v>950</v>
      </c>
      <c r="F32" s="305" t="s">
        <v>951</v>
      </c>
      <c r="G32" s="279">
        <v>160</v>
      </c>
      <c r="H32" s="315"/>
      <c r="I32" s="331"/>
      <c r="J32" s="272" t="s">
        <v>220</v>
      </c>
      <c r="K32" s="277" t="s">
        <v>952</v>
      </c>
      <c r="L32" s="305" t="s">
        <v>953</v>
      </c>
      <c r="M32" s="279">
        <v>400</v>
      </c>
      <c r="N32" s="315"/>
      <c r="O32" s="331"/>
      <c r="P32" s="272" t="s">
        <v>220</v>
      </c>
      <c r="Q32" s="277" t="s">
        <v>954</v>
      </c>
      <c r="R32" s="305" t="s">
        <v>955</v>
      </c>
      <c r="S32" s="279">
        <v>730</v>
      </c>
      <c r="T32" s="315"/>
      <c r="U32" s="331"/>
      <c r="V32" s="272" t="s">
        <v>220</v>
      </c>
      <c r="W32" s="277" t="s">
        <v>956</v>
      </c>
      <c r="X32" s="305" t="s">
        <v>957</v>
      </c>
      <c r="Y32" s="279">
        <v>1560</v>
      </c>
      <c r="Z32" s="315"/>
      <c r="AA32" s="329"/>
      <c r="AB32" s="272" t="s">
        <v>220</v>
      </c>
      <c r="AC32" s="277" t="s">
        <v>958</v>
      </c>
      <c r="AD32" s="305" t="s">
        <v>959</v>
      </c>
      <c r="AE32" s="279">
        <v>590</v>
      </c>
      <c r="AF32" s="315"/>
      <c r="AG32" s="281"/>
      <c r="AH32" s="272"/>
      <c r="AI32" s="277"/>
      <c r="AJ32" s="267"/>
      <c r="AK32" s="280"/>
      <c r="AL32" s="264"/>
      <c r="AM32" s="202"/>
      <c r="AP32" s="185"/>
      <c r="AQ32" s="185"/>
      <c r="AR32" s="185"/>
      <c r="AS32" s="185"/>
      <c r="AT32" s="185"/>
      <c r="AU32" s="222"/>
    </row>
    <row r="33" spans="2:47" ht="16.5" customHeight="1">
      <c r="B33" s="19">
        <v>44203</v>
      </c>
      <c r="D33" s="272"/>
      <c r="E33" s="277" t="s">
        <v>960</v>
      </c>
      <c r="F33" s="305" t="s">
        <v>961</v>
      </c>
      <c r="G33" s="318" t="s">
        <v>407</v>
      </c>
      <c r="H33" s="318"/>
      <c r="I33" s="331"/>
      <c r="J33" s="272" t="s">
        <v>220</v>
      </c>
      <c r="K33" s="277" t="s">
        <v>962</v>
      </c>
      <c r="L33" s="305" t="s">
        <v>963</v>
      </c>
      <c r="M33" s="279">
        <v>1100</v>
      </c>
      <c r="N33" s="315"/>
      <c r="O33" s="331"/>
      <c r="P33" s="272" t="s">
        <v>220</v>
      </c>
      <c r="Q33" s="277" t="s">
        <v>964</v>
      </c>
      <c r="R33" s="305" t="s">
        <v>965</v>
      </c>
      <c r="S33" s="279">
        <v>650</v>
      </c>
      <c r="T33" s="315"/>
      <c r="U33" s="331"/>
      <c r="V33" s="272" t="s">
        <v>220</v>
      </c>
      <c r="W33" s="277" t="s">
        <v>966</v>
      </c>
      <c r="X33" s="305" t="s">
        <v>967</v>
      </c>
      <c r="Y33" s="279">
        <v>1200</v>
      </c>
      <c r="Z33" s="315"/>
      <c r="AA33" s="329"/>
      <c r="AB33" s="272" t="s">
        <v>220</v>
      </c>
      <c r="AC33" s="277" t="s">
        <v>968</v>
      </c>
      <c r="AD33" s="305" t="s">
        <v>969</v>
      </c>
      <c r="AE33" s="279">
        <v>650</v>
      </c>
      <c r="AF33" s="315"/>
      <c r="AG33" s="281"/>
      <c r="AH33" s="272"/>
      <c r="AI33" s="277"/>
      <c r="AJ33" s="267"/>
      <c r="AK33" s="280"/>
      <c r="AL33" s="264"/>
      <c r="AM33" s="202"/>
      <c r="AP33" s="185"/>
      <c r="AQ33" s="185"/>
      <c r="AR33" s="185"/>
      <c r="AS33" s="185"/>
      <c r="AT33" s="185"/>
      <c r="AU33" s="226"/>
    </row>
    <row r="34" spans="2:47" ht="16.5" customHeight="1">
      <c r="B34" s="165"/>
      <c r="D34" s="266"/>
      <c r="E34" s="284"/>
      <c r="F34" s="284" t="s">
        <v>278</v>
      </c>
      <c r="G34" s="322"/>
      <c r="H34" s="315"/>
      <c r="I34" s="331"/>
      <c r="J34" s="272" t="s">
        <v>220</v>
      </c>
      <c r="K34" s="277" t="s">
        <v>970</v>
      </c>
      <c r="L34" s="305" t="s">
        <v>971</v>
      </c>
      <c r="M34" s="279">
        <v>400</v>
      </c>
      <c r="N34" s="315"/>
      <c r="O34" s="331"/>
      <c r="P34" s="272" t="s">
        <v>220</v>
      </c>
      <c r="Q34" s="277" t="s">
        <v>972</v>
      </c>
      <c r="R34" s="305" t="s">
        <v>973</v>
      </c>
      <c r="S34" s="279">
        <v>450</v>
      </c>
      <c r="T34" s="315"/>
      <c r="U34" s="331"/>
      <c r="V34" s="272" t="s">
        <v>220</v>
      </c>
      <c r="W34" s="277" t="s">
        <v>974</v>
      </c>
      <c r="X34" s="305" t="s">
        <v>975</v>
      </c>
      <c r="Y34" s="279">
        <v>620</v>
      </c>
      <c r="Z34" s="315"/>
      <c r="AA34" s="329"/>
      <c r="AB34" s="272" t="s">
        <v>220</v>
      </c>
      <c r="AC34" s="277" t="s">
        <v>976</v>
      </c>
      <c r="AD34" s="305" t="s">
        <v>977</v>
      </c>
      <c r="AE34" s="279">
        <v>940</v>
      </c>
      <c r="AF34" s="315"/>
      <c r="AG34" s="281"/>
      <c r="AH34" s="272"/>
      <c r="AI34" s="277"/>
      <c r="AJ34" s="267"/>
      <c r="AK34" s="280"/>
      <c r="AL34" s="264"/>
      <c r="AM34" s="202"/>
      <c r="AP34" s="187"/>
      <c r="AQ34" s="185"/>
      <c r="AR34" s="185"/>
      <c r="AS34" s="186"/>
      <c r="AT34" s="185"/>
      <c r="AU34" s="226"/>
    </row>
    <row r="35" spans="2:47" ht="15.75" customHeight="1">
      <c r="B35" s="19"/>
      <c r="D35" s="266"/>
      <c r="E35" s="284"/>
      <c r="F35" s="284" t="s">
        <v>278</v>
      </c>
      <c r="G35" s="322"/>
      <c r="H35" s="315"/>
      <c r="I35" s="331"/>
      <c r="J35" s="272" t="s">
        <v>220</v>
      </c>
      <c r="K35" s="277" t="s">
        <v>978</v>
      </c>
      <c r="L35" s="278" t="s">
        <v>979</v>
      </c>
      <c r="M35" s="279">
        <v>840</v>
      </c>
      <c r="N35" s="315"/>
      <c r="O35" s="331"/>
      <c r="P35" s="272" t="s">
        <v>220</v>
      </c>
      <c r="Q35" s="277" t="s">
        <v>980</v>
      </c>
      <c r="R35" s="305" t="s">
        <v>981</v>
      </c>
      <c r="S35" s="279">
        <v>180</v>
      </c>
      <c r="T35" s="315"/>
      <c r="U35" s="331"/>
      <c r="V35" s="272" t="s">
        <v>220</v>
      </c>
      <c r="W35" s="277" t="s">
        <v>982</v>
      </c>
      <c r="X35" s="305" t="s">
        <v>983</v>
      </c>
      <c r="Y35" s="279">
        <v>40</v>
      </c>
      <c r="Z35" s="315"/>
      <c r="AA35" s="329"/>
      <c r="AB35" s="272" t="s">
        <v>220</v>
      </c>
      <c r="AC35" s="277" t="s">
        <v>984</v>
      </c>
      <c r="AD35" s="305" t="s">
        <v>985</v>
      </c>
      <c r="AE35" s="279">
        <v>720</v>
      </c>
      <c r="AF35" s="315"/>
      <c r="AG35" s="281"/>
      <c r="AH35" s="272"/>
      <c r="AI35" s="277"/>
      <c r="AJ35" s="267"/>
      <c r="AK35" s="280"/>
      <c r="AL35" s="264"/>
      <c r="AM35" s="202"/>
      <c r="AP35" s="187"/>
      <c r="AQ35" s="185"/>
      <c r="AR35" s="185"/>
      <c r="AS35" s="189"/>
      <c r="AT35" s="185"/>
      <c r="AU35" s="226"/>
    </row>
    <row r="36" spans="2:47" ht="15.75" customHeight="1">
      <c r="B36" s="19"/>
      <c r="D36" s="266"/>
      <c r="E36" s="284"/>
      <c r="F36" s="284" t="s">
        <v>278</v>
      </c>
      <c r="G36" s="322"/>
      <c r="H36" s="315"/>
      <c r="I36" s="331"/>
      <c r="J36" s="272" t="s">
        <v>220</v>
      </c>
      <c r="K36" s="277" t="s">
        <v>986</v>
      </c>
      <c r="L36" s="305" t="s">
        <v>987</v>
      </c>
      <c r="M36" s="279">
        <v>510</v>
      </c>
      <c r="N36" s="315"/>
      <c r="O36" s="331"/>
      <c r="P36" s="272" t="s">
        <v>220</v>
      </c>
      <c r="Q36" s="277" t="s">
        <v>988</v>
      </c>
      <c r="R36" s="305" t="s">
        <v>989</v>
      </c>
      <c r="S36" s="279">
        <v>200</v>
      </c>
      <c r="T36" s="315"/>
      <c r="U36" s="331"/>
      <c r="V36" s="272" t="s">
        <v>220</v>
      </c>
      <c r="W36" s="277" t="s">
        <v>990</v>
      </c>
      <c r="X36" s="305" t="s">
        <v>991</v>
      </c>
      <c r="Y36" s="279">
        <v>40</v>
      </c>
      <c r="Z36" s="315"/>
      <c r="AA36" s="329"/>
      <c r="AB36" s="272" t="s">
        <v>220</v>
      </c>
      <c r="AC36" s="277" t="s">
        <v>992</v>
      </c>
      <c r="AD36" s="278" t="s">
        <v>993</v>
      </c>
      <c r="AE36" s="279">
        <v>390</v>
      </c>
      <c r="AF36" s="315"/>
      <c r="AG36" s="281"/>
      <c r="AH36" s="272"/>
      <c r="AI36" s="277"/>
      <c r="AJ36" s="267"/>
      <c r="AK36" s="280"/>
      <c r="AL36" s="264"/>
      <c r="AM36" s="202"/>
      <c r="AP36" s="187"/>
      <c r="AQ36" s="185"/>
      <c r="AR36" s="185"/>
      <c r="AS36" s="189"/>
      <c r="AT36" s="185"/>
      <c r="AU36" s="226"/>
    </row>
    <row r="37" spans="2:47" ht="16.5" customHeight="1">
      <c r="B37" s="19"/>
      <c r="D37" s="266"/>
      <c r="E37" s="284"/>
      <c r="F37" s="284" t="s">
        <v>278</v>
      </c>
      <c r="G37" s="322"/>
      <c r="H37" s="315"/>
      <c r="I37" s="331"/>
      <c r="J37" s="272"/>
      <c r="K37" s="277" t="s">
        <v>994</v>
      </c>
      <c r="L37" s="305"/>
      <c r="M37" s="325" t="s">
        <v>471</v>
      </c>
      <c r="N37" s="315"/>
      <c r="O37" s="331"/>
      <c r="P37" s="272"/>
      <c r="Q37" s="277" t="s">
        <v>995</v>
      </c>
      <c r="R37" s="305"/>
      <c r="S37" s="318" t="s">
        <v>471</v>
      </c>
      <c r="T37" s="315"/>
      <c r="U37" s="331"/>
      <c r="V37" s="272" t="s">
        <v>220</v>
      </c>
      <c r="W37" s="277" t="s">
        <v>996</v>
      </c>
      <c r="X37" s="305" t="s">
        <v>997</v>
      </c>
      <c r="Y37" s="279">
        <v>280</v>
      </c>
      <c r="Z37" s="315"/>
      <c r="AA37" s="329"/>
      <c r="AB37" s="272" t="s">
        <v>220</v>
      </c>
      <c r="AC37" s="277" t="s">
        <v>998</v>
      </c>
      <c r="AD37" s="305" t="s">
        <v>999</v>
      </c>
      <c r="AE37" s="279">
        <v>510</v>
      </c>
      <c r="AF37" s="315"/>
      <c r="AG37" s="281"/>
      <c r="AH37" s="272"/>
      <c r="AI37" s="277"/>
      <c r="AJ37" s="267"/>
      <c r="AK37" s="280"/>
      <c r="AL37" s="264"/>
      <c r="AM37" s="202"/>
      <c r="AP37" s="187"/>
      <c r="AQ37" s="185"/>
      <c r="AR37" s="185"/>
      <c r="AS37" s="185"/>
      <c r="AT37" s="185"/>
      <c r="AU37" s="226"/>
    </row>
    <row r="38" spans="2:47" ht="16.5" customHeight="1">
      <c r="B38" s="19"/>
      <c r="D38" s="266"/>
      <c r="E38" s="284"/>
      <c r="F38" s="284" t="s">
        <v>278</v>
      </c>
      <c r="G38" s="322"/>
      <c r="H38" s="315"/>
      <c r="I38" s="331"/>
      <c r="J38" s="272"/>
      <c r="K38" s="277" t="s">
        <v>996</v>
      </c>
      <c r="L38" s="305" t="s">
        <v>1000</v>
      </c>
      <c r="M38" s="318" t="s">
        <v>407</v>
      </c>
      <c r="N38" s="315"/>
      <c r="O38" s="331"/>
      <c r="P38" s="266"/>
      <c r="Q38" s="277" t="s">
        <v>1001</v>
      </c>
      <c r="R38" s="336" t="s">
        <v>278</v>
      </c>
      <c r="S38" s="318" t="s">
        <v>471</v>
      </c>
      <c r="T38" s="315"/>
      <c r="U38" s="331"/>
      <c r="V38" s="266"/>
      <c r="W38" s="320"/>
      <c r="X38" s="336"/>
      <c r="Y38" s="322"/>
      <c r="Z38" s="315"/>
      <c r="AA38" s="329"/>
      <c r="AB38" s="272" t="s">
        <v>220</v>
      </c>
      <c r="AC38" s="277" t="s">
        <v>1002</v>
      </c>
      <c r="AD38" s="305" t="s">
        <v>1003</v>
      </c>
      <c r="AE38" s="279">
        <v>260</v>
      </c>
      <c r="AF38" s="315"/>
      <c r="AG38" s="281"/>
      <c r="AH38" s="272"/>
      <c r="AI38" s="273"/>
      <c r="AJ38" s="273" t="s">
        <v>278</v>
      </c>
      <c r="AK38" s="276"/>
      <c r="AL38" s="264"/>
      <c r="AM38" s="202"/>
      <c r="AP38" s="187"/>
      <c r="AQ38" s="185"/>
      <c r="AR38" s="185"/>
      <c r="AS38" s="185"/>
      <c r="AT38" s="185"/>
      <c r="AU38" s="187"/>
    </row>
    <row r="39" spans="2:47" ht="16.5" customHeight="1">
      <c r="B39" s="165"/>
      <c r="D39" s="272"/>
      <c r="E39" s="284"/>
      <c r="F39" s="284" t="s">
        <v>278</v>
      </c>
      <c r="G39" s="322"/>
      <c r="H39" s="315"/>
      <c r="I39" s="331"/>
      <c r="J39" s="272"/>
      <c r="K39" s="277"/>
      <c r="L39" s="305"/>
      <c r="M39" s="318"/>
      <c r="N39" s="315"/>
      <c r="O39" s="331"/>
      <c r="P39" s="272"/>
      <c r="Q39" s="320"/>
      <c r="R39" s="320" t="s">
        <v>278</v>
      </c>
      <c r="S39" s="322"/>
      <c r="T39" s="315"/>
      <c r="U39" s="331"/>
      <c r="V39" s="272"/>
      <c r="W39" s="320"/>
      <c r="X39" s="320"/>
      <c r="Y39" s="322"/>
      <c r="Z39" s="315"/>
      <c r="AA39" s="329"/>
      <c r="AB39" s="272" t="s">
        <v>220</v>
      </c>
      <c r="AC39" s="277" t="s">
        <v>1004</v>
      </c>
      <c r="AD39" s="278" t="s">
        <v>1005</v>
      </c>
      <c r="AE39" s="279">
        <v>570</v>
      </c>
      <c r="AF39" s="315"/>
      <c r="AG39" s="281"/>
      <c r="AH39" s="272"/>
      <c r="AI39" s="273"/>
      <c r="AJ39" s="273" t="s">
        <v>278</v>
      </c>
      <c r="AK39" s="276"/>
      <c r="AL39" s="264"/>
      <c r="AM39" s="202"/>
      <c r="AP39" s="187"/>
      <c r="AQ39" s="185"/>
      <c r="AR39" s="187"/>
      <c r="AS39" s="187"/>
      <c r="AT39" s="185"/>
      <c r="AU39" s="187"/>
    </row>
    <row r="40" spans="2:47" ht="16.5" customHeight="1">
      <c r="B40" s="166"/>
      <c r="D40" s="272"/>
      <c r="E40" s="284"/>
      <c r="F40" s="284" t="s">
        <v>278</v>
      </c>
      <c r="G40" s="322"/>
      <c r="H40" s="315"/>
      <c r="I40" s="331"/>
      <c r="J40" s="272"/>
      <c r="K40" s="320"/>
      <c r="L40" s="320"/>
      <c r="M40" s="322"/>
      <c r="N40" s="315"/>
      <c r="O40" s="331"/>
      <c r="P40" s="272"/>
      <c r="Q40" s="320"/>
      <c r="R40" s="320" t="s">
        <v>278</v>
      </c>
      <c r="S40" s="322"/>
      <c r="T40" s="315"/>
      <c r="U40" s="331"/>
      <c r="V40" s="272"/>
      <c r="W40" s="320"/>
      <c r="X40" s="320"/>
      <c r="Y40" s="322"/>
      <c r="Z40" s="315"/>
      <c r="AA40" s="329"/>
      <c r="AB40" s="272" t="s">
        <v>220</v>
      </c>
      <c r="AC40" s="277" t="s">
        <v>1006</v>
      </c>
      <c r="AD40" s="305" t="s">
        <v>1007</v>
      </c>
      <c r="AE40" s="279">
        <v>230</v>
      </c>
      <c r="AF40" s="315"/>
      <c r="AG40" s="281"/>
      <c r="AH40" s="272"/>
      <c r="AI40" s="273"/>
      <c r="AJ40" s="273" t="s">
        <v>278</v>
      </c>
      <c r="AK40" s="276"/>
      <c r="AL40" s="264"/>
      <c r="AM40" s="202"/>
      <c r="AP40" s="187"/>
      <c r="AQ40" s="185"/>
      <c r="AR40" s="187"/>
      <c r="AS40" s="187"/>
      <c r="AT40" s="185"/>
      <c r="AU40" s="187"/>
    </row>
    <row r="41" spans="2:47" ht="16.5" customHeight="1">
      <c r="B41" s="166"/>
      <c r="D41" s="266"/>
      <c r="E41" s="277"/>
      <c r="F41" s="277" t="s">
        <v>278</v>
      </c>
      <c r="G41" s="279"/>
      <c r="H41" s="315"/>
      <c r="I41" s="331"/>
      <c r="J41" s="272"/>
      <c r="K41" s="320"/>
      <c r="L41" s="320"/>
      <c r="M41" s="322"/>
      <c r="N41" s="315"/>
      <c r="O41" s="331"/>
      <c r="P41" s="272"/>
      <c r="Q41" s="320"/>
      <c r="R41" s="320" t="s">
        <v>278</v>
      </c>
      <c r="S41" s="322"/>
      <c r="T41" s="315"/>
      <c r="U41" s="331"/>
      <c r="V41" s="272"/>
      <c r="W41" s="320"/>
      <c r="X41" s="320"/>
      <c r="Y41" s="322"/>
      <c r="Z41" s="315"/>
      <c r="AA41" s="329"/>
      <c r="AB41" s="272" t="s">
        <v>220</v>
      </c>
      <c r="AC41" s="277" t="s">
        <v>1008</v>
      </c>
      <c r="AD41" s="305" t="s">
        <v>1009</v>
      </c>
      <c r="AE41" s="279">
        <v>670</v>
      </c>
      <c r="AF41" s="315"/>
      <c r="AG41" s="281"/>
      <c r="AH41" s="272"/>
      <c r="AI41" s="277"/>
      <c r="AJ41" s="267"/>
      <c r="AK41" s="280"/>
      <c r="AL41" s="264"/>
      <c r="AM41" s="202"/>
      <c r="AP41" s="187"/>
      <c r="AQ41" s="185"/>
      <c r="AR41" s="187"/>
      <c r="AS41" s="187"/>
      <c r="AT41" s="185"/>
      <c r="AU41" s="187"/>
    </row>
    <row r="42" spans="2:47" ht="16.5" customHeight="1">
      <c r="B42" s="165"/>
      <c r="D42" s="272"/>
      <c r="E42" s="320"/>
      <c r="F42" s="320" t="s">
        <v>278</v>
      </c>
      <c r="G42" s="322"/>
      <c r="H42" s="315"/>
      <c r="I42" s="331"/>
      <c r="J42" s="272"/>
      <c r="K42" s="277"/>
      <c r="L42" s="305"/>
      <c r="M42" s="279"/>
      <c r="N42" s="315"/>
      <c r="O42" s="331"/>
      <c r="P42" s="272"/>
      <c r="Q42" s="320"/>
      <c r="R42" s="320" t="s">
        <v>278</v>
      </c>
      <c r="S42" s="322"/>
      <c r="T42" s="315"/>
      <c r="U42" s="331"/>
      <c r="V42" s="272"/>
      <c r="W42" s="320"/>
      <c r="X42" s="320"/>
      <c r="Y42" s="322"/>
      <c r="Z42" s="315"/>
      <c r="AA42" s="329"/>
      <c r="AB42" s="272" t="s">
        <v>220</v>
      </c>
      <c r="AC42" s="277" t="s">
        <v>1010</v>
      </c>
      <c r="AD42" s="305" t="s">
        <v>1011</v>
      </c>
      <c r="AE42" s="279">
        <v>600</v>
      </c>
      <c r="AF42" s="315"/>
      <c r="AG42" s="281"/>
      <c r="AH42" s="272"/>
      <c r="AI42" s="277"/>
      <c r="AJ42" s="267"/>
      <c r="AK42" s="280"/>
      <c r="AL42" s="264"/>
      <c r="AM42" s="202"/>
      <c r="AP42" s="187"/>
      <c r="AQ42" s="187"/>
      <c r="AR42" s="187"/>
      <c r="AS42" s="187"/>
      <c r="AT42" s="185"/>
      <c r="AU42" s="187"/>
    </row>
    <row r="43" spans="2:47" ht="16.5" customHeight="1">
      <c r="B43" s="165"/>
      <c r="D43" s="272"/>
      <c r="E43" s="320"/>
      <c r="F43" s="320" t="s">
        <v>278</v>
      </c>
      <c r="G43" s="322"/>
      <c r="H43" s="315"/>
      <c r="I43" s="331"/>
      <c r="J43" s="272"/>
      <c r="K43" s="320"/>
      <c r="L43" s="320"/>
      <c r="M43" s="322"/>
      <c r="N43" s="315"/>
      <c r="O43" s="331"/>
      <c r="P43" s="272"/>
      <c r="Q43" s="320"/>
      <c r="R43" s="320" t="s">
        <v>278</v>
      </c>
      <c r="S43" s="322"/>
      <c r="T43" s="315"/>
      <c r="U43" s="331"/>
      <c r="V43" s="272"/>
      <c r="W43" s="320"/>
      <c r="X43" s="320"/>
      <c r="Y43" s="322"/>
      <c r="Z43" s="315"/>
      <c r="AA43" s="329"/>
      <c r="AB43" s="272"/>
      <c r="AC43" s="277" t="s">
        <v>1012</v>
      </c>
      <c r="AD43" s="305"/>
      <c r="AE43" s="318" t="s">
        <v>471</v>
      </c>
      <c r="AF43" s="315"/>
      <c r="AG43" s="281"/>
      <c r="AH43" s="272"/>
      <c r="AI43" s="277"/>
      <c r="AJ43" s="262"/>
      <c r="AK43" s="280"/>
      <c r="AL43" s="264"/>
      <c r="AM43" s="202"/>
      <c r="AP43" s="187"/>
      <c r="AQ43" s="187"/>
      <c r="AR43" s="187"/>
      <c r="AS43" s="187"/>
      <c r="AT43" s="185"/>
      <c r="AU43" s="187"/>
    </row>
    <row r="44" spans="2:47" ht="16.5" customHeight="1">
      <c r="B44" s="165"/>
      <c r="D44" s="198"/>
      <c r="E44" s="319"/>
      <c r="F44" s="319" t="s">
        <v>278</v>
      </c>
      <c r="G44" s="323"/>
      <c r="H44" s="257"/>
      <c r="I44" s="352"/>
      <c r="J44" s="198"/>
      <c r="K44" s="319"/>
      <c r="L44" s="319"/>
      <c r="M44" s="323"/>
      <c r="N44" s="257"/>
      <c r="O44" s="352"/>
      <c r="P44" s="198"/>
      <c r="Q44" s="319"/>
      <c r="R44" s="319" t="s">
        <v>278</v>
      </c>
      <c r="S44" s="323"/>
      <c r="T44" s="257"/>
      <c r="U44" s="352"/>
      <c r="V44" s="198"/>
      <c r="W44" s="319"/>
      <c r="X44" s="319"/>
      <c r="Y44" s="323"/>
      <c r="Z44" s="257"/>
      <c r="AA44" s="353"/>
      <c r="AB44" s="198"/>
      <c r="AC44" s="277" t="s">
        <v>1013</v>
      </c>
      <c r="AD44" s="305"/>
      <c r="AE44" s="318" t="s">
        <v>1014</v>
      </c>
      <c r="AF44" s="257"/>
      <c r="AG44" s="201"/>
      <c r="AH44" s="272"/>
      <c r="AI44" s="277"/>
      <c r="AJ44" s="278"/>
      <c r="AK44" s="328"/>
      <c r="AL44" s="252"/>
      <c r="AM44" s="202"/>
      <c r="AP44" s="187"/>
      <c r="AQ44" s="187"/>
      <c r="AR44" s="187"/>
      <c r="AS44" s="187"/>
      <c r="AT44" s="187"/>
      <c r="AU44" s="187"/>
    </row>
    <row r="45" spans="2:47" ht="16.5" customHeight="1">
      <c r="B45" s="165"/>
      <c r="D45" s="198"/>
      <c r="E45" s="26"/>
      <c r="F45" s="26" t="s">
        <v>278</v>
      </c>
      <c r="G45" s="323"/>
      <c r="H45" s="257"/>
      <c r="I45" s="352"/>
      <c r="J45" s="198"/>
      <c r="K45" s="319"/>
      <c r="L45" s="319"/>
      <c r="M45" s="323"/>
      <c r="N45" s="257"/>
      <c r="O45" s="352"/>
      <c r="P45" s="198"/>
      <c r="Q45" s="319"/>
      <c r="R45" s="319" t="s">
        <v>278</v>
      </c>
      <c r="S45" s="323"/>
      <c r="T45" s="257"/>
      <c r="U45" s="352"/>
      <c r="V45" s="198"/>
      <c r="W45" s="319"/>
      <c r="X45" s="319"/>
      <c r="Y45" s="323"/>
      <c r="Z45" s="257"/>
      <c r="AA45" s="353"/>
      <c r="AB45" s="198"/>
      <c r="AC45" s="277" t="s">
        <v>1015</v>
      </c>
      <c r="AD45" s="319" t="s">
        <v>278</v>
      </c>
      <c r="AE45" s="318" t="s">
        <v>1014</v>
      </c>
      <c r="AF45" s="257"/>
      <c r="AG45" s="201"/>
      <c r="AH45" s="272"/>
      <c r="AI45" s="256"/>
      <c r="AJ45" s="278"/>
      <c r="AK45" s="328"/>
      <c r="AL45" s="252"/>
      <c r="AM45" s="202"/>
      <c r="AP45" s="187"/>
      <c r="AQ45" s="187"/>
      <c r="AR45" s="187"/>
      <c r="AS45" s="187"/>
      <c r="AT45" s="187"/>
      <c r="AU45" s="187"/>
    </row>
    <row r="46" spans="2:47" ht="16.5" customHeight="1">
      <c r="B46" s="165"/>
      <c r="D46" s="198"/>
      <c r="E46" s="26"/>
      <c r="F46" s="26" t="s">
        <v>278</v>
      </c>
      <c r="G46" s="323"/>
      <c r="H46" s="257"/>
      <c r="I46" s="352"/>
      <c r="J46" s="198"/>
      <c r="K46" s="319"/>
      <c r="L46" s="319"/>
      <c r="M46" s="323"/>
      <c r="N46" s="257"/>
      <c r="O46" s="352"/>
      <c r="P46" s="198"/>
      <c r="Q46" s="319"/>
      <c r="R46" s="319" t="s">
        <v>278</v>
      </c>
      <c r="S46" s="323" t="s">
        <v>1016</v>
      </c>
      <c r="T46" s="257"/>
      <c r="U46" s="352"/>
      <c r="V46" s="198"/>
      <c r="W46" s="319"/>
      <c r="X46" s="319"/>
      <c r="Y46" s="323"/>
      <c r="Z46" s="257"/>
      <c r="AA46" s="353"/>
      <c r="AB46" s="198"/>
      <c r="AC46" s="277" t="s">
        <v>1017</v>
      </c>
      <c r="AD46" s="319" t="s">
        <v>278</v>
      </c>
      <c r="AE46" s="318" t="s">
        <v>1014</v>
      </c>
      <c r="AF46" s="257"/>
      <c r="AG46" s="201"/>
      <c r="AH46" s="198"/>
      <c r="AI46" s="26"/>
      <c r="AJ46" s="26"/>
      <c r="AK46" s="196"/>
      <c r="AL46" s="252"/>
      <c r="AM46" s="202"/>
      <c r="AP46" s="187"/>
      <c r="AQ46" s="187"/>
      <c r="AR46" s="187"/>
      <c r="AS46" s="187"/>
      <c r="AT46" s="187"/>
      <c r="AU46" s="187"/>
    </row>
    <row r="47" spans="2:47" ht="16.5" customHeight="1">
      <c r="B47" s="165"/>
      <c r="D47" s="198"/>
      <c r="E47" s="26"/>
      <c r="F47" s="26" t="s">
        <v>278</v>
      </c>
      <c r="G47" s="323"/>
      <c r="H47" s="257"/>
      <c r="I47" s="352"/>
      <c r="J47" s="198"/>
      <c r="K47" s="319"/>
      <c r="L47" s="319"/>
      <c r="M47" s="323"/>
      <c r="N47" s="257"/>
      <c r="O47" s="352"/>
      <c r="P47" s="198"/>
      <c r="Q47" s="319"/>
      <c r="R47" s="319" t="s">
        <v>278</v>
      </c>
      <c r="S47" s="323"/>
      <c r="T47" s="257"/>
      <c r="U47" s="352"/>
      <c r="V47" s="198"/>
      <c r="W47" s="319"/>
      <c r="X47" s="319"/>
      <c r="Y47" s="323"/>
      <c r="Z47" s="257"/>
      <c r="AA47" s="353"/>
      <c r="AB47" s="198"/>
      <c r="AC47" s="319"/>
      <c r="AD47" s="319" t="s">
        <v>278</v>
      </c>
      <c r="AE47" s="323"/>
      <c r="AF47" s="257"/>
      <c r="AG47" s="201"/>
      <c r="AH47" s="198"/>
      <c r="AI47" s="26"/>
      <c r="AJ47" s="26" t="s">
        <v>278</v>
      </c>
      <c r="AK47" s="196"/>
      <c r="AL47" s="252"/>
      <c r="AM47" s="202"/>
      <c r="AP47" s="187"/>
      <c r="AQ47" s="187"/>
      <c r="AR47" s="187"/>
      <c r="AS47" s="187"/>
      <c r="AT47" s="187"/>
      <c r="AU47" s="187"/>
    </row>
    <row r="48" spans="2:47" ht="16.5" customHeight="1">
      <c r="B48" s="165"/>
      <c r="D48" s="198"/>
      <c r="E48" s="26"/>
      <c r="F48" s="26" t="s">
        <v>278</v>
      </c>
      <c r="G48" s="323"/>
      <c r="H48" s="257"/>
      <c r="I48" s="352"/>
      <c r="J48" s="198"/>
      <c r="K48" s="319"/>
      <c r="L48" s="319"/>
      <c r="M48" s="323"/>
      <c r="N48" s="257"/>
      <c r="O48" s="352"/>
      <c r="P48" s="198"/>
      <c r="Q48" s="319"/>
      <c r="R48" s="319" t="s">
        <v>278</v>
      </c>
      <c r="S48" s="323"/>
      <c r="T48" s="257"/>
      <c r="U48" s="352"/>
      <c r="V48" s="198"/>
      <c r="W48" s="319"/>
      <c r="X48" s="319"/>
      <c r="Y48" s="323"/>
      <c r="Z48" s="257"/>
      <c r="AA48" s="353"/>
      <c r="AB48" s="198"/>
      <c r="AC48" s="319"/>
      <c r="AD48" s="319" t="s">
        <v>278</v>
      </c>
      <c r="AE48" s="323"/>
      <c r="AF48" s="257"/>
      <c r="AG48" s="201"/>
      <c r="AH48" s="198"/>
      <c r="AI48" s="26"/>
      <c r="AJ48" s="26" t="s">
        <v>278</v>
      </c>
      <c r="AK48" s="196"/>
      <c r="AL48" s="252"/>
      <c r="AM48" s="202"/>
      <c r="AP48" s="187"/>
      <c r="AQ48" s="187"/>
      <c r="AR48" s="187"/>
      <c r="AS48" s="187"/>
      <c r="AT48" s="187"/>
      <c r="AU48" s="187"/>
    </row>
    <row r="49" spans="2:47" ht="16.5" customHeight="1">
      <c r="B49" s="165"/>
      <c r="D49" s="198"/>
      <c r="E49" s="26"/>
      <c r="F49" s="26" t="s">
        <v>278</v>
      </c>
      <c r="G49" s="196"/>
      <c r="H49" s="252"/>
      <c r="I49" s="199"/>
      <c r="J49" s="198"/>
      <c r="K49" s="26"/>
      <c r="L49" s="26"/>
      <c r="M49" s="196"/>
      <c r="N49" s="252"/>
      <c r="O49" s="199"/>
      <c r="P49" s="198"/>
      <c r="Q49" s="26"/>
      <c r="R49" s="26" t="s">
        <v>278</v>
      </c>
      <c r="S49" s="196"/>
      <c r="T49" s="252"/>
      <c r="U49" s="199"/>
      <c r="V49" s="198"/>
      <c r="W49" s="26"/>
      <c r="X49" s="26"/>
      <c r="Y49" s="196"/>
      <c r="Z49" s="252"/>
      <c r="AA49" s="201"/>
      <c r="AB49" s="198"/>
      <c r="AC49" s="26"/>
      <c r="AD49" s="26" t="s">
        <v>278</v>
      </c>
      <c r="AE49" s="196"/>
      <c r="AF49" s="252"/>
      <c r="AG49" s="201"/>
      <c r="AH49" s="198"/>
      <c r="AI49" s="26"/>
      <c r="AJ49" s="26" t="s">
        <v>278</v>
      </c>
      <c r="AK49" s="196"/>
      <c r="AL49" s="252"/>
      <c r="AM49" s="202"/>
      <c r="AP49" s="187"/>
      <c r="AQ49" s="187"/>
      <c r="AR49" s="187"/>
      <c r="AS49" s="187"/>
      <c r="AT49" s="187"/>
      <c r="AU49" s="187"/>
    </row>
    <row r="50" spans="2:47" ht="16.5" customHeight="1">
      <c r="B50" s="165"/>
      <c r="D50" s="198"/>
      <c r="E50" s="26"/>
      <c r="F50" s="26" t="s">
        <v>278</v>
      </c>
      <c r="G50" s="196"/>
      <c r="H50" s="252"/>
      <c r="I50" s="199"/>
      <c r="J50" s="198"/>
      <c r="K50" s="26"/>
      <c r="L50" s="26"/>
      <c r="M50" s="196"/>
      <c r="N50" s="252"/>
      <c r="O50" s="199"/>
      <c r="P50" s="198"/>
      <c r="Q50" s="26"/>
      <c r="R50" s="26" t="s">
        <v>278</v>
      </c>
      <c r="S50" s="196"/>
      <c r="T50" s="252"/>
      <c r="U50" s="199"/>
      <c r="V50" s="198"/>
      <c r="W50" s="26"/>
      <c r="X50" s="26"/>
      <c r="Y50" s="196"/>
      <c r="Z50" s="252"/>
      <c r="AA50" s="201"/>
      <c r="AB50" s="198"/>
      <c r="AC50" s="26"/>
      <c r="AD50" s="26" t="s">
        <v>278</v>
      </c>
      <c r="AE50" s="196"/>
      <c r="AF50" s="252"/>
      <c r="AG50" s="201"/>
      <c r="AH50" s="198"/>
      <c r="AI50" s="26"/>
      <c r="AJ50" s="26" t="s">
        <v>278</v>
      </c>
      <c r="AK50" s="196"/>
      <c r="AL50" s="252"/>
      <c r="AM50" s="202"/>
      <c r="AP50" s="187"/>
      <c r="AQ50" s="187"/>
      <c r="AR50" s="187"/>
      <c r="AS50" s="187"/>
      <c r="AT50" s="187"/>
      <c r="AU50" s="187"/>
    </row>
    <row r="51" spans="2:47" ht="16.5" customHeight="1">
      <c r="B51" s="165"/>
      <c r="D51" s="198"/>
      <c r="E51" s="26"/>
      <c r="F51" s="26" t="s">
        <v>278</v>
      </c>
      <c r="G51" s="196"/>
      <c r="H51" s="252"/>
      <c r="I51" s="199"/>
      <c r="J51" s="198"/>
      <c r="K51" s="26"/>
      <c r="L51" s="26"/>
      <c r="M51" s="196"/>
      <c r="N51" s="252"/>
      <c r="O51" s="199"/>
      <c r="P51" s="198"/>
      <c r="Q51" s="26"/>
      <c r="R51" s="26" t="s">
        <v>278</v>
      </c>
      <c r="S51" s="196"/>
      <c r="T51" s="252"/>
      <c r="U51" s="199"/>
      <c r="V51" s="198"/>
      <c r="W51" s="26"/>
      <c r="X51" s="26"/>
      <c r="Y51" s="196"/>
      <c r="Z51" s="252"/>
      <c r="AA51" s="201"/>
      <c r="AB51" s="198"/>
      <c r="AC51" s="26"/>
      <c r="AD51" s="26" t="s">
        <v>278</v>
      </c>
      <c r="AE51" s="196"/>
      <c r="AF51" s="252"/>
      <c r="AG51" s="201"/>
      <c r="AH51" s="198"/>
      <c r="AI51" s="26"/>
      <c r="AJ51" s="26" t="s">
        <v>278</v>
      </c>
      <c r="AK51" s="196"/>
      <c r="AL51" s="252"/>
      <c r="AM51" s="202"/>
      <c r="AP51" s="187"/>
      <c r="AQ51" s="187"/>
      <c r="AR51" s="187"/>
      <c r="AS51" s="187"/>
      <c r="AT51" s="187"/>
      <c r="AU51" s="187"/>
    </row>
    <row r="52" spans="2:47" ht="16.5" customHeight="1">
      <c r="B52" s="165"/>
      <c r="D52" s="198"/>
      <c r="E52" s="26"/>
      <c r="F52" s="26" t="s">
        <v>278</v>
      </c>
      <c r="G52" s="196"/>
      <c r="H52" s="252"/>
      <c r="I52" s="199"/>
      <c r="J52" s="198"/>
      <c r="K52" s="26"/>
      <c r="L52" s="26"/>
      <c r="M52" s="196"/>
      <c r="N52" s="252"/>
      <c r="O52" s="199"/>
      <c r="P52" s="198"/>
      <c r="Q52" s="26"/>
      <c r="R52" s="26" t="s">
        <v>278</v>
      </c>
      <c r="S52" s="196"/>
      <c r="T52" s="252"/>
      <c r="U52" s="199"/>
      <c r="V52" s="198"/>
      <c r="W52" s="26"/>
      <c r="X52" s="26"/>
      <c r="Y52" s="196"/>
      <c r="Z52" s="252"/>
      <c r="AA52" s="201"/>
      <c r="AB52" s="198"/>
      <c r="AC52" s="26"/>
      <c r="AD52" s="26" t="s">
        <v>278</v>
      </c>
      <c r="AE52" s="196"/>
      <c r="AF52" s="252"/>
      <c r="AG52" s="201"/>
      <c r="AH52" s="198"/>
      <c r="AI52" s="26"/>
      <c r="AJ52" s="26" t="s">
        <v>278</v>
      </c>
      <c r="AK52" s="196"/>
      <c r="AL52" s="252"/>
      <c r="AM52" s="202"/>
      <c r="AP52" s="187"/>
      <c r="AQ52" s="187"/>
      <c r="AR52" s="187"/>
      <c r="AS52" s="187"/>
      <c r="AT52" s="187"/>
      <c r="AU52" s="187"/>
    </row>
    <row r="53" spans="2:47" ht="16.5" customHeight="1">
      <c r="B53" s="165"/>
      <c r="D53" s="198"/>
      <c r="E53" s="26"/>
      <c r="F53" s="26" t="s">
        <v>278</v>
      </c>
      <c r="G53" s="196"/>
      <c r="H53" s="252"/>
      <c r="I53" s="199"/>
      <c r="J53" s="198"/>
      <c r="K53" s="26"/>
      <c r="L53" s="26"/>
      <c r="M53" s="196"/>
      <c r="N53" s="252"/>
      <c r="O53" s="199"/>
      <c r="P53" s="198"/>
      <c r="Q53" s="26"/>
      <c r="R53" s="26" t="s">
        <v>278</v>
      </c>
      <c r="S53" s="196"/>
      <c r="T53" s="252"/>
      <c r="U53" s="199"/>
      <c r="V53" s="198"/>
      <c r="W53" s="26"/>
      <c r="X53" s="26"/>
      <c r="Y53" s="196"/>
      <c r="Z53" s="252"/>
      <c r="AA53" s="201"/>
      <c r="AB53" s="21"/>
      <c r="AC53" s="22"/>
      <c r="AD53" s="22" t="s">
        <v>278</v>
      </c>
      <c r="AE53" s="194"/>
      <c r="AF53" s="252"/>
      <c r="AG53" s="201"/>
      <c r="AH53" s="21"/>
      <c r="AI53" s="22"/>
      <c r="AJ53" s="22" t="s">
        <v>278</v>
      </c>
      <c r="AK53" s="194"/>
      <c r="AL53" s="252"/>
      <c r="AM53" s="202"/>
      <c r="AP53" s="187"/>
      <c r="AQ53" s="187"/>
      <c r="AR53" s="187"/>
      <c r="AS53" s="187"/>
      <c r="AT53" s="187"/>
      <c r="AU53" s="187"/>
    </row>
    <row r="54" spans="2:47" ht="16.5" customHeight="1" thickBot="1">
      <c r="B54" s="165"/>
      <c r="D54" s="198"/>
      <c r="E54" s="26"/>
      <c r="F54" s="26" t="s">
        <v>278</v>
      </c>
      <c r="G54" s="196"/>
      <c r="H54" s="252"/>
      <c r="I54" s="199"/>
      <c r="J54" s="198"/>
      <c r="K54" s="26"/>
      <c r="L54" s="26"/>
      <c r="M54" s="196"/>
      <c r="N54" s="252"/>
      <c r="O54" s="199"/>
      <c r="P54" s="198"/>
      <c r="Q54" s="26"/>
      <c r="R54" s="26" t="s">
        <v>278</v>
      </c>
      <c r="S54" s="196"/>
      <c r="T54" s="252"/>
      <c r="U54" s="199"/>
      <c r="V54" s="198"/>
      <c r="W54" s="26"/>
      <c r="X54" s="26"/>
      <c r="Y54" s="196"/>
      <c r="Z54" s="252"/>
      <c r="AA54" s="201"/>
      <c r="AB54" s="198"/>
      <c r="AC54" s="26"/>
      <c r="AD54" s="26" t="s">
        <v>278</v>
      </c>
      <c r="AE54" s="196"/>
      <c r="AF54" s="252"/>
      <c r="AG54" s="201"/>
      <c r="AH54" s="198"/>
      <c r="AI54" s="26"/>
      <c r="AJ54" s="26" t="s">
        <v>278</v>
      </c>
      <c r="AK54" s="196"/>
      <c r="AL54" s="252"/>
      <c r="AM54" s="202"/>
      <c r="AP54" s="187"/>
      <c r="AQ54" s="187"/>
      <c r="AR54" s="187"/>
      <c r="AS54" s="187"/>
      <c r="AT54" s="187"/>
      <c r="AU54" s="187"/>
    </row>
    <row r="55" spans="2:47" ht="15.75" customHeight="1" thickBot="1">
      <c r="B55" s="29" t="s">
        <v>369</v>
      </c>
      <c r="C55" s="30">
        <f>SUM(G55,M55,S55,Y55,AE55,AK55)</f>
        <v>15490</v>
      </c>
      <c r="D55" s="34"/>
      <c r="E55" s="203"/>
      <c r="F55" s="203" t="s">
        <v>278</v>
      </c>
      <c r="G55" s="204">
        <f>SUM(G32:G54)</f>
        <v>160</v>
      </c>
      <c r="H55" s="204"/>
      <c r="I55" s="32"/>
      <c r="J55" s="34"/>
      <c r="K55" s="203"/>
      <c r="L55" s="203"/>
      <c r="M55" s="204">
        <f>SUM(M32:M54)</f>
        <v>3250</v>
      </c>
      <c r="N55" s="204"/>
      <c r="O55" s="32"/>
      <c r="P55" s="34"/>
      <c r="Q55" s="203"/>
      <c r="R55" s="203" t="s">
        <v>278</v>
      </c>
      <c r="S55" s="204">
        <f>SUM(S32:S54)</f>
        <v>2210</v>
      </c>
      <c r="T55" s="204"/>
      <c r="U55" s="32"/>
      <c r="V55" s="34"/>
      <c r="W55" s="203"/>
      <c r="X55" s="203"/>
      <c r="Y55" s="204">
        <f>SUM(Y32:Y54)</f>
        <v>3740</v>
      </c>
      <c r="Z55" s="204"/>
      <c r="AA55" s="32"/>
      <c r="AB55" s="34"/>
      <c r="AC55" s="203"/>
      <c r="AD55" s="203" t="s">
        <v>278</v>
      </c>
      <c r="AE55" s="204">
        <f>SUM(AE32:AE54)</f>
        <v>6130</v>
      </c>
      <c r="AF55" s="204"/>
      <c r="AG55" s="33"/>
      <c r="AH55" s="34"/>
      <c r="AI55" s="203"/>
      <c r="AJ55" s="203" t="s">
        <v>278</v>
      </c>
      <c r="AK55" s="204">
        <f>SUM(AK32:AK54)</f>
        <v>0</v>
      </c>
      <c r="AL55" s="204"/>
      <c r="AM55" s="35"/>
      <c r="AP55" s="188">
        <f>SUM(AP32:AP33)</f>
        <v>0</v>
      </c>
      <c r="AQ55" s="188">
        <f>SUM(AQ32:AQ38)</f>
        <v>0</v>
      </c>
      <c r="AR55" s="188">
        <f>SUM(AR32:AR37)</f>
        <v>0</v>
      </c>
      <c r="AS55" s="188">
        <f>SUM(AS32:AS37)</f>
        <v>0</v>
      </c>
      <c r="AT55" s="188">
        <f>SUM(AT32:AT42)</f>
        <v>0</v>
      </c>
      <c r="AU55" s="188"/>
    </row>
    <row r="56" spans="2:47" ht="15.75" customHeight="1" thickBot="1">
      <c r="B56" s="39" t="s">
        <v>370</v>
      </c>
      <c r="C56" s="37">
        <f>SUM(H56,N56,T56,Z56,AF56,AL56)</f>
        <v>0</v>
      </c>
      <c r="D56" s="41"/>
      <c r="E56" s="240"/>
      <c r="F56" s="240" t="s">
        <v>278</v>
      </c>
      <c r="G56" s="239"/>
      <c r="H56" s="241">
        <f>SUM(H32:H54)</f>
        <v>0</v>
      </c>
      <c r="I56" s="42"/>
      <c r="J56" s="41"/>
      <c r="K56" s="240"/>
      <c r="L56" s="240"/>
      <c r="M56" s="239"/>
      <c r="N56" s="241">
        <f>SUM(N32:N54)</f>
        <v>0</v>
      </c>
      <c r="O56" s="42"/>
      <c r="P56" s="41"/>
      <c r="Q56" s="240"/>
      <c r="R56" s="240" t="s">
        <v>278</v>
      </c>
      <c r="S56" s="239"/>
      <c r="T56" s="241">
        <f>SUM(T32:T54)</f>
        <v>0</v>
      </c>
      <c r="U56" s="42"/>
      <c r="V56" s="41"/>
      <c r="W56" s="240"/>
      <c r="X56" s="240"/>
      <c r="Y56" s="239"/>
      <c r="Z56" s="241">
        <f>SUM(Z32:Z54)</f>
        <v>0</v>
      </c>
      <c r="AA56" s="42"/>
      <c r="AB56" s="41"/>
      <c r="AC56" s="240"/>
      <c r="AD56" s="240" t="s">
        <v>278</v>
      </c>
      <c r="AE56" s="239"/>
      <c r="AF56" s="241">
        <f>SUM(AF32:AF54)</f>
        <v>0</v>
      </c>
      <c r="AG56" s="43"/>
      <c r="AH56" s="41"/>
      <c r="AI56" s="240"/>
      <c r="AJ56" s="240" t="s">
        <v>278</v>
      </c>
      <c r="AK56" s="239">
        <f>+AU55</f>
        <v>0</v>
      </c>
      <c r="AL56" s="241">
        <f>SUM(AL32:AL54)</f>
        <v>0</v>
      </c>
      <c r="AM56" s="44"/>
    </row>
    <row r="57" spans="2:47" s="167" customFormat="1" ht="15.75" customHeight="1" thickTop="1" thickBot="1">
      <c r="B57" s="45" t="s">
        <v>371</v>
      </c>
      <c r="C57" s="46">
        <f>SUM(H57,N57,T57,Z57,AF57,AL57)</f>
        <v>0</v>
      </c>
      <c r="D57" s="47"/>
      <c r="E57" s="242"/>
      <c r="F57" s="242" t="s">
        <v>278</v>
      </c>
      <c r="G57" s="243">
        <f>SUM(G20,G30,G55)</f>
        <v>370</v>
      </c>
      <c r="H57" s="243">
        <f>SUM(H21,H31,H56)</f>
        <v>0</v>
      </c>
      <c r="I57" s="48"/>
      <c r="J57" s="47"/>
      <c r="K57" s="242"/>
      <c r="L57" s="242"/>
      <c r="M57" s="243">
        <f>SUM(M20,M30,M55)</f>
        <v>4150</v>
      </c>
      <c r="N57" s="243">
        <f>SUM(N21,N31,N56)</f>
        <v>0</v>
      </c>
      <c r="O57" s="48"/>
      <c r="P57" s="47"/>
      <c r="Q57" s="242"/>
      <c r="R57" s="242" t="s">
        <v>278</v>
      </c>
      <c r="S57" s="243">
        <f>SUM(S20,S30,S55)</f>
        <v>2970</v>
      </c>
      <c r="T57" s="243">
        <f>SUM(T21,T31,T56)</f>
        <v>0</v>
      </c>
      <c r="U57" s="48"/>
      <c r="V57" s="47"/>
      <c r="W57" s="242"/>
      <c r="X57" s="242"/>
      <c r="Y57" s="243">
        <f>SUM(Y20,Y30,Y55)</f>
        <v>7970</v>
      </c>
      <c r="Z57" s="243">
        <f>SUM(Z21,Z31,Z56)</f>
        <v>0</v>
      </c>
      <c r="AA57" s="48"/>
      <c r="AB57" s="47"/>
      <c r="AC57" s="242"/>
      <c r="AD57" s="242" t="s">
        <v>278</v>
      </c>
      <c r="AE57" s="243">
        <f>SUM(AE20,AE30,AE55)</f>
        <v>15510</v>
      </c>
      <c r="AF57" s="243">
        <f>SUM(AF21,AF31,AF56)</f>
        <v>0</v>
      </c>
      <c r="AG57" s="49"/>
      <c r="AH57" s="47"/>
      <c r="AI57" s="242"/>
      <c r="AJ57" s="242" t="s">
        <v>278</v>
      </c>
      <c r="AK57" s="243">
        <f>SUM(AK20,AK30,AK55)</f>
        <v>0</v>
      </c>
      <c r="AL57" s="243">
        <f>SUM(AL21,AL31,AL56)</f>
        <v>0</v>
      </c>
      <c r="AM57" s="50"/>
    </row>
    <row r="58" spans="2:47" ht="15" customHeight="1" thickBot="1">
      <c r="B58" s="79"/>
      <c r="C58" s="80"/>
      <c r="D58" s="80"/>
      <c r="F58" s="161" t="s">
        <v>278</v>
      </c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 t="s">
        <v>278</v>
      </c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 t="s">
        <v>278</v>
      </c>
      <c r="AE58" s="153"/>
      <c r="AF58" s="153"/>
      <c r="AG58" s="153"/>
      <c r="AH58" s="80"/>
      <c r="AI58" s="153"/>
      <c r="AJ58" s="153" t="s">
        <v>278</v>
      </c>
      <c r="AK58" s="153"/>
      <c r="AL58" s="153"/>
      <c r="AM58" s="126" t="s">
        <v>748</v>
      </c>
    </row>
    <row r="59" spans="2:47" ht="15" customHeight="1">
      <c r="B59" s="81" t="s">
        <v>373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 t="s">
        <v>278</v>
      </c>
      <c r="AK59" s="169"/>
      <c r="AL59" s="169"/>
      <c r="AM59" s="171"/>
      <c r="AP59" s="191"/>
      <c r="AQ59" s="190"/>
      <c r="AR59" s="192"/>
    </row>
    <row r="60" spans="2:47" ht="15" customHeight="1">
      <c r="B60" s="82" t="s">
        <v>374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 t="s">
        <v>278</v>
      </c>
      <c r="AK60" s="173"/>
      <c r="AL60" s="173"/>
      <c r="AM60" s="175"/>
      <c r="AR60" s="192"/>
    </row>
    <row r="61" spans="2:47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 t="s">
        <v>278</v>
      </c>
      <c r="AK61" s="173"/>
      <c r="AL61" s="173"/>
      <c r="AM61" s="175"/>
    </row>
    <row r="62" spans="2:47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 t="s">
        <v>278</v>
      </c>
      <c r="AK62" s="173"/>
      <c r="AL62" s="173"/>
      <c r="AM62" s="175"/>
    </row>
    <row r="63" spans="2:47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 t="s">
        <v>278</v>
      </c>
      <c r="AK63" s="173"/>
      <c r="AL63" s="173"/>
      <c r="AM63" s="175"/>
    </row>
    <row r="64" spans="2:47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 t="s">
        <v>278</v>
      </c>
      <c r="AK64" s="173"/>
      <c r="AL64" s="173"/>
      <c r="AM64" s="175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 t="s">
        <v>278</v>
      </c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 t="s">
        <v>278</v>
      </c>
      <c r="AK66" s="177"/>
      <c r="AL66" s="177"/>
      <c r="AM66" s="179"/>
    </row>
    <row r="67" spans="2:39" ht="16.5" customHeight="1">
      <c r="C67" s="25" t="s">
        <v>375</v>
      </c>
      <c r="D67" s="251" t="s">
        <v>1018</v>
      </c>
      <c r="E67" s="251"/>
      <c r="F67" s="85"/>
      <c r="P67" s="85" t="s">
        <v>1019</v>
      </c>
      <c r="Q67" s="251"/>
      <c r="S67" s="85"/>
      <c r="W67" s="85"/>
      <c r="Y67" s="85"/>
      <c r="AB67" s="85" t="s">
        <v>1020</v>
      </c>
      <c r="AC67" s="85"/>
      <c r="AE67" s="251"/>
      <c r="AG67" s="126"/>
      <c r="AJ67" s="161" t="s">
        <v>278</v>
      </c>
      <c r="AM67" s="126"/>
    </row>
    <row r="68" spans="2:39" ht="15.75" customHeight="1">
      <c r="D68" s="251" t="s">
        <v>1021</v>
      </c>
      <c r="E68" s="251"/>
      <c r="P68" s="85" t="s">
        <v>1022</v>
      </c>
      <c r="Z68" s="85"/>
      <c r="AB68" s="85" t="s">
        <v>1023</v>
      </c>
      <c r="AC68" s="251"/>
      <c r="AE68" s="251"/>
      <c r="AJ68" s="161" t="s">
        <v>278</v>
      </c>
    </row>
    <row r="69" spans="2:39" ht="15.75" customHeight="1">
      <c r="D69" s="251" t="s">
        <v>1024</v>
      </c>
      <c r="P69" s="85" t="s">
        <v>1025</v>
      </c>
      <c r="Q69" s="251"/>
      <c r="Z69" s="85"/>
      <c r="AB69" s="85"/>
      <c r="AC69" s="251"/>
      <c r="AE69" s="251"/>
      <c r="AJ69" s="161" t="s">
        <v>278</v>
      </c>
    </row>
    <row r="70" spans="2:39" ht="15.95" customHeight="1">
      <c r="D70" s="85" t="s">
        <v>1026</v>
      </c>
      <c r="P70" s="85" t="s">
        <v>1027</v>
      </c>
      <c r="S70" s="251"/>
      <c r="AB70" s="85"/>
      <c r="AC70" s="251"/>
      <c r="AE70" s="251"/>
      <c r="AJ70" s="161" t="s">
        <v>278</v>
      </c>
    </row>
    <row r="71" spans="2:39" ht="15.95" customHeight="1">
      <c r="D71" s="85" t="s">
        <v>1028</v>
      </c>
      <c r="P71" s="85" t="s">
        <v>1029</v>
      </c>
      <c r="S71" s="251"/>
      <c r="AB71" s="85"/>
      <c r="AJ71" s="161" t="s">
        <v>278</v>
      </c>
    </row>
    <row r="72" spans="2:39" ht="15.95" customHeight="1">
      <c r="F72" s="161" t="s">
        <v>278</v>
      </c>
      <c r="R72" s="161" t="s">
        <v>278</v>
      </c>
      <c r="AB72" s="85"/>
      <c r="AD72" s="161" t="s">
        <v>278</v>
      </c>
      <c r="AJ72" s="161" t="s">
        <v>278</v>
      </c>
    </row>
    <row r="73" spans="2:39" ht="15.95" customHeight="1">
      <c r="F73" s="161" t="s">
        <v>278</v>
      </c>
      <c r="R73" s="161" t="s">
        <v>278</v>
      </c>
      <c r="AB73" s="85"/>
      <c r="AD73" s="161" t="s">
        <v>278</v>
      </c>
      <c r="AJ73" s="161" t="s">
        <v>278</v>
      </c>
    </row>
    <row r="74" spans="2:39" ht="15.95" customHeight="1">
      <c r="F74" s="161" t="s">
        <v>278</v>
      </c>
      <c r="R74" s="161" t="s">
        <v>278</v>
      </c>
      <c r="AB74" s="85"/>
      <c r="AD74" s="161" t="s">
        <v>278</v>
      </c>
      <c r="AJ74" s="161" t="s">
        <v>278</v>
      </c>
    </row>
    <row r="75" spans="2:39" ht="15.95" customHeight="1">
      <c r="F75" s="161" t="s">
        <v>278</v>
      </c>
      <c r="R75" s="161" t="s">
        <v>278</v>
      </c>
      <c r="AB75" s="85"/>
      <c r="AD75" s="161" t="s">
        <v>278</v>
      </c>
      <c r="AJ75" s="161" t="s">
        <v>278</v>
      </c>
    </row>
    <row r="76" spans="2:39" ht="15.95" customHeight="1">
      <c r="F76" s="161" t="s">
        <v>278</v>
      </c>
      <c r="R76" s="161" t="s">
        <v>278</v>
      </c>
      <c r="AB76" s="85"/>
      <c r="AD76" s="161" t="s">
        <v>278</v>
      </c>
      <c r="AJ76" s="161" t="s">
        <v>278</v>
      </c>
    </row>
    <row r="77" spans="2:39" ht="15.95" customHeight="1">
      <c r="F77" s="161" t="s">
        <v>278</v>
      </c>
      <c r="R77" s="161" t="s">
        <v>278</v>
      </c>
      <c r="AB77" s="85"/>
      <c r="AD77" s="161" t="s">
        <v>278</v>
      </c>
      <c r="AJ77" s="161" t="s">
        <v>278</v>
      </c>
    </row>
    <row r="78" spans="2:39" ht="15.95" customHeight="1">
      <c r="F78" s="161" t="s">
        <v>278</v>
      </c>
      <c r="R78" s="161" t="s">
        <v>278</v>
      </c>
      <c r="AB78" s="85"/>
      <c r="AD78" s="161" t="s">
        <v>278</v>
      </c>
      <c r="AJ78" s="161" t="s">
        <v>278</v>
      </c>
    </row>
    <row r="79" spans="2:39" ht="15.95" customHeight="1">
      <c r="F79" s="161" t="s">
        <v>278</v>
      </c>
      <c r="R79" s="161" t="s">
        <v>278</v>
      </c>
      <c r="AB79" s="85"/>
      <c r="AD79" s="161" t="s">
        <v>278</v>
      </c>
      <c r="AJ79" s="161" t="s">
        <v>278</v>
      </c>
    </row>
    <row r="80" spans="2:39" ht="15.95" customHeight="1">
      <c r="F80" s="161" t="s">
        <v>278</v>
      </c>
      <c r="R80" s="161" t="s">
        <v>278</v>
      </c>
      <c r="AB80" s="85"/>
      <c r="AD80" s="161" t="s">
        <v>278</v>
      </c>
      <c r="AJ80" s="161" t="s">
        <v>278</v>
      </c>
    </row>
    <row r="81" spans="6:36" ht="15.95" customHeight="1">
      <c r="F81" s="161" t="s">
        <v>278</v>
      </c>
      <c r="R81" s="161" t="s">
        <v>278</v>
      </c>
      <c r="AD81" s="161" t="s">
        <v>278</v>
      </c>
      <c r="AJ81" s="161" t="s">
        <v>278</v>
      </c>
    </row>
    <row r="82" spans="6:36" ht="15.95" customHeight="1">
      <c r="F82" s="161" t="s">
        <v>278</v>
      </c>
      <c r="R82" s="161" t="s">
        <v>278</v>
      </c>
      <c r="AD82" s="161" t="s">
        <v>278</v>
      </c>
      <c r="AJ82" s="161" t="s">
        <v>278</v>
      </c>
    </row>
    <row r="83" spans="6:36" ht="15.95" customHeight="1">
      <c r="F83" s="161" t="s">
        <v>278</v>
      </c>
      <c r="R83" s="161" t="s">
        <v>278</v>
      </c>
      <c r="AD83" s="161" t="s">
        <v>278</v>
      </c>
      <c r="AJ83" s="161" t="s">
        <v>278</v>
      </c>
    </row>
    <row r="84" spans="6:36" ht="15.95" customHeight="1">
      <c r="F84" s="161" t="s">
        <v>278</v>
      </c>
      <c r="R84" s="161" t="s">
        <v>278</v>
      </c>
      <c r="AD84" s="161" t="s">
        <v>278</v>
      </c>
      <c r="AJ84" s="161" t="s">
        <v>278</v>
      </c>
    </row>
    <row r="85" spans="6:36" ht="15.95" customHeight="1">
      <c r="F85" s="161" t="s">
        <v>278</v>
      </c>
      <c r="R85" s="161" t="s">
        <v>278</v>
      </c>
      <c r="AD85" s="161" t="s">
        <v>278</v>
      </c>
      <c r="AJ85" s="161" t="s">
        <v>278</v>
      </c>
    </row>
    <row r="86" spans="6:36" ht="15.95" customHeight="1">
      <c r="F86" s="161" t="s">
        <v>278</v>
      </c>
      <c r="R86" s="161" t="s">
        <v>278</v>
      </c>
      <c r="AD86" s="161" t="s">
        <v>278</v>
      </c>
      <c r="AJ86" s="161" t="s">
        <v>278</v>
      </c>
    </row>
    <row r="87" spans="6:36" ht="15.95" customHeight="1">
      <c r="F87" s="161" t="s">
        <v>278</v>
      </c>
      <c r="R87" s="161" t="s">
        <v>278</v>
      </c>
      <c r="AD87" s="161" t="s">
        <v>278</v>
      </c>
      <c r="AJ87" s="161" t="s">
        <v>278</v>
      </c>
    </row>
    <row r="88" spans="6:36" ht="15.95" customHeight="1">
      <c r="F88" s="161" t="s">
        <v>278</v>
      </c>
      <c r="R88" s="161" t="s">
        <v>278</v>
      </c>
      <c r="AD88" s="161" t="s">
        <v>278</v>
      </c>
      <c r="AJ88" s="161" t="s">
        <v>278</v>
      </c>
    </row>
    <row r="89" spans="6:36" ht="15.95" customHeight="1">
      <c r="F89" s="161" t="s">
        <v>278</v>
      </c>
      <c r="R89" s="161" t="s">
        <v>278</v>
      </c>
      <c r="AD89" s="161" t="s">
        <v>278</v>
      </c>
      <c r="AJ89" s="161" t="s">
        <v>278</v>
      </c>
    </row>
    <row r="90" spans="6:36" ht="15.95" customHeight="1">
      <c r="F90" s="161" t="s">
        <v>278</v>
      </c>
      <c r="R90" s="161" t="s">
        <v>278</v>
      </c>
      <c r="AD90" s="161" t="s">
        <v>278</v>
      </c>
      <c r="AJ90" s="161" t="s">
        <v>278</v>
      </c>
    </row>
    <row r="91" spans="6:36" ht="15.95" customHeight="1">
      <c r="F91" s="161" t="s">
        <v>278</v>
      </c>
      <c r="R91" s="161" t="s">
        <v>278</v>
      </c>
      <c r="AD91" s="161" t="s">
        <v>278</v>
      </c>
      <c r="AJ91" s="161" t="s">
        <v>278</v>
      </c>
    </row>
    <row r="92" spans="6:36" ht="15.95" customHeight="1">
      <c r="F92" s="161" t="s">
        <v>278</v>
      </c>
      <c r="R92" s="161" t="s">
        <v>278</v>
      </c>
      <c r="AD92" s="161" t="s">
        <v>278</v>
      </c>
      <c r="AJ92" s="161" t="s">
        <v>278</v>
      </c>
    </row>
    <row r="93" spans="6:36" ht="15.95" customHeight="1">
      <c r="F93" s="161" t="s">
        <v>278</v>
      </c>
      <c r="R93" s="161" t="s">
        <v>278</v>
      </c>
      <c r="AD93" s="161" t="s">
        <v>278</v>
      </c>
      <c r="AJ93" s="161" t="s">
        <v>278</v>
      </c>
    </row>
    <row r="94" spans="6:36" ht="15.95" customHeight="1">
      <c r="F94" s="161" t="s">
        <v>278</v>
      </c>
      <c r="R94" s="161" t="s">
        <v>278</v>
      </c>
      <c r="AD94" s="161" t="s">
        <v>278</v>
      </c>
      <c r="AJ94" s="161" t="s">
        <v>278</v>
      </c>
    </row>
    <row r="95" spans="6:36" ht="15.95" customHeight="1">
      <c r="F95" s="161" t="s">
        <v>278</v>
      </c>
      <c r="R95" s="161" t="s">
        <v>278</v>
      </c>
      <c r="AD95" s="161" t="s">
        <v>278</v>
      </c>
      <c r="AJ95" s="161" t="s">
        <v>278</v>
      </c>
    </row>
    <row r="96" spans="6:36" ht="15.95" customHeight="1">
      <c r="F96" s="161" t="s">
        <v>278</v>
      </c>
      <c r="R96" s="161" t="s">
        <v>278</v>
      </c>
      <c r="AD96" s="161" t="s">
        <v>278</v>
      </c>
      <c r="AJ96" s="161" t="s">
        <v>278</v>
      </c>
    </row>
    <row r="97" spans="6:36" ht="15.95" customHeight="1">
      <c r="F97" s="161" t="s">
        <v>278</v>
      </c>
      <c r="R97" s="161" t="s">
        <v>278</v>
      </c>
      <c r="AD97" s="161" t="s">
        <v>278</v>
      </c>
      <c r="AJ97" s="161" t="s">
        <v>278</v>
      </c>
    </row>
    <row r="98" spans="6:36" ht="15.95" customHeight="1">
      <c r="F98" s="161" t="s">
        <v>278</v>
      </c>
      <c r="R98" s="161" t="s">
        <v>278</v>
      </c>
      <c r="AD98" s="161" t="s">
        <v>278</v>
      </c>
      <c r="AJ98" s="161" t="s">
        <v>278</v>
      </c>
    </row>
    <row r="99" spans="6:36" ht="15.95" customHeight="1">
      <c r="F99" s="161" t="s">
        <v>278</v>
      </c>
      <c r="R99" s="161" t="s">
        <v>278</v>
      </c>
      <c r="AD99" s="161" t="s">
        <v>278</v>
      </c>
      <c r="AJ99" s="161" t="s">
        <v>278</v>
      </c>
    </row>
    <row r="100" spans="6:36" ht="15.95" customHeight="1">
      <c r="F100" s="161" t="s">
        <v>278</v>
      </c>
      <c r="R100" s="161" t="s">
        <v>278</v>
      </c>
      <c r="AD100" s="161" t="s">
        <v>278</v>
      </c>
      <c r="AJ100" s="161" t="s">
        <v>278</v>
      </c>
    </row>
    <row r="101" spans="6:36" ht="15.95" customHeight="1">
      <c r="F101" s="161" t="s">
        <v>278</v>
      </c>
      <c r="R101" s="161" t="s">
        <v>278</v>
      </c>
      <c r="AD101" s="161" t="s">
        <v>278</v>
      </c>
      <c r="AJ101" s="161" t="s">
        <v>278</v>
      </c>
    </row>
    <row r="102" spans="6:36" ht="15.95" customHeight="1">
      <c r="F102" s="161" t="s">
        <v>278</v>
      </c>
      <c r="R102" s="161" t="s">
        <v>278</v>
      </c>
      <c r="AD102" s="161" t="s">
        <v>278</v>
      </c>
      <c r="AJ102" s="161" t="s">
        <v>278</v>
      </c>
    </row>
    <row r="103" spans="6:36" ht="15.95" customHeight="1">
      <c r="F103" s="161" t="s">
        <v>278</v>
      </c>
      <c r="R103" s="161" t="s">
        <v>278</v>
      </c>
      <c r="AD103" s="161" t="s">
        <v>278</v>
      </c>
      <c r="AJ103" s="161" t="s">
        <v>278</v>
      </c>
    </row>
    <row r="104" spans="6:36" ht="15.95" customHeight="1">
      <c r="F104" s="161" t="s">
        <v>278</v>
      </c>
      <c r="R104" s="161" t="s">
        <v>278</v>
      </c>
      <c r="AD104" s="161" t="s">
        <v>278</v>
      </c>
      <c r="AJ104" s="161" t="s">
        <v>278</v>
      </c>
    </row>
    <row r="105" spans="6:36" ht="15.95" customHeight="1">
      <c r="F105" s="161" t="s">
        <v>278</v>
      </c>
      <c r="R105" s="161" t="s">
        <v>278</v>
      </c>
      <c r="AD105" s="161" t="s">
        <v>278</v>
      </c>
      <c r="AJ105" s="161" t="s">
        <v>278</v>
      </c>
    </row>
    <row r="106" spans="6:36" ht="15.95" customHeight="1">
      <c r="F106" s="161" t="s">
        <v>278</v>
      </c>
      <c r="R106" s="161" t="s">
        <v>278</v>
      </c>
      <c r="AD106" s="161" t="s">
        <v>278</v>
      </c>
      <c r="AJ106" s="161" t="s">
        <v>278</v>
      </c>
    </row>
    <row r="107" spans="6:36" ht="15.95" customHeight="1">
      <c r="F107" s="161" t="s">
        <v>278</v>
      </c>
      <c r="R107" s="161" t="s">
        <v>278</v>
      </c>
      <c r="AD107" s="161" t="s">
        <v>278</v>
      </c>
      <c r="AJ107" s="161" t="s">
        <v>278</v>
      </c>
    </row>
    <row r="108" spans="6:36" ht="15.95" customHeight="1">
      <c r="F108" s="161" t="s">
        <v>278</v>
      </c>
      <c r="R108" s="161" t="s">
        <v>278</v>
      </c>
      <c r="AD108" s="161" t="s">
        <v>278</v>
      </c>
      <c r="AJ108" s="161" t="s">
        <v>278</v>
      </c>
    </row>
    <row r="109" spans="6:36" ht="15.95" customHeight="1">
      <c r="F109" s="161" t="s">
        <v>278</v>
      </c>
      <c r="R109" s="161" t="s">
        <v>278</v>
      </c>
      <c r="AD109" s="161" t="s">
        <v>278</v>
      </c>
      <c r="AJ109" s="161" t="s">
        <v>278</v>
      </c>
    </row>
    <row r="110" spans="6:36" ht="15.95" customHeight="1">
      <c r="F110" s="161" t="s">
        <v>278</v>
      </c>
      <c r="R110" s="161" t="s">
        <v>278</v>
      </c>
      <c r="AD110" s="161" t="s">
        <v>278</v>
      </c>
      <c r="AJ110" s="161" t="s">
        <v>278</v>
      </c>
    </row>
    <row r="111" spans="6:36" ht="15.95" customHeight="1">
      <c r="F111" s="161" t="s">
        <v>278</v>
      </c>
      <c r="R111" s="161" t="s">
        <v>278</v>
      </c>
      <c r="AD111" s="161" t="s">
        <v>278</v>
      </c>
      <c r="AJ111" s="161" t="s">
        <v>278</v>
      </c>
    </row>
    <row r="112" spans="6:36" ht="15.95" customHeight="1">
      <c r="F112" s="161" t="s">
        <v>278</v>
      </c>
      <c r="R112" s="161" t="s">
        <v>278</v>
      </c>
      <c r="AD112" s="161" t="s">
        <v>278</v>
      </c>
      <c r="AJ112" s="161" t="s">
        <v>278</v>
      </c>
    </row>
    <row r="113" spans="6:36" ht="15.95" customHeight="1">
      <c r="F113" s="161" t="s">
        <v>278</v>
      </c>
      <c r="R113" s="161" t="s">
        <v>278</v>
      </c>
      <c r="AD113" s="161" t="s">
        <v>278</v>
      </c>
      <c r="AJ113" s="161" t="s">
        <v>278</v>
      </c>
    </row>
    <row r="114" spans="6:36" ht="15.95" customHeight="1">
      <c r="F114" s="161" t="s">
        <v>278</v>
      </c>
      <c r="R114" s="161" t="s">
        <v>278</v>
      </c>
      <c r="AD114" s="161" t="s">
        <v>278</v>
      </c>
      <c r="AJ114" s="161" t="s">
        <v>278</v>
      </c>
    </row>
    <row r="115" spans="6:36" ht="15.95" customHeight="1">
      <c r="F115" s="161" t="s">
        <v>278</v>
      </c>
      <c r="R115" s="161" t="s">
        <v>278</v>
      </c>
      <c r="AD115" s="161" t="s">
        <v>278</v>
      </c>
      <c r="AJ115" s="161" t="s">
        <v>278</v>
      </c>
    </row>
    <row r="116" spans="6:36" ht="15.95" customHeight="1">
      <c r="F116" s="161" t="s">
        <v>278</v>
      </c>
      <c r="R116" s="161" t="s">
        <v>278</v>
      </c>
      <c r="AD116" s="161" t="s">
        <v>278</v>
      </c>
      <c r="AJ116" s="161" t="s">
        <v>278</v>
      </c>
    </row>
    <row r="117" spans="6:36" ht="15.95" customHeight="1">
      <c r="F117" s="161" t="s">
        <v>278</v>
      </c>
      <c r="R117" s="161" t="s">
        <v>278</v>
      </c>
      <c r="AD117" s="161" t="s">
        <v>278</v>
      </c>
      <c r="AJ117" s="161" t="s">
        <v>278</v>
      </c>
    </row>
    <row r="118" spans="6:36" ht="15.95" customHeight="1">
      <c r="F118" s="161" t="s">
        <v>278</v>
      </c>
      <c r="R118" s="161" t="s">
        <v>278</v>
      </c>
      <c r="AD118" s="161" t="s">
        <v>278</v>
      </c>
      <c r="AJ118" s="161" t="s">
        <v>278</v>
      </c>
    </row>
    <row r="119" spans="6:36" ht="15.95" customHeight="1">
      <c r="F119" s="161" t="s">
        <v>278</v>
      </c>
      <c r="R119" s="161" t="s">
        <v>278</v>
      </c>
      <c r="AD119" s="161" t="s">
        <v>278</v>
      </c>
      <c r="AJ119" s="161" t="s">
        <v>278</v>
      </c>
    </row>
    <row r="120" spans="6:36" ht="15.95" customHeight="1">
      <c r="F120" s="161" t="s">
        <v>278</v>
      </c>
      <c r="R120" s="161" t="s">
        <v>278</v>
      </c>
      <c r="AD120" s="161" t="s">
        <v>278</v>
      </c>
      <c r="AJ120" s="161" t="s">
        <v>278</v>
      </c>
    </row>
    <row r="121" spans="6:36" ht="15.95" customHeight="1">
      <c r="F121" s="161" t="s">
        <v>278</v>
      </c>
      <c r="R121" s="161" t="s">
        <v>278</v>
      </c>
      <c r="AD121" s="161" t="s">
        <v>278</v>
      </c>
      <c r="AJ121" s="161" t="s">
        <v>278</v>
      </c>
    </row>
    <row r="122" spans="6:36" ht="15.95" customHeight="1">
      <c r="F122" s="161" t="s">
        <v>278</v>
      </c>
      <c r="R122" s="161" t="s">
        <v>278</v>
      </c>
      <c r="AD122" s="161" t="s">
        <v>278</v>
      </c>
      <c r="AJ122" s="161" t="s">
        <v>278</v>
      </c>
    </row>
    <row r="123" spans="6:36" ht="15.95" customHeight="1">
      <c r="F123" s="161" t="s">
        <v>278</v>
      </c>
      <c r="R123" s="161" t="s">
        <v>278</v>
      </c>
      <c r="AD123" s="161" t="s">
        <v>278</v>
      </c>
      <c r="AJ123" s="161" t="s">
        <v>278</v>
      </c>
    </row>
    <row r="124" spans="6:36" ht="15.95" customHeight="1">
      <c r="F124" s="161" t="s">
        <v>278</v>
      </c>
      <c r="R124" s="161" t="s">
        <v>278</v>
      </c>
      <c r="AD124" s="161" t="s">
        <v>278</v>
      </c>
      <c r="AJ124" s="161" t="s">
        <v>278</v>
      </c>
    </row>
    <row r="125" spans="6:36" ht="15.95" customHeight="1">
      <c r="F125" s="161" t="s">
        <v>278</v>
      </c>
      <c r="R125" s="161" t="s">
        <v>278</v>
      </c>
      <c r="AD125" s="161" t="s">
        <v>278</v>
      </c>
      <c r="AJ125" s="161" t="s">
        <v>278</v>
      </c>
    </row>
    <row r="126" spans="6:36" ht="15.95" customHeight="1">
      <c r="F126" s="161" t="s">
        <v>278</v>
      </c>
      <c r="R126" s="161" t="s">
        <v>278</v>
      </c>
      <c r="AD126" s="161" t="s">
        <v>278</v>
      </c>
      <c r="AJ126" s="161" t="s">
        <v>278</v>
      </c>
    </row>
    <row r="127" spans="6:36" ht="15.95" customHeight="1">
      <c r="F127" s="161" t="s">
        <v>278</v>
      </c>
      <c r="R127" s="161" t="s">
        <v>278</v>
      </c>
      <c r="AD127" s="161" t="s">
        <v>278</v>
      </c>
      <c r="AJ127" s="161" t="s">
        <v>278</v>
      </c>
    </row>
    <row r="128" spans="6:36" ht="15.95" customHeight="1">
      <c r="F128" s="161" t="s">
        <v>278</v>
      </c>
      <c r="R128" s="161" t="s">
        <v>278</v>
      </c>
      <c r="AD128" s="161" t="s">
        <v>278</v>
      </c>
      <c r="AJ128" s="161" t="s">
        <v>278</v>
      </c>
    </row>
    <row r="129" spans="6:36" ht="15.95" customHeight="1">
      <c r="F129" s="161" t="s">
        <v>278</v>
      </c>
      <c r="R129" s="161" t="s">
        <v>278</v>
      </c>
      <c r="AD129" s="161" t="s">
        <v>278</v>
      </c>
      <c r="AJ129" s="161" t="s">
        <v>278</v>
      </c>
    </row>
    <row r="130" spans="6:36" ht="15.95" customHeight="1">
      <c r="F130" s="161" t="s">
        <v>278</v>
      </c>
      <c r="R130" s="161" t="s">
        <v>278</v>
      </c>
      <c r="AD130" s="161" t="s">
        <v>278</v>
      </c>
      <c r="AJ130" s="161" t="s">
        <v>278</v>
      </c>
    </row>
    <row r="131" spans="6:36" ht="15.95" customHeight="1">
      <c r="F131" s="161" t="s">
        <v>278</v>
      </c>
      <c r="R131" s="161" t="s">
        <v>278</v>
      </c>
      <c r="AD131" s="161" t="s">
        <v>278</v>
      </c>
      <c r="AJ131" s="161" t="s">
        <v>278</v>
      </c>
    </row>
    <row r="132" spans="6:36" ht="15.95" customHeight="1">
      <c r="F132" s="161" t="s">
        <v>278</v>
      </c>
      <c r="R132" s="161" t="s">
        <v>278</v>
      </c>
      <c r="AD132" s="161" t="s">
        <v>278</v>
      </c>
      <c r="AJ132" s="161" t="s">
        <v>278</v>
      </c>
    </row>
    <row r="133" spans="6:36" ht="15.95" customHeight="1">
      <c r="F133" s="161" t="s">
        <v>278</v>
      </c>
      <c r="R133" s="161" t="s">
        <v>278</v>
      </c>
      <c r="AD133" s="161" t="s">
        <v>278</v>
      </c>
      <c r="AJ133" s="161" t="s">
        <v>278</v>
      </c>
    </row>
    <row r="134" spans="6:36" ht="15.95" customHeight="1">
      <c r="F134" s="161" t="s">
        <v>278</v>
      </c>
      <c r="R134" s="161" t="s">
        <v>278</v>
      </c>
      <c r="AD134" s="161" t="s">
        <v>278</v>
      </c>
      <c r="AJ134" s="161" t="s">
        <v>278</v>
      </c>
    </row>
    <row r="135" spans="6:36" ht="15.95" customHeight="1">
      <c r="F135" s="161" t="s">
        <v>278</v>
      </c>
      <c r="R135" s="161" t="s">
        <v>278</v>
      </c>
      <c r="AD135" s="161" t="s">
        <v>278</v>
      </c>
      <c r="AJ135" s="161" t="s">
        <v>278</v>
      </c>
    </row>
    <row r="136" spans="6:36" ht="15.95" customHeight="1">
      <c r="F136" s="161" t="s">
        <v>278</v>
      </c>
      <c r="R136" s="161" t="s">
        <v>278</v>
      </c>
      <c r="AD136" s="161" t="s">
        <v>278</v>
      </c>
      <c r="AJ136" s="161" t="s">
        <v>278</v>
      </c>
    </row>
    <row r="137" spans="6:36" ht="15.95" customHeight="1">
      <c r="F137" s="161" t="s">
        <v>278</v>
      </c>
      <c r="R137" s="161" t="s">
        <v>278</v>
      </c>
      <c r="AD137" s="161" t="s">
        <v>278</v>
      </c>
      <c r="AJ137" s="161" t="s">
        <v>278</v>
      </c>
    </row>
    <row r="138" spans="6:36" ht="15.95" customHeight="1">
      <c r="F138" s="161" t="s">
        <v>278</v>
      </c>
      <c r="R138" s="161" t="s">
        <v>278</v>
      </c>
      <c r="AD138" s="161" t="s">
        <v>278</v>
      </c>
      <c r="AJ138" s="161" t="s">
        <v>278</v>
      </c>
    </row>
    <row r="139" spans="6:36" ht="15.95" customHeight="1">
      <c r="F139" s="161" t="s">
        <v>278</v>
      </c>
      <c r="R139" s="161" t="s">
        <v>278</v>
      </c>
      <c r="AD139" s="161" t="s">
        <v>278</v>
      </c>
      <c r="AJ139" s="161" t="s">
        <v>278</v>
      </c>
    </row>
    <row r="140" spans="6:36" ht="15.95" customHeight="1">
      <c r="F140" s="161" t="s">
        <v>278</v>
      </c>
      <c r="R140" s="161" t="s">
        <v>278</v>
      </c>
      <c r="AD140" s="161" t="s">
        <v>278</v>
      </c>
      <c r="AJ140" s="161" t="s">
        <v>278</v>
      </c>
    </row>
    <row r="141" spans="6:36" ht="15.95" customHeight="1">
      <c r="F141" s="161" t="s">
        <v>278</v>
      </c>
      <c r="R141" s="161" t="s">
        <v>278</v>
      </c>
      <c r="AD141" s="161" t="s">
        <v>278</v>
      </c>
      <c r="AJ141" s="161" t="s">
        <v>278</v>
      </c>
    </row>
    <row r="142" spans="6:36" ht="15.95" customHeight="1">
      <c r="F142" s="161" t="s">
        <v>278</v>
      </c>
      <c r="R142" s="161" t="s">
        <v>278</v>
      </c>
      <c r="AD142" s="161" t="s">
        <v>278</v>
      </c>
      <c r="AJ142" s="161" t="s">
        <v>278</v>
      </c>
    </row>
    <row r="143" spans="6:36" ht="15.95" customHeight="1">
      <c r="F143" s="161" t="s">
        <v>278</v>
      </c>
      <c r="R143" s="161" t="s">
        <v>278</v>
      </c>
      <c r="AD143" s="161" t="s">
        <v>278</v>
      </c>
      <c r="AJ143" s="161" t="s">
        <v>278</v>
      </c>
    </row>
    <row r="144" spans="6:36" ht="15.95" customHeight="1">
      <c r="F144" s="161" t="s">
        <v>278</v>
      </c>
      <c r="R144" s="161" t="s">
        <v>278</v>
      </c>
      <c r="AD144" s="161" t="s">
        <v>278</v>
      </c>
      <c r="AJ144" s="161" t="s">
        <v>278</v>
      </c>
    </row>
    <row r="145" spans="6:36" ht="15.95" customHeight="1">
      <c r="F145" s="161" t="s">
        <v>278</v>
      </c>
      <c r="R145" s="161" t="s">
        <v>278</v>
      </c>
      <c r="AD145" s="161" t="s">
        <v>278</v>
      </c>
      <c r="AJ145" s="161" t="s">
        <v>278</v>
      </c>
    </row>
    <row r="146" spans="6:36" ht="15.95" customHeight="1">
      <c r="F146" s="161" t="s">
        <v>278</v>
      </c>
      <c r="R146" s="161" t="s">
        <v>278</v>
      </c>
      <c r="AD146" s="161" t="s">
        <v>278</v>
      </c>
      <c r="AJ146" s="161" t="s">
        <v>278</v>
      </c>
    </row>
    <row r="147" spans="6:36" ht="15.95" customHeight="1">
      <c r="F147" s="161" t="s">
        <v>278</v>
      </c>
      <c r="R147" s="161" t="s">
        <v>278</v>
      </c>
      <c r="AD147" s="161" t="s">
        <v>278</v>
      </c>
      <c r="AJ147" s="161" t="s">
        <v>278</v>
      </c>
    </row>
    <row r="148" spans="6:36" ht="15.95" customHeight="1">
      <c r="F148" s="161" t="s">
        <v>278</v>
      </c>
      <c r="R148" s="161" t="s">
        <v>278</v>
      </c>
      <c r="AD148" s="161" t="s">
        <v>278</v>
      </c>
      <c r="AJ148" s="161" t="s">
        <v>278</v>
      </c>
    </row>
    <row r="149" spans="6:36" ht="15.95" customHeight="1">
      <c r="F149" s="161" t="s">
        <v>278</v>
      </c>
      <c r="R149" s="161" t="s">
        <v>278</v>
      </c>
      <c r="AD149" s="161" t="s">
        <v>278</v>
      </c>
      <c r="AJ149" s="161" t="s">
        <v>278</v>
      </c>
    </row>
    <row r="150" spans="6:36" ht="15.95" customHeight="1">
      <c r="F150" s="161" t="s">
        <v>278</v>
      </c>
      <c r="R150" s="161" t="s">
        <v>278</v>
      </c>
      <c r="AD150" s="161" t="s">
        <v>278</v>
      </c>
      <c r="AJ150" s="161" t="s">
        <v>278</v>
      </c>
    </row>
    <row r="151" spans="6:36" ht="15.95" customHeight="1">
      <c r="F151" s="161" t="s">
        <v>278</v>
      </c>
      <c r="R151" s="161" t="s">
        <v>278</v>
      </c>
      <c r="AD151" s="161" t="s">
        <v>278</v>
      </c>
      <c r="AJ151" s="161" t="s">
        <v>278</v>
      </c>
    </row>
    <row r="152" spans="6:36" ht="15.95" customHeight="1">
      <c r="F152" s="161" t="s">
        <v>278</v>
      </c>
      <c r="R152" s="161" t="s">
        <v>278</v>
      </c>
      <c r="AD152" s="161" t="s">
        <v>278</v>
      </c>
      <c r="AJ152" s="161" t="s">
        <v>278</v>
      </c>
    </row>
    <row r="153" spans="6:36" ht="15.95" customHeight="1">
      <c r="F153" s="161" t="s">
        <v>278</v>
      </c>
      <c r="R153" s="161" t="s">
        <v>278</v>
      </c>
      <c r="AD153" s="161" t="s">
        <v>278</v>
      </c>
      <c r="AJ153" s="161" t="s">
        <v>278</v>
      </c>
    </row>
    <row r="154" spans="6:36" ht="15.95" customHeight="1">
      <c r="F154" s="161" t="s">
        <v>278</v>
      </c>
      <c r="R154" s="161" t="s">
        <v>278</v>
      </c>
      <c r="AD154" s="161" t="s">
        <v>278</v>
      </c>
      <c r="AJ154" s="161" t="s">
        <v>278</v>
      </c>
    </row>
    <row r="155" spans="6:36" ht="15.95" customHeight="1">
      <c r="F155" s="161" t="s">
        <v>278</v>
      </c>
      <c r="R155" s="161" t="s">
        <v>278</v>
      </c>
      <c r="AD155" s="161" t="s">
        <v>278</v>
      </c>
      <c r="AJ155" s="161" t="s">
        <v>278</v>
      </c>
    </row>
    <row r="156" spans="6:36" ht="15.95" customHeight="1">
      <c r="F156" s="161" t="s">
        <v>278</v>
      </c>
      <c r="R156" s="161" t="s">
        <v>278</v>
      </c>
      <c r="AD156" s="161" t="s">
        <v>278</v>
      </c>
      <c r="AJ156" s="161" t="s">
        <v>278</v>
      </c>
    </row>
    <row r="157" spans="6:36" ht="15.95" customHeight="1">
      <c r="F157" s="161" t="s">
        <v>278</v>
      </c>
      <c r="R157" s="161" t="s">
        <v>278</v>
      </c>
      <c r="AD157" s="161" t="s">
        <v>278</v>
      </c>
      <c r="AJ157" s="161" t="s">
        <v>278</v>
      </c>
    </row>
    <row r="158" spans="6:36" ht="15.95" customHeight="1">
      <c r="F158" s="161" t="s">
        <v>278</v>
      </c>
      <c r="R158" s="161" t="s">
        <v>278</v>
      </c>
      <c r="AD158" s="161" t="s">
        <v>278</v>
      </c>
      <c r="AJ158" s="161" t="s">
        <v>278</v>
      </c>
    </row>
    <row r="159" spans="6:36" ht="15.95" customHeight="1">
      <c r="F159" s="161" t="s">
        <v>278</v>
      </c>
      <c r="R159" s="161" t="s">
        <v>278</v>
      </c>
      <c r="AD159" s="161" t="s">
        <v>278</v>
      </c>
      <c r="AJ159" s="161" t="s">
        <v>278</v>
      </c>
    </row>
    <row r="160" spans="6:36" ht="15.95" customHeight="1">
      <c r="F160" s="161" t="s">
        <v>278</v>
      </c>
      <c r="R160" s="161" t="s">
        <v>278</v>
      </c>
      <c r="AD160" s="161" t="s">
        <v>278</v>
      </c>
      <c r="AJ160" s="161" t="s">
        <v>278</v>
      </c>
    </row>
    <row r="161" spans="6:36" ht="15.95" customHeight="1">
      <c r="F161" s="161" t="s">
        <v>278</v>
      </c>
      <c r="R161" s="161" t="s">
        <v>278</v>
      </c>
      <c r="AD161" s="161" t="s">
        <v>278</v>
      </c>
      <c r="AJ161" s="161" t="s">
        <v>278</v>
      </c>
    </row>
    <row r="162" spans="6:36" ht="15.95" customHeight="1">
      <c r="F162" s="161" t="s">
        <v>278</v>
      </c>
      <c r="R162" s="161" t="s">
        <v>278</v>
      </c>
      <c r="AD162" s="161" t="s">
        <v>278</v>
      </c>
      <c r="AJ162" s="161" t="s">
        <v>278</v>
      </c>
    </row>
    <row r="163" spans="6:36" ht="15.95" customHeight="1">
      <c r="F163" s="161" t="s">
        <v>278</v>
      </c>
      <c r="R163" s="161" t="s">
        <v>278</v>
      </c>
      <c r="AD163" s="161" t="s">
        <v>278</v>
      </c>
      <c r="AJ163" s="161" t="s">
        <v>278</v>
      </c>
    </row>
    <row r="164" spans="6:36" ht="15.95" customHeight="1">
      <c r="F164" s="161" t="s">
        <v>278</v>
      </c>
      <c r="R164" s="161" t="s">
        <v>278</v>
      </c>
      <c r="AD164" s="161" t="s">
        <v>278</v>
      </c>
      <c r="AJ164" s="161" t="s">
        <v>278</v>
      </c>
    </row>
    <row r="165" spans="6:36" ht="15.95" customHeight="1">
      <c r="F165" s="161" t="s">
        <v>278</v>
      </c>
      <c r="R165" s="161" t="s">
        <v>278</v>
      </c>
      <c r="AD165" s="161" t="s">
        <v>278</v>
      </c>
      <c r="AJ165" s="161" t="s">
        <v>278</v>
      </c>
    </row>
    <row r="166" spans="6:36" ht="15.95" customHeight="1">
      <c r="F166" s="161" t="s">
        <v>278</v>
      </c>
      <c r="R166" s="161" t="s">
        <v>278</v>
      </c>
      <c r="AD166" s="161" t="s">
        <v>278</v>
      </c>
      <c r="AJ166" s="161" t="s">
        <v>278</v>
      </c>
    </row>
    <row r="167" spans="6:36" ht="15.95" customHeight="1">
      <c r="F167" s="161" t="s">
        <v>278</v>
      </c>
      <c r="R167" s="161" t="s">
        <v>278</v>
      </c>
      <c r="AD167" s="161" t="s">
        <v>278</v>
      </c>
      <c r="AJ167" s="161" t="s">
        <v>278</v>
      </c>
    </row>
    <row r="168" spans="6:36" ht="15.95" customHeight="1">
      <c r="F168" s="161" t="s">
        <v>278</v>
      </c>
      <c r="R168" s="161" t="s">
        <v>278</v>
      </c>
      <c r="AD168" s="161" t="s">
        <v>278</v>
      </c>
      <c r="AJ168" s="161" t="s">
        <v>278</v>
      </c>
    </row>
    <row r="169" spans="6:36" ht="15.95" customHeight="1">
      <c r="F169" s="161" t="s">
        <v>278</v>
      </c>
      <c r="R169" s="161" t="s">
        <v>278</v>
      </c>
      <c r="AD169" s="161" t="s">
        <v>278</v>
      </c>
      <c r="AJ169" s="161" t="s">
        <v>278</v>
      </c>
    </row>
    <row r="170" spans="6:36" ht="15.95" customHeight="1">
      <c r="F170" s="161" t="s">
        <v>278</v>
      </c>
      <c r="R170" s="161" t="s">
        <v>278</v>
      </c>
      <c r="AD170" s="161" t="s">
        <v>278</v>
      </c>
      <c r="AJ170" s="161" t="s">
        <v>278</v>
      </c>
    </row>
    <row r="171" spans="6:36" ht="15.95" customHeight="1">
      <c r="F171" s="161" t="s">
        <v>278</v>
      </c>
      <c r="R171" s="161" t="s">
        <v>278</v>
      </c>
      <c r="AD171" s="161" t="s">
        <v>278</v>
      </c>
      <c r="AJ171" s="161" t="s">
        <v>278</v>
      </c>
    </row>
    <row r="172" spans="6:36" ht="15.95" customHeight="1">
      <c r="F172" s="161" t="s">
        <v>278</v>
      </c>
      <c r="R172" s="161" t="s">
        <v>278</v>
      </c>
      <c r="AD172" s="161" t="s">
        <v>278</v>
      </c>
      <c r="AJ172" s="161" t="s">
        <v>278</v>
      </c>
    </row>
    <row r="173" spans="6:36" ht="15.95" customHeight="1">
      <c r="F173" s="161" t="s">
        <v>278</v>
      </c>
      <c r="R173" s="161" t="s">
        <v>278</v>
      </c>
      <c r="AD173" s="161" t="s">
        <v>278</v>
      </c>
      <c r="AJ173" s="161" t="s">
        <v>278</v>
      </c>
    </row>
    <row r="174" spans="6:36" ht="15.95" customHeight="1">
      <c r="F174" s="161" t="s">
        <v>278</v>
      </c>
      <c r="R174" s="161" t="s">
        <v>278</v>
      </c>
      <c r="AD174" s="161" t="s">
        <v>278</v>
      </c>
      <c r="AJ174" s="161" t="s">
        <v>278</v>
      </c>
    </row>
    <row r="175" spans="6:36" ht="15.95" customHeight="1">
      <c r="F175" s="161" t="s">
        <v>278</v>
      </c>
      <c r="R175" s="161" t="s">
        <v>278</v>
      </c>
      <c r="AD175" s="161" t="s">
        <v>278</v>
      </c>
      <c r="AJ175" s="161" t="s">
        <v>278</v>
      </c>
    </row>
    <row r="176" spans="6:36" ht="15.95" customHeight="1">
      <c r="F176" s="161" t="s">
        <v>278</v>
      </c>
      <c r="R176" s="161" t="s">
        <v>278</v>
      </c>
      <c r="AD176" s="161" t="s">
        <v>278</v>
      </c>
      <c r="AJ176" s="161" t="s">
        <v>278</v>
      </c>
    </row>
    <row r="177" spans="6:36" ht="15.95" customHeight="1">
      <c r="F177" s="161" t="s">
        <v>278</v>
      </c>
      <c r="R177" s="161" t="s">
        <v>278</v>
      </c>
      <c r="AD177" s="161" t="s">
        <v>278</v>
      </c>
      <c r="AJ177" s="161" t="s">
        <v>278</v>
      </c>
    </row>
    <row r="178" spans="6:36" ht="15.95" customHeight="1">
      <c r="F178" s="161" t="s">
        <v>278</v>
      </c>
      <c r="R178" s="161" t="s">
        <v>278</v>
      </c>
      <c r="AD178" s="161" t="s">
        <v>278</v>
      </c>
      <c r="AJ178" s="161" t="s">
        <v>278</v>
      </c>
    </row>
    <row r="179" spans="6:36" ht="15.95" customHeight="1">
      <c r="F179" s="161" t="s">
        <v>278</v>
      </c>
      <c r="R179" s="161" t="s">
        <v>278</v>
      </c>
      <c r="AD179" s="161" t="s">
        <v>278</v>
      </c>
      <c r="AJ179" s="161" t="s">
        <v>278</v>
      </c>
    </row>
    <row r="180" spans="6:36" ht="15.95" customHeight="1">
      <c r="F180" s="161" t="s">
        <v>278</v>
      </c>
      <c r="R180" s="161" t="s">
        <v>278</v>
      </c>
      <c r="AD180" s="161" t="s">
        <v>278</v>
      </c>
      <c r="AJ180" s="161" t="s">
        <v>278</v>
      </c>
    </row>
    <row r="181" spans="6:36" ht="15.95" customHeight="1">
      <c r="F181" s="161" t="s">
        <v>278</v>
      </c>
      <c r="R181" s="161" t="s">
        <v>278</v>
      </c>
      <c r="AD181" s="161" t="s">
        <v>278</v>
      </c>
      <c r="AJ181" s="161" t="s">
        <v>278</v>
      </c>
    </row>
    <row r="182" spans="6:36" ht="15.95" customHeight="1">
      <c r="F182" s="161" t="s">
        <v>278</v>
      </c>
      <c r="R182" s="161" t="s">
        <v>278</v>
      </c>
      <c r="AD182" s="161" t="s">
        <v>278</v>
      </c>
      <c r="AJ182" s="161" t="s">
        <v>278</v>
      </c>
    </row>
    <row r="183" spans="6:36" ht="15.95" customHeight="1">
      <c r="F183" s="161" t="s">
        <v>278</v>
      </c>
      <c r="R183" s="161" t="s">
        <v>278</v>
      </c>
      <c r="AD183" s="161" t="s">
        <v>278</v>
      </c>
      <c r="AJ183" s="161" t="s">
        <v>278</v>
      </c>
    </row>
    <row r="184" spans="6:36" ht="15.95" customHeight="1">
      <c r="F184" s="161" t="s">
        <v>278</v>
      </c>
      <c r="R184" s="161" t="s">
        <v>278</v>
      </c>
      <c r="AD184" s="161" t="s">
        <v>278</v>
      </c>
      <c r="AJ184" s="161" t="s">
        <v>278</v>
      </c>
    </row>
    <row r="185" spans="6:36" ht="15.95" customHeight="1">
      <c r="F185" s="161" t="s">
        <v>278</v>
      </c>
      <c r="R185" s="161" t="s">
        <v>278</v>
      </c>
      <c r="AD185" s="161" t="s">
        <v>278</v>
      </c>
      <c r="AJ185" s="161" t="s">
        <v>278</v>
      </c>
    </row>
    <row r="186" spans="6:36" ht="15.95" customHeight="1">
      <c r="F186" s="161" t="s">
        <v>278</v>
      </c>
      <c r="R186" s="161" t="s">
        <v>278</v>
      </c>
      <c r="AD186" s="161" t="s">
        <v>278</v>
      </c>
      <c r="AJ186" s="161" t="s">
        <v>278</v>
      </c>
    </row>
    <row r="187" spans="6:36" ht="15.95" customHeight="1">
      <c r="F187" s="161" t="s">
        <v>278</v>
      </c>
      <c r="R187" s="161" t="s">
        <v>278</v>
      </c>
      <c r="AD187" s="161" t="s">
        <v>278</v>
      </c>
      <c r="AJ187" s="161" t="s">
        <v>278</v>
      </c>
    </row>
    <row r="188" spans="6:36" ht="15.95" customHeight="1">
      <c r="F188" s="161" t="s">
        <v>278</v>
      </c>
      <c r="R188" s="161" t="s">
        <v>278</v>
      </c>
      <c r="AD188" s="161" t="s">
        <v>278</v>
      </c>
      <c r="AJ188" s="161" t="s">
        <v>278</v>
      </c>
    </row>
    <row r="189" spans="6:36" ht="15.95" customHeight="1">
      <c r="F189" s="161" t="s">
        <v>278</v>
      </c>
      <c r="R189" s="161" t="s">
        <v>278</v>
      </c>
      <c r="AD189" s="161" t="s">
        <v>278</v>
      </c>
      <c r="AJ189" s="161" t="s">
        <v>278</v>
      </c>
    </row>
    <row r="190" spans="6:36" ht="15.95" customHeight="1">
      <c r="F190" s="161" t="s">
        <v>278</v>
      </c>
      <c r="R190" s="161" t="s">
        <v>278</v>
      </c>
      <c r="AD190" s="161" t="s">
        <v>278</v>
      </c>
      <c r="AJ190" s="161" t="s">
        <v>278</v>
      </c>
    </row>
    <row r="191" spans="6:36" ht="15.95" customHeight="1">
      <c r="F191" s="161" t="s">
        <v>278</v>
      </c>
      <c r="R191" s="161" t="s">
        <v>278</v>
      </c>
      <c r="AD191" s="161" t="s">
        <v>278</v>
      </c>
      <c r="AJ191" s="161" t="s">
        <v>278</v>
      </c>
    </row>
    <row r="192" spans="6:36" ht="15.95" customHeight="1">
      <c r="F192" s="161" t="s">
        <v>278</v>
      </c>
      <c r="R192" s="161" t="s">
        <v>278</v>
      </c>
      <c r="AD192" s="161" t="s">
        <v>278</v>
      </c>
      <c r="AJ192" s="161" t="s">
        <v>278</v>
      </c>
    </row>
    <row r="193" spans="6:36" ht="15.95" customHeight="1">
      <c r="F193" s="161" t="s">
        <v>278</v>
      </c>
      <c r="R193" s="161" t="s">
        <v>278</v>
      </c>
      <c r="AD193" s="161" t="s">
        <v>278</v>
      </c>
      <c r="AJ193" s="161" t="s">
        <v>278</v>
      </c>
    </row>
    <row r="194" spans="6:36" ht="15.95" customHeight="1">
      <c r="F194" s="161" t="s">
        <v>278</v>
      </c>
      <c r="R194" s="161" t="s">
        <v>278</v>
      </c>
      <c r="AD194" s="161" t="s">
        <v>278</v>
      </c>
      <c r="AJ194" s="161" t="s">
        <v>278</v>
      </c>
    </row>
    <row r="195" spans="6:36" ht="15.95" customHeight="1">
      <c r="F195" s="161" t="s">
        <v>278</v>
      </c>
      <c r="R195" s="161" t="s">
        <v>278</v>
      </c>
      <c r="AD195" s="161" t="s">
        <v>278</v>
      </c>
      <c r="AJ195" s="161" t="s">
        <v>278</v>
      </c>
    </row>
    <row r="196" spans="6:36" ht="15.95" customHeight="1">
      <c r="F196" s="161" t="s">
        <v>278</v>
      </c>
      <c r="R196" s="161" t="s">
        <v>278</v>
      </c>
      <c r="AD196" s="161" t="s">
        <v>278</v>
      </c>
      <c r="AJ196" s="161" t="s">
        <v>278</v>
      </c>
    </row>
    <row r="197" spans="6:36" ht="15.95" customHeight="1">
      <c r="F197" s="161" t="s">
        <v>278</v>
      </c>
      <c r="R197" s="161" t="s">
        <v>278</v>
      </c>
      <c r="AD197" s="161" t="s">
        <v>278</v>
      </c>
      <c r="AJ197" s="161" t="s">
        <v>278</v>
      </c>
    </row>
    <row r="198" spans="6:36" ht="15.95" customHeight="1">
      <c r="F198" s="161" t="s">
        <v>278</v>
      </c>
      <c r="R198" s="161" t="s">
        <v>278</v>
      </c>
      <c r="AD198" s="161" t="s">
        <v>278</v>
      </c>
      <c r="AJ198" s="161" t="s">
        <v>278</v>
      </c>
    </row>
    <row r="199" spans="6:36" ht="15.95" customHeight="1">
      <c r="F199" s="161" t="s">
        <v>278</v>
      </c>
      <c r="R199" s="161" t="s">
        <v>278</v>
      </c>
      <c r="AD199" s="161" t="s">
        <v>278</v>
      </c>
      <c r="AJ199" s="161" t="s">
        <v>278</v>
      </c>
    </row>
    <row r="200" spans="6:36" ht="15.95" customHeight="1">
      <c r="F200" s="161" t="s">
        <v>278</v>
      </c>
      <c r="R200" s="161" t="s">
        <v>278</v>
      </c>
      <c r="AD200" s="161" t="s">
        <v>278</v>
      </c>
      <c r="AJ200" s="161" t="s">
        <v>278</v>
      </c>
    </row>
    <row r="201" spans="6:36" ht="15.95" customHeight="1">
      <c r="F201" s="161" t="s">
        <v>278</v>
      </c>
      <c r="R201" s="161" t="s">
        <v>278</v>
      </c>
      <c r="AD201" s="161" t="s">
        <v>278</v>
      </c>
      <c r="AJ201" s="161" t="s">
        <v>278</v>
      </c>
    </row>
    <row r="202" spans="6:36" ht="15.95" customHeight="1">
      <c r="F202" s="161" t="s">
        <v>278</v>
      </c>
      <c r="R202" s="161" t="s">
        <v>278</v>
      </c>
      <c r="AD202" s="161" t="s">
        <v>278</v>
      </c>
      <c r="AJ202" s="161" t="s">
        <v>278</v>
      </c>
    </row>
    <row r="203" spans="6:36" ht="15.95" customHeight="1">
      <c r="F203" s="161" t="s">
        <v>278</v>
      </c>
      <c r="R203" s="161" t="s">
        <v>278</v>
      </c>
      <c r="AD203" s="161" t="s">
        <v>278</v>
      </c>
      <c r="AJ203" s="161" t="s">
        <v>278</v>
      </c>
    </row>
    <row r="204" spans="6:36" ht="15.95" customHeight="1">
      <c r="F204" s="161" t="s">
        <v>278</v>
      </c>
      <c r="R204" s="161" t="s">
        <v>278</v>
      </c>
      <c r="AD204" s="161" t="s">
        <v>278</v>
      </c>
      <c r="AJ204" s="161" t="s">
        <v>278</v>
      </c>
    </row>
    <row r="205" spans="6:36" ht="15.95" customHeight="1">
      <c r="F205" s="161" t="s">
        <v>278</v>
      </c>
      <c r="R205" s="161" t="s">
        <v>278</v>
      </c>
      <c r="AD205" s="161" t="s">
        <v>278</v>
      </c>
      <c r="AJ205" s="161" t="s">
        <v>278</v>
      </c>
    </row>
    <row r="206" spans="6:36" ht="15.95" customHeight="1">
      <c r="F206" s="161" t="s">
        <v>278</v>
      </c>
      <c r="R206" s="161" t="s">
        <v>278</v>
      </c>
      <c r="AD206" s="161" t="s">
        <v>278</v>
      </c>
      <c r="AJ206" s="161" t="s">
        <v>278</v>
      </c>
    </row>
    <row r="207" spans="6:36" ht="15.95" customHeight="1">
      <c r="F207" s="161" t="s">
        <v>278</v>
      </c>
      <c r="R207" s="161" t="s">
        <v>278</v>
      </c>
      <c r="AD207" s="161" t="s">
        <v>278</v>
      </c>
      <c r="AJ207" s="161" t="s">
        <v>278</v>
      </c>
    </row>
    <row r="208" spans="6:36" ht="15.95" customHeight="1">
      <c r="F208" s="161" t="s">
        <v>278</v>
      </c>
      <c r="R208" s="161" t="s">
        <v>278</v>
      </c>
      <c r="AD208" s="161" t="s">
        <v>278</v>
      </c>
      <c r="AJ208" s="161" t="s">
        <v>278</v>
      </c>
    </row>
    <row r="209" spans="6:36" ht="15.95" customHeight="1">
      <c r="F209" s="161" t="s">
        <v>278</v>
      </c>
      <c r="R209" s="161" t="s">
        <v>278</v>
      </c>
      <c r="AD209" s="161" t="s">
        <v>278</v>
      </c>
      <c r="AJ209" s="161" t="s">
        <v>278</v>
      </c>
    </row>
    <row r="210" spans="6:36" ht="15.95" customHeight="1">
      <c r="F210" s="161" t="s">
        <v>278</v>
      </c>
      <c r="R210" s="161" t="s">
        <v>278</v>
      </c>
      <c r="AD210" s="161" t="s">
        <v>278</v>
      </c>
      <c r="AJ210" s="161" t="s">
        <v>278</v>
      </c>
    </row>
    <row r="211" spans="6:36" ht="15.95" customHeight="1">
      <c r="F211" s="161" t="s">
        <v>278</v>
      </c>
      <c r="R211" s="161" t="s">
        <v>278</v>
      </c>
      <c r="AD211" s="161" t="s">
        <v>278</v>
      </c>
      <c r="AJ211" s="161" t="s">
        <v>278</v>
      </c>
    </row>
    <row r="212" spans="6:36" ht="15.95" customHeight="1">
      <c r="F212" s="161" t="s">
        <v>278</v>
      </c>
      <c r="R212" s="161" t="s">
        <v>278</v>
      </c>
      <c r="AD212" s="161" t="s">
        <v>278</v>
      </c>
      <c r="AJ212" s="161" t="s">
        <v>278</v>
      </c>
    </row>
    <row r="213" spans="6:36" ht="15.95" customHeight="1">
      <c r="F213" s="161" t="s">
        <v>278</v>
      </c>
      <c r="R213" s="161" t="s">
        <v>278</v>
      </c>
      <c r="AD213" s="161" t="s">
        <v>278</v>
      </c>
      <c r="AJ213" s="161" t="s">
        <v>278</v>
      </c>
    </row>
    <row r="214" spans="6:36" ht="15.95" customHeight="1">
      <c r="F214" s="161" t="s">
        <v>278</v>
      </c>
      <c r="R214" s="161" t="s">
        <v>278</v>
      </c>
      <c r="AD214" s="161" t="s">
        <v>278</v>
      </c>
      <c r="AJ214" s="161" t="s">
        <v>278</v>
      </c>
    </row>
    <row r="215" spans="6:36" ht="15.95" customHeight="1">
      <c r="F215" s="161" t="s">
        <v>278</v>
      </c>
      <c r="R215" s="161" t="s">
        <v>278</v>
      </c>
      <c r="AD215" s="161" t="s">
        <v>278</v>
      </c>
      <c r="AJ215" s="161" t="s">
        <v>278</v>
      </c>
    </row>
    <row r="216" spans="6:36" ht="15.95" customHeight="1">
      <c r="F216" s="161" t="s">
        <v>278</v>
      </c>
      <c r="R216" s="161" t="s">
        <v>278</v>
      </c>
      <c r="AD216" s="161" t="s">
        <v>278</v>
      </c>
      <c r="AJ216" s="161" t="s">
        <v>278</v>
      </c>
    </row>
    <row r="217" spans="6:36" ht="15.95" customHeight="1">
      <c r="F217" s="161" t="s">
        <v>278</v>
      </c>
      <c r="R217" s="161" t="s">
        <v>278</v>
      </c>
      <c r="AD217" s="161" t="s">
        <v>278</v>
      </c>
      <c r="AJ217" s="161" t="s">
        <v>278</v>
      </c>
    </row>
    <row r="218" spans="6:36" ht="15.95" customHeight="1">
      <c r="F218" s="161" t="s">
        <v>278</v>
      </c>
      <c r="R218" s="161" t="s">
        <v>278</v>
      </c>
      <c r="AD218" s="161" t="s">
        <v>278</v>
      </c>
      <c r="AJ218" s="161" t="s">
        <v>278</v>
      </c>
    </row>
    <row r="219" spans="6:36" ht="15.95" customHeight="1">
      <c r="F219" s="161" t="s">
        <v>278</v>
      </c>
      <c r="R219" s="161" t="s">
        <v>278</v>
      </c>
      <c r="AD219" s="161" t="s">
        <v>278</v>
      </c>
      <c r="AJ219" s="161" t="s">
        <v>278</v>
      </c>
    </row>
    <row r="220" spans="6:36" ht="15.95" customHeight="1">
      <c r="F220" s="161" t="s">
        <v>278</v>
      </c>
      <c r="R220" s="161" t="s">
        <v>278</v>
      </c>
      <c r="AD220" s="161" t="s">
        <v>278</v>
      </c>
      <c r="AJ220" s="161" t="s">
        <v>278</v>
      </c>
    </row>
    <row r="221" spans="6:36" ht="15.95" customHeight="1">
      <c r="F221" s="161" t="s">
        <v>278</v>
      </c>
      <c r="R221" s="161" t="s">
        <v>278</v>
      </c>
      <c r="AD221" s="161" t="s">
        <v>278</v>
      </c>
      <c r="AJ221" s="161" t="s">
        <v>278</v>
      </c>
    </row>
    <row r="222" spans="6:36" ht="15.95" customHeight="1">
      <c r="F222" s="161" t="s">
        <v>278</v>
      </c>
      <c r="R222" s="161" t="s">
        <v>278</v>
      </c>
      <c r="AD222" s="161" t="s">
        <v>278</v>
      </c>
      <c r="AJ222" s="161" t="s">
        <v>278</v>
      </c>
    </row>
    <row r="223" spans="6:36" ht="15.95" customHeight="1">
      <c r="F223" s="161" t="s">
        <v>278</v>
      </c>
      <c r="R223" s="161" t="s">
        <v>278</v>
      </c>
      <c r="AD223" s="161" t="s">
        <v>278</v>
      </c>
      <c r="AJ223" s="161" t="s">
        <v>278</v>
      </c>
    </row>
    <row r="224" spans="6:36" ht="15.95" customHeight="1">
      <c r="F224" s="161" t="s">
        <v>278</v>
      </c>
      <c r="R224" s="161" t="s">
        <v>278</v>
      </c>
      <c r="AD224" s="161" t="s">
        <v>278</v>
      </c>
      <c r="AJ224" s="161" t="s">
        <v>278</v>
      </c>
    </row>
    <row r="225" spans="6:36" ht="15.95" customHeight="1">
      <c r="F225" s="161" t="s">
        <v>278</v>
      </c>
      <c r="R225" s="161" t="s">
        <v>278</v>
      </c>
      <c r="AD225" s="161" t="s">
        <v>278</v>
      </c>
      <c r="AJ225" s="161" t="s">
        <v>278</v>
      </c>
    </row>
    <row r="226" spans="6:36" ht="15.95" customHeight="1">
      <c r="F226" s="161" t="s">
        <v>278</v>
      </c>
      <c r="R226" s="161" t="s">
        <v>278</v>
      </c>
      <c r="AD226" s="161" t="s">
        <v>278</v>
      </c>
      <c r="AJ226" s="161" t="s">
        <v>278</v>
      </c>
    </row>
    <row r="227" spans="6:36" ht="15.95" customHeight="1">
      <c r="F227" s="161" t="s">
        <v>278</v>
      </c>
      <c r="R227" s="161" t="s">
        <v>278</v>
      </c>
      <c r="AD227" s="161" t="s">
        <v>278</v>
      </c>
      <c r="AJ227" s="161" t="s">
        <v>278</v>
      </c>
    </row>
    <row r="228" spans="6:36" ht="15.95" customHeight="1">
      <c r="F228" s="161" t="s">
        <v>278</v>
      </c>
      <c r="R228" s="161" t="s">
        <v>278</v>
      </c>
      <c r="AD228" s="161" t="s">
        <v>278</v>
      </c>
      <c r="AJ228" s="161" t="s">
        <v>278</v>
      </c>
    </row>
    <row r="229" spans="6:36" ht="15.95" customHeight="1">
      <c r="F229" s="161" t="s">
        <v>278</v>
      </c>
      <c r="R229" s="161" t="s">
        <v>278</v>
      </c>
      <c r="AD229" s="161" t="s">
        <v>278</v>
      </c>
      <c r="AJ229" s="161" t="s">
        <v>278</v>
      </c>
    </row>
    <row r="230" spans="6:36" ht="15.95" customHeight="1">
      <c r="F230" s="161" t="s">
        <v>278</v>
      </c>
      <c r="R230" s="161" t="s">
        <v>278</v>
      </c>
      <c r="AD230" s="161" t="s">
        <v>278</v>
      </c>
      <c r="AJ230" s="161" t="s">
        <v>278</v>
      </c>
    </row>
    <row r="231" spans="6:36" ht="15.95" customHeight="1">
      <c r="F231" s="161" t="s">
        <v>278</v>
      </c>
      <c r="R231" s="161" t="s">
        <v>278</v>
      </c>
      <c r="AD231" s="161" t="s">
        <v>278</v>
      </c>
      <c r="AJ231" s="161" t="s">
        <v>278</v>
      </c>
    </row>
    <row r="232" spans="6:36" ht="15.95" customHeight="1">
      <c r="F232" s="161" t="s">
        <v>278</v>
      </c>
      <c r="R232" s="161" t="s">
        <v>278</v>
      </c>
      <c r="AD232" s="161" t="s">
        <v>278</v>
      </c>
      <c r="AJ232" s="161" t="s">
        <v>278</v>
      </c>
    </row>
    <row r="233" spans="6:36" ht="15.95" customHeight="1">
      <c r="F233" s="161" t="s">
        <v>278</v>
      </c>
      <c r="R233" s="161" t="s">
        <v>278</v>
      </c>
      <c r="AD233" s="161" t="s">
        <v>278</v>
      </c>
      <c r="AJ233" s="161" t="s">
        <v>278</v>
      </c>
    </row>
    <row r="234" spans="6:36" ht="15.95" customHeight="1">
      <c r="F234" s="161" t="s">
        <v>278</v>
      </c>
      <c r="R234" s="161" t="s">
        <v>278</v>
      </c>
      <c r="AD234" s="161" t="s">
        <v>278</v>
      </c>
      <c r="AJ234" s="161" t="s">
        <v>278</v>
      </c>
    </row>
    <row r="235" spans="6:36" ht="15.95" customHeight="1">
      <c r="F235" s="161" t="s">
        <v>278</v>
      </c>
      <c r="R235" s="161" t="s">
        <v>278</v>
      </c>
      <c r="AD235" s="161" t="s">
        <v>278</v>
      </c>
      <c r="AJ235" s="161" t="s">
        <v>278</v>
      </c>
    </row>
    <row r="236" spans="6:36" ht="15.95" customHeight="1">
      <c r="F236" s="161" t="s">
        <v>278</v>
      </c>
      <c r="R236" s="161" t="s">
        <v>278</v>
      </c>
      <c r="AD236" s="161" t="s">
        <v>278</v>
      </c>
      <c r="AJ236" s="161" t="s">
        <v>278</v>
      </c>
    </row>
    <row r="237" spans="6:36" ht="15.95" customHeight="1">
      <c r="F237" s="161" t="s">
        <v>278</v>
      </c>
      <c r="R237" s="161" t="s">
        <v>278</v>
      </c>
      <c r="AD237" s="161" t="s">
        <v>278</v>
      </c>
      <c r="AJ237" s="161" t="s">
        <v>278</v>
      </c>
    </row>
    <row r="238" spans="6:36" ht="15.95" customHeight="1">
      <c r="F238" s="161" t="s">
        <v>278</v>
      </c>
      <c r="R238" s="161" t="s">
        <v>278</v>
      </c>
      <c r="AD238" s="161" t="s">
        <v>278</v>
      </c>
      <c r="AJ238" s="161" t="s">
        <v>278</v>
      </c>
    </row>
    <row r="239" spans="6:36" ht="15.95" customHeight="1">
      <c r="F239" s="161" t="s">
        <v>278</v>
      </c>
      <c r="R239" s="161" t="s">
        <v>278</v>
      </c>
      <c r="AD239" s="161" t="s">
        <v>278</v>
      </c>
      <c r="AJ239" s="161" t="s">
        <v>278</v>
      </c>
    </row>
    <row r="240" spans="6:36" ht="15.95" customHeight="1">
      <c r="F240" s="161" t="s">
        <v>278</v>
      </c>
      <c r="R240" s="161" t="s">
        <v>278</v>
      </c>
      <c r="AD240" s="161" t="s">
        <v>278</v>
      </c>
      <c r="AJ240" s="161" t="s">
        <v>278</v>
      </c>
    </row>
    <row r="241" spans="6:36" ht="15.95" customHeight="1">
      <c r="F241" s="161" t="s">
        <v>278</v>
      </c>
      <c r="R241" s="161" t="s">
        <v>278</v>
      </c>
      <c r="AD241" s="161" t="s">
        <v>278</v>
      </c>
      <c r="AJ241" s="161" t="s">
        <v>278</v>
      </c>
    </row>
    <row r="242" spans="6:36" ht="15.95" customHeight="1">
      <c r="F242" s="161" t="s">
        <v>278</v>
      </c>
      <c r="R242" s="161" t="s">
        <v>278</v>
      </c>
      <c r="AD242" s="161" t="s">
        <v>278</v>
      </c>
      <c r="AJ242" s="161" t="s">
        <v>278</v>
      </c>
    </row>
    <row r="243" spans="6:36" ht="15.95" customHeight="1">
      <c r="F243" s="161" t="s">
        <v>278</v>
      </c>
      <c r="R243" s="161" t="s">
        <v>278</v>
      </c>
      <c r="AD243" s="161" t="s">
        <v>278</v>
      </c>
      <c r="AJ243" s="161" t="s">
        <v>278</v>
      </c>
    </row>
    <row r="244" spans="6:36" ht="15.95" customHeight="1">
      <c r="F244" s="161" t="s">
        <v>278</v>
      </c>
      <c r="R244" s="161" t="s">
        <v>278</v>
      </c>
      <c r="AD244" s="161" t="s">
        <v>278</v>
      </c>
      <c r="AJ244" s="161" t="s">
        <v>278</v>
      </c>
    </row>
    <row r="245" spans="6:36" ht="15.95" customHeight="1">
      <c r="F245" s="161" t="s">
        <v>278</v>
      </c>
      <c r="R245" s="161" t="s">
        <v>278</v>
      </c>
      <c r="AD245" s="161" t="s">
        <v>278</v>
      </c>
      <c r="AJ245" s="161" t="s">
        <v>278</v>
      </c>
    </row>
    <row r="246" spans="6:36" ht="15.95" customHeight="1">
      <c r="F246" s="161" t="s">
        <v>278</v>
      </c>
      <c r="R246" s="161" t="s">
        <v>278</v>
      </c>
      <c r="AD246" s="161" t="s">
        <v>278</v>
      </c>
      <c r="AJ246" s="161" t="s">
        <v>278</v>
      </c>
    </row>
    <row r="247" spans="6:36" ht="15.95" customHeight="1">
      <c r="F247" s="161" t="s">
        <v>278</v>
      </c>
      <c r="R247" s="161" t="s">
        <v>278</v>
      </c>
      <c r="AD247" s="161" t="s">
        <v>278</v>
      </c>
      <c r="AJ247" s="161" t="s">
        <v>278</v>
      </c>
    </row>
    <row r="248" spans="6:36" ht="15.95" customHeight="1">
      <c r="F248" s="161" t="s">
        <v>278</v>
      </c>
      <c r="R248" s="161" t="s">
        <v>278</v>
      </c>
      <c r="AD248" s="161" t="s">
        <v>278</v>
      </c>
      <c r="AJ248" s="161" t="s">
        <v>278</v>
      </c>
    </row>
    <row r="249" spans="6:36" ht="15.95" customHeight="1">
      <c r="F249" s="161" t="s">
        <v>278</v>
      </c>
      <c r="R249" s="161" t="s">
        <v>278</v>
      </c>
      <c r="AD249" s="161" t="s">
        <v>278</v>
      </c>
      <c r="AJ249" s="161" t="s">
        <v>278</v>
      </c>
    </row>
    <row r="250" spans="6:36" ht="15.95" customHeight="1">
      <c r="F250" s="161" t="s">
        <v>278</v>
      </c>
      <c r="R250" s="161" t="s">
        <v>278</v>
      </c>
      <c r="AD250" s="161" t="s">
        <v>278</v>
      </c>
      <c r="AJ250" s="161" t="s">
        <v>278</v>
      </c>
    </row>
    <row r="251" spans="6:36" ht="15.95" customHeight="1">
      <c r="F251" s="161" t="s">
        <v>278</v>
      </c>
      <c r="R251" s="161" t="s">
        <v>278</v>
      </c>
      <c r="AD251" s="161" t="s">
        <v>278</v>
      </c>
      <c r="AJ251" s="161" t="s">
        <v>278</v>
      </c>
    </row>
    <row r="252" spans="6:36" ht="15.95" customHeight="1">
      <c r="F252" s="161" t="s">
        <v>278</v>
      </c>
      <c r="R252" s="161" t="s">
        <v>278</v>
      </c>
      <c r="AD252" s="161" t="s">
        <v>278</v>
      </c>
      <c r="AJ252" s="161" t="s">
        <v>278</v>
      </c>
    </row>
    <row r="253" spans="6:36" ht="15.95" customHeight="1">
      <c r="F253" s="161" t="s">
        <v>278</v>
      </c>
      <c r="R253" s="161" t="s">
        <v>278</v>
      </c>
      <c r="AD253" s="161" t="s">
        <v>278</v>
      </c>
      <c r="AJ253" s="161" t="s">
        <v>278</v>
      </c>
    </row>
    <row r="254" spans="6:36" ht="15.95" customHeight="1">
      <c r="F254" s="161" t="s">
        <v>278</v>
      </c>
      <c r="R254" s="161" t="s">
        <v>278</v>
      </c>
      <c r="AD254" s="161" t="s">
        <v>278</v>
      </c>
      <c r="AJ254" s="161" t="s">
        <v>278</v>
      </c>
    </row>
    <row r="255" spans="6:36" ht="15.95" customHeight="1">
      <c r="F255" s="161" t="s">
        <v>278</v>
      </c>
      <c r="R255" s="161" t="s">
        <v>278</v>
      </c>
      <c r="AD255" s="161" t="s">
        <v>278</v>
      </c>
      <c r="AJ255" s="161" t="s">
        <v>278</v>
      </c>
    </row>
    <row r="256" spans="6:36" ht="15.95" customHeight="1">
      <c r="F256" s="161" t="s">
        <v>278</v>
      </c>
      <c r="R256" s="161" t="s">
        <v>278</v>
      </c>
      <c r="AD256" s="161" t="s">
        <v>278</v>
      </c>
      <c r="AJ256" s="161" t="s">
        <v>278</v>
      </c>
    </row>
    <row r="257" spans="6:36" ht="15.95" customHeight="1">
      <c r="F257" s="161" t="s">
        <v>278</v>
      </c>
      <c r="R257" s="161" t="s">
        <v>278</v>
      </c>
      <c r="AD257" s="161" t="s">
        <v>278</v>
      </c>
      <c r="AJ257" s="161" t="s">
        <v>278</v>
      </c>
    </row>
    <row r="258" spans="6:36" ht="15.95" customHeight="1">
      <c r="F258" s="161" t="s">
        <v>278</v>
      </c>
      <c r="R258" s="161" t="s">
        <v>278</v>
      </c>
      <c r="AD258" s="161" t="s">
        <v>278</v>
      </c>
      <c r="AJ258" s="161" t="s">
        <v>278</v>
      </c>
    </row>
    <row r="259" spans="6:36" ht="15.95" customHeight="1">
      <c r="F259" s="161" t="s">
        <v>278</v>
      </c>
      <c r="R259" s="161" t="s">
        <v>278</v>
      </c>
      <c r="AD259" s="161" t="s">
        <v>278</v>
      </c>
      <c r="AJ259" s="161" t="s">
        <v>278</v>
      </c>
    </row>
    <row r="260" spans="6:36" ht="15.95" customHeight="1">
      <c r="F260" s="161" t="s">
        <v>278</v>
      </c>
      <c r="R260" s="161" t="s">
        <v>278</v>
      </c>
      <c r="AD260" s="161" t="s">
        <v>278</v>
      </c>
      <c r="AJ260" s="161" t="s">
        <v>278</v>
      </c>
    </row>
    <row r="261" spans="6:36" ht="15.95" customHeight="1">
      <c r="F261" s="161" t="s">
        <v>278</v>
      </c>
      <c r="R261" s="161" t="s">
        <v>278</v>
      </c>
      <c r="AD261" s="161" t="s">
        <v>278</v>
      </c>
      <c r="AJ261" s="161" t="s">
        <v>278</v>
      </c>
    </row>
    <row r="262" spans="6:36" ht="15.95" customHeight="1">
      <c r="F262" s="161" t="s">
        <v>278</v>
      </c>
      <c r="R262" s="161" t="s">
        <v>278</v>
      </c>
      <c r="AD262" s="161" t="s">
        <v>278</v>
      </c>
      <c r="AJ262" s="161" t="s">
        <v>278</v>
      </c>
    </row>
    <row r="263" spans="6:36" ht="15.95" customHeight="1">
      <c r="F263" s="161" t="s">
        <v>278</v>
      </c>
      <c r="R263" s="161" t="s">
        <v>278</v>
      </c>
      <c r="AD263" s="161" t="s">
        <v>278</v>
      </c>
      <c r="AJ263" s="161" t="s">
        <v>278</v>
      </c>
    </row>
    <row r="264" spans="6:36" ht="15.95" customHeight="1">
      <c r="F264" s="161" t="s">
        <v>278</v>
      </c>
      <c r="R264" s="161" t="s">
        <v>278</v>
      </c>
      <c r="AD264" s="161" t="s">
        <v>278</v>
      </c>
      <c r="AJ264" s="161" t="s">
        <v>278</v>
      </c>
    </row>
    <row r="265" spans="6:36" ht="15.95" customHeight="1">
      <c r="F265" s="161" t="s">
        <v>278</v>
      </c>
      <c r="R265" s="161" t="s">
        <v>278</v>
      </c>
      <c r="AD265" s="161" t="s">
        <v>278</v>
      </c>
      <c r="AJ265" s="161" t="s">
        <v>278</v>
      </c>
    </row>
    <row r="266" spans="6:36" ht="15.95" customHeight="1">
      <c r="F266" s="161" t="s">
        <v>278</v>
      </c>
      <c r="R266" s="161" t="s">
        <v>278</v>
      </c>
      <c r="AD266" s="161" t="s">
        <v>278</v>
      </c>
      <c r="AJ266" s="161" t="s">
        <v>278</v>
      </c>
    </row>
    <row r="267" spans="6:36" ht="15.95" customHeight="1">
      <c r="F267" s="161" t="s">
        <v>278</v>
      </c>
      <c r="R267" s="161" t="s">
        <v>278</v>
      </c>
      <c r="AD267" s="161" t="s">
        <v>278</v>
      </c>
      <c r="AJ267" s="161" t="s">
        <v>278</v>
      </c>
    </row>
    <row r="268" spans="6:36" ht="15.95" customHeight="1">
      <c r="F268" s="161" t="s">
        <v>278</v>
      </c>
      <c r="R268" s="161" t="s">
        <v>278</v>
      </c>
      <c r="AD268" s="161" t="s">
        <v>278</v>
      </c>
      <c r="AJ268" s="161" t="s">
        <v>278</v>
      </c>
    </row>
    <row r="269" spans="6:36" ht="15.95" customHeight="1">
      <c r="F269" s="161" t="s">
        <v>278</v>
      </c>
      <c r="R269" s="161" t="s">
        <v>278</v>
      </c>
      <c r="AD269" s="161" t="s">
        <v>278</v>
      </c>
      <c r="AJ269" s="161" t="s">
        <v>278</v>
      </c>
    </row>
    <row r="270" spans="6:36" ht="15.95" customHeight="1">
      <c r="F270" s="161" t="s">
        <v>278</v>
      </c>
      <c r="R270" s="161" t="s">
        <v>278</v>
      </c>
      <c r="AD270" s="161" t="s">
        <v>278</v>
      </c>
      <c r="AJ270" s="161" t="s">
        <v>278</v>
      </c>
    </row>
    <row r="271" spans="6:36" ht="15.95" customHeight="1">
      <c r="F271" s="161" t="s">
        <v>278</v>
      </c>
      <c r="R271" s="161" t="s">
        <v>278</v>
      </c>
      <c r="AD271" s="161" t="s">
        <v>278</v>
      </c>
      <c r="AJ271" s="161" t="s">
        <v>278</v>
      </c>
    </row>
    <row r="272" spans="6:36" ht="15.95" customHeight="1">
      <c r="F272" s="161" t="s">
        <v>278</v>
      </c>
      <c r="R272" s="161" t="s">
        <v>278</v>
      </c>
      <c r="AD272" s="161" t="s">
        <v>278</v>
      </c>
      <c r="AJ272" s="161" t="s">
        <v>278</v>
      </c>
    </row>
    <row r="273" spans="6:36" ht="15.95" customHeight="1">
      <c r="F273" s="161" t="s">
        <v>278</v>
      </c>
      <c r="R273" s="161" t="s">
        <v>278</v>
      </c>
      <c r="AD273" s="161" t="s">
        <v>278</v>
      </c>
      <c r="AJ273" s="161" t="s">
        <v>278</v>
      </c>
    </row>
    <row r="274" spans="6:36" ht="15.95" customHeight="1">
      <c r="F274" s="161" t="s">
        <v>278</v>
      </c>
      <c r="R274" s="161" t="s">
        <v>278</v>
      </c>
      <c r="AD274" s="161" t="s">
        <v>278</v>
      </c>
      <c r="AJ274" s="161" t="s">
        <v>278</v>
      </c>
    </row>
    <row r="275" spans="6:36" ht="15.95" customHeight="1">
      <c r="F275" s="161" t="s">
        <v>278</v>
      </c>
      <c r="R275" s="161" t="s">
        <v>278</v>
      </c>
      <c r="AD275" s="161" t="s">
        <v>278</v>
      </c>
      <c r="AJ275" s="161" t="s">
        <v>278</v>
      </c>
    </row>
    <row r="276" spans="6:36" ht="15.95" customHeight="1">
      <c r="F276" s="161" t="s">
        <v>278</v>
      </c>
      <c r="R276" s="161" t="s">
        <v>278</v>
      </c>
      <c r="AD276" s="161" t="s">
        <v>278</v>
      </c>
      <c r="AJ276" s="161" t="s">
        <v>278</v>
      </c>
    </row>
    <row r="277" spans="6:36" ht="15.95" customHeight="1">
      <c r="F277" s="161" t="s">
        <v>278</v>
      </c>
      <c r="R277" s="161" t="s">
        <v>278</v>
      </c>
      <c r="AD277" s="161" t="s">
        <v>278</v>
      </c>
      <c r="AJ277" s="161" t="s">
        <v>278</v>
      </c>
    </row>
    <row r="278" spans="6:36" ht="15.95" customHeight="1">
      <c r="F278" s="161" t="s">
        <v>278</v>
      </c>
      <c r="R278" s="161" t="s">
        <v>278</v>
      </c>
      <c r="AD278" s="161" t="s">
        <v>278</v>
      </c>
      <c r="AJ278" s="161" t="s">
        <v>278</v>
      </c>
    </row>
    <row r="279" spans="6:36" ht="15.95" customHeight="1">
      <c r="F279" s="161" t="s">
        <v>278</v>
      </c>
      <c r="R279" s="161" t="s">
        <v>278</v>
      </c>
      <c r="AD279" s="161" t="s">
        <v>278</v>
      </c>
      <c r="AJ279" s="161" t="s">
        <v>278</v>
      </c>
    </row>
    <row r="280" spans="6:36" ht="15.95" customHeight="1">
      <c r="F280" s="161" t="s">
        <v>278</v>
      </c>
      <c r="R280" s="161" t="s">
        <v>278</v>
      </c>
      <c r="AD280" s="161" t="s">
        <v>278</v>
      </c>
      <c r="AJ280" s="161" t="s">
        <v>278</v>
      </c>
    </row>
    <row r="281" spans="6:36" ht="15.95" customHeight="1">
      <c r="F281" s="161" t="s">
        <v>278</v>
      </c>
      <c r="R281" s="161" t="s">
        <v>278</v>
      </c>
      <c r="AD281" s="161" t="s">
        <v>278</v>
      </c>
      <c r="AJ281" s="161" t="s">
        <v>278</v>
      </c>
    </row>
    <row r="282" spans="6:36" ht="15.95" customHeight="1">
      <c r="F282" s="161" t="s">
        <v>278</v>
      </c>
      <c r="R282" s="161" t="s">
        <v>278</v>
      </c>
      <c r="AD282" s="161" t="s">
        <v>278</v>
      </c>
      <c r="AJ282" s="161" t="s">
        <v>278</v>
      </c>
    </row>
    <row r="283" spans="6:36" ht="15.95" customHeight="1">
      <c r="F283" s="161" t="s">
        <v>278</v>
      </c>
      <c r="R283" s="161" t="s">
        <v>278</v>
      </c>
      <c r="AD283" s="161" t="s">
        <v>278</v>
      </c>
      <c r="AJ283" s="161" t="s">
        <v>278</v>
      </c>
    </row>
    <row r="284" spans="6:36" ht="15.95" customHeight="1">
      <c r="F284" s="161" t="s">
        <v>278</v>
      </c>
      <c r="R284" s="161" t="s">
        <v>278</v>
      </c>
      <c r="AD284" s="161" t="s">
        <v>278</v>
      </c>
      <c r="AJ284" s="161" t="s">
        <v>278</v>
      </c>
    </row>
    <row r="285" spans="6:36" ht="15.95" customHeight="1">
      <c r="F285" s="161" t="s">
        <v>278</v>
      </c>
      <c r="R285" s="161" t="s">
        <v>278</v>
      </c>
      <c r="AD285" s="161" t="s">
        <v>278</v>
      </c>
      <c r="AJ285" s="161" t="s">
        <v>278</v>
      </c>
    </row>
    <row r="286" spans="6:36" ht="15.95" customHeight="1">
      <c r="F286" s="161" t="s">
        <v>278</v>
      </c>
      <c r="R286" s="161" t="s">
        <v>278</v>
      </c>
      <c r="AD286" s="161" t="s">
        <v>278</v>
      </c>
      <c r="AJ286" s="161" t="s">
        <v>278</v>
      </c>
    </row>
    <row r="287" spans="6:36" ht="15.95" customHeight="1">
      <c r="F287" s="161" t="s">
        <v>278</v>
      </c>
      <c r="R287" s="161" t="s">
        <v>278</v>
      </c>
      <c r="AD287" s="161" t="s">
        <v>278</v>
      </c>
      <c r="AJ287" s="161" t="s">
        <v>278</v>
      </c>
    </row>
    <row r="288" spans="6:36" ht="15.95" customHeight="1">
      <c r="F288" s="161" t="s">
        <v>278</v>
      </c>
      <c r="R288" s="161" t="s">
        <v>278</v>
      </c>
      <c r="AD288" s="161" t="s">
        <v>278</v>
      </c>
      <c r="AJ288" s="161" t="s">
        <v>278</v>
      </c>
    </row>
    <row r="289" spans="6:36" ht="15.95" customHeight="1">
      <c r="F289" s="161" t="s">
        <v>278</v>
      </c>
      <c r="R289" s="161" t="s">
        <v>278</v>
      </c>
      <c r="AD289" s="161" t="s">
        <v>278</v>
      </c>
      <c r="AJ289" s="161" t="s">
        <v>278</v>
      </c>
    </row>
    <row r="290" spans="6:36" ht="15.95" customHeight="1">
      <c r="F290" s="161" t="s">
        <v>278</v>
      </c>
      <c r="R290" s="161" t="s">
        <v>278</v>
      </c>
      <c r="AD290" s="161" t="s">
        <v>278</v>
      </c>
      <c r="AJ290" s="161" t="s">
        <v>278</v>
      </c>
    </row>
    <row r="291" spans="6:36" ht="15.95" customHeight="1">
      <c r="F291" s="161" t="s">
        <v>278</v>
      </c>
      <c r="R291" s="161" t="s">
        <v>278</v>
      </c>
      <c r="AD291" s="161" t="s">
        <v>278</v>
      </c>
      <c r="AJ291" s="161" t="s">
        <v>278</v>
      </c>
    </row>
    <row r="292" spans="6:36" ht="15.95" customHeight="1">
      <c r="F292" s="161" t="s">
        <v>278</v>
      </c>
      <c r="R292" s="161" t="s">
        <v>278</v>
      </c>
      <c r="AD292" s="161" t="s">
        <v>278</v>
      </c>
      <c r="AJ292" s="161" t="s">
        <v>278</v>
      </c>
    </row>
    <row r="293" spans="6:36" ht="15.95" customHeight="1">
      <c r="F293" s="161" t="s">
        <v>278</v>
      </c>
      <c r="R293" s="161" t="s">
        <v>278</v>
      </c>
      <c r="AD293" s="161" t="s">
        <v>278</v>
      </c>
      <c r="AJ293" s="161" t="s">
        <v>278</v>
      </c>
    </row>
    <row r="294" spans="6:36" ht="15.95" customHeight="1">
      <c r="F294" s="161" t="s">
        <v>278</v>
      </c>
      <c r="R294" s="161" t="s">
        <v>278</v>
      </c>
      <c r="AD294" s="161" t="s">
        <v>278</v>
      </c>
      <c r="AJ294" s="161" t="s">
        <v>278</v>
      </c>
    </row>
    <row r="295" spans="6:36" ht="15.95" customHeight="1">
      <c r="F295" s="161" t="s">
        <v>278</v>
      </c>
      <c r="R295" s="161" t="s">
        <v>278</v>
      </c>
      <c r="AD295" s="161" t="s">
        <v>278</v>
      </c>
      <c r="AJ295" s="161" t="s">
        <v>278</v>
      </c>
    </row>
    <row r="296" spans="6:36" ht="15.95" customHeight="1">
      <c r="F296" s="161" t="s">
        <v>278</v>
      </c>
      <c r="R296" s="161" t="s">
        <v>278</v>
      </c>
      <c r="AD296" s="161" t="s">
        <v>278</v>
      </c>
      <c r="AJ296" s="161" t="s">
        <v>278</v>
      </c>
    </row>
    <row r="297" spans="6:36" ht="15.95" customHeight="1">
      <c r="F297" s="161" t="s">
        <v>278</v>
      </c>
      <c r="R297" s="161" t="s">
        <v>278</v>
      </c>
      <c r="AD297" s="161" t="s">
        <v>278</v>
      </c>
      <c r="AJ297" s="161" t="s">
        <v>278</v>
      </c>
    </row>
    <row r="298" spans="6:36" ht="15.95" customHeight="1">
      <c r="F298" s="161" t="s">
        <v>278</v>
      </c>
      <c r="R298" s="161" t="s">
        <v>278</v>
      </c>
      <c r="AD298" s="161" t="s">
        <v>278</v>
      </c>
      <c r="AJ298" s="161" t="s">
        <v>278</v>
      </c>
    </row>
    <row r="299" spans="6:36" ht="15.95" customHeight="1">
      <c r="F299" s="161" t="s">
        <v>278</v>
      </c>
      <c r="R299" s="161" t="s">
        <v>278</v>
      </c>
      <c r="AD299" s="161" t="s">
        <v>278</v>
      </c>
      <c r="AJ299" s="161" t="s">
        <v>278</v>
      </c>
    </row>
    <row r="300" spans="6:36" ht="15.95" customHeight="1">
      <c r="F300" s="161" t="s">
        <v>278</v>
      </c>
      <c r="R300" s="161" t="s">
        <v>278</v>
      </c>
      <c r="AD300" s="161" t="s">
        <v>278</v>
      </c>
      <c r="AJ300" s="161" t="s">
        <v>278</v>
      </c>
    </row>
    <row r="301" spans="6:36" ht="15.95" customHeight="1">
      <c r="F301" s="161" t="s">
        <v>278</v>
      </c>
      <c r="R301" s="161" t="s">
        <v>278</v>
      </c>
      <c r="AD301" s="161" t="s">
        <v>278</v>
      </c>
      <c r="AJ301" s="161" t="s">
        <v>278</v>
      </c>
    </row>
    <row r="302" spans="6:36" ht="15.95" customHeight="1">
      <c r="F302" s="161" t="s">
        <v>278</v>
      </c>
      <c r="R302" s="161" t="s">
        <v>278</v>
      </c>
      <c r="AD302" s="161" t="s">
        <v>278</v>
      </c>
      <c r="AJ302" s="161" t="s">
        <v>278</v>
      </c>
    </row>
    <row r="303" spans="6:36" ht="15.95" customHeight="1">
      <c r="F303" s="161" t="s">
        <v>278</v>
      </c>
      <c r="R303" s="161" t="s">
        <v>278</v>
      </c>
      <c r="AD303" s="161" t="s">
        <v>278</v>
      </c>
      <c r="AJ303" s="161" t="s">
        <v>278</v>
      </c>
    </row>
    <row r="304" spans="6:36" ht="15.95" customHeight="1">
      <c r="F304" s="161" t="s">
        <v>278</v>
      </c>
      <c r="R304" s="161" t="s">
        <v>278</v>
      </c>
      <c r="AD304" s="161" t="s">
        <v>278</v>
      </c>
      <c r="AJ304" s="161" t="s">
        <v>278</v>
      </c>
    </row>
    <row r="305" spans="6:36" ht="15.95" customHeight="1">
      <c r="F305" s="161" t="s">
        <v>278</v>
      </c>
      <c r="R305" s="161" t="s">
        <v>278</v>
      </c>
      <c r="AD305" s="161" t="s">
        <v>278</v>
      </c>
      <c r="AJ305" s="161" t="s">
        <v>278</v>
      </c>
    </row>
    <row r="306" spans="6:36" ht="15.95" customHeight="1">
      <c r="F306" s="161" t="s">
        <v>278</v>
      </c>
      <c r="R306" s="161" t="s">
        <v>278</v>
      </c>
      <c r="AD306" s="161" t="s">
        <v>278</v>
      </c>
      <c r="AJ306" s="161" t="s">
        <v>278</v>
      </c>
    </row>
    <row r="307" spans="6:36" ht="15.95" customHeight="1">
      <c r="F307" s="161" t="s">
        <v>278</v>
      </c>
      <c r="R307" s="161" t="s">
        <v>278</v>
      </c>
      <c r="AD307" s="161" t="s">
        <v>278</v>
      </c>
      <c r="AJ307" s="161" t="s">
        <v>278</v>
      </c>
    </row>
    <row r="308" spans="6:36" ht="15.95" customHeight="1">
      <c r="F308" s="161" t="s">
        <v>278</v>
      </c>
      <c r="R308" s="161" t="s">
        <v>278</v>
      </c>
      <c r="AD308" s="161" t="s">
        <v>278</v>
      </c>
      <c r="AJ308" s="161" t="s">
        <v>278</v>
      </c>
    </row>
    <row r="309" spans="6:36" ht="15.95" customHeight="1">
      <c r="F309" s="161" t="s">
        <v>278</v>
      </c>
      <c r="R309" s="161" t="s">
        <v>278</v>
      </c>
      <c r="AD309" s="161" t="s">
        <v>278</v>
      </c>
      <c r="AJ309" s="161" t="s">
        <v>278</v>
      </c>
    </row>
    <row r="310" spans="6:36" ht="15.95" customHeight="1">
      <c r="F310" s="161" t="s">
        <v>278</v>
      </c>
      <c r="R310" s="161" t="s">
        <v>278</v>
      </c>
      <c r="AD310" s="161" t="s">
        <v>278</v>
      </c>
      <c r="AJ310" s="161" t="s">
        <v>278</v>
      </c>
    </row>
    <row r="311" spans="6:36" ht="15.95" customHeight="1">
      <c r="F311" s="161" t="s">
        <v>278</v>
      </c>
      <c r="R311" s="161" t="s">
        <v>278</v>
      </c>
      <c r="AD311" s="161" t="s">
        <v>278</v>
      </c>
      <c r="AJ311" s="161" t="s">
        <v>278</v>
      </c>
    </row>
    <row r="312" spans="6:36" ht="15.95" customHeight="1">
      <c r="F312" s="161" t="s">
        <v>278</v>
      </c>
      <c r="R312" s="161" t="s">
        <v>278</v>
      </c>
      <c r="AD312" s="161" t="s">
        <v>278</v>
      </c>
      <c r="AJ312" s="161" t="s">
        <v>278</v>
      </c>
    </row>
    <row r="313" spans="6:36" ht="15.95" customHeight="1">
      <c r="F313" s="161" t="s">
        <v>278</v>
      </c>
      <c r="R313" s="161" t="s">
        <v>278</v>
      </c>
      <c r="AD313" s="161" t="s">
        <v>278</v>
      </c>
      <c r="AJ313" s="161" t="s">
        <v>278</v>
      </c>
    </row>
    <row r="314" spans="6:36" ht="15.95" customHeight="1">
      <c r="F314" s="161" t="s">
        <v>278</v>
      </c>
      <c r="R314" s="161" t="s">
        <v>278</v>
      </c>
      <c r="AD314" s="161" t="s">
        <v>278</v>
      </c>
      <c r="AJ314" s="161" t="s">
        <v>278</v>
      </c>
    </row>
    <row r="315" spans="6:36" ht="15.95" customHeight="1">
      <c r="F315" s="161" t="s">
        <v>278</v>
      </c>
      <c r="R315" s="161" t="s">
        <v>278</v>
      </c>
      <c r="AD315" s="161" t="s">
        <v>278</v>
      </c>
      <c r="AJ315" s="161" t="s">
        <v>278</v>
      </c>
    </row>
    <row r="316" spans="6:36" ht="15.95" customHeight="1">
      <c r="F316" s="161" t="s">
        <v>278</v>
      </c>
      <c r="R316" s="161" t="s">
        <v>278</v>
      </c>
      <c r="AD316" s="161" t="s">
        <v>278</v>
      </c>
      <c r="AJ316" s="161" t="s">
        <v>278</v>
      </c>
    </row>
    <row r="317" spans="6:36" ht="15.95" customHeight="1">
      <c r="F317" s="161" t="s">
        <v>278</v>
      </c>
      <c r="R317" s="161" t="s">
        <v>278</v>
      </c>
      <c r="AD317" s="161" t="s">
        <v>278</v>
      </c>
      <c r="AJ317" s="161" t="s">
        <v>278</v>
      </c>
    </row>
    <row r="318" spans="6:36" ht="15.95" customHeight="1">
      <c r="F318" s="161" t="s">
        <v>278</v>
      </c>
      <c r="R318" s="161" t="s">
        <v>278</v>
      </c>
      <c r="AD318" s="161" t="s">
        <v>278</v>
      </c>
      <c r="AJ318" s="161" t="s">
        <v>278</v>
      </c>
    </row>
    <row r="319" spans="6:36" ht="15.95" customHeight="1">
      <c r="F319" s="161" t="s">
        <v>278</v>
      </c>
      <c r="R319" s="161" t="s">
        <v>278</v>
      </c>
      <c r="AD319" s="161" t="s">
        <v>278</v>
      </c>
      <c r="AJ319" s="161" t="s">
        <v>278</v>
      </c>
    </row>
    <row r="320" spans="6:36" ht="15.95" customHeight="1">
      <c r="F320" s="161" t="s">
        <v>278</v>
      </c>
      <c r="R320" s="161" t="s">
        <v>278</v>
      </c>
      <c r="AD320" s="161" t="s">
        <v>278</v>
      </c>
      <c r="AJ320" s="161" t="s">
        <v>278</v>
      </c>
    </row>
    <row r="321" spans="6:36" ht="15.95" customHeight="1">
      <c r="F321" s="161" t="s">
        <v>278</v>
      </c>
      <c r="R321" s="161" t="s">
        <v>278</v>
      </c>
      <c r="AD321" s="161" t="s">
        <v>278</v>
      </c>
      <c r="AJ321" s="161" t="s">
        <v>278</v>
      </c>
    </row>
    <row r="322" spans="6:36" ht="15.95" customHeight="1">
      <c r="F322" s="161" t="s">
        <v>278</v>
      </c>
      <c r="R322" s="161" t="s">
        <v>278</v>
      </c>
      <c r="AD322" s="161" t="s">
        <v>278</v>
      </c>
      <c r="AJ322" s="161" t="s">
        <v>278</v>
      </c>
    </row>
    <row r="323" spans="6:36" ht="15.95" customHeight="1">
      <c r="F323" s="161" t="s">
        <v>278</v>
      </c>
      <c r="R323" s="161" t="s">
        <v>278</v>
      </c>
      <c r="AD323" s="161" t="s">
        <v>278</v>
      </c>
      <c r="AJ323" s="161" t="s">
        <v>278</v>
      </c>
    </row>
    <row r="324" spans="6:36" ht="15.95" customHeight="1">
      <c r="F324" s="161" t="s">
        <v>278</v>
      </c>
      <c r="R324" s="161" t="s">
        <v>278</v>
      </c>
      <c r="AD324" s="161" t="s">
        <v>278</v>
      </c>
      <c r="AJ324" s="161" t="s">
        <v>278</v>
      </c>
    </row>
    <row r="325" spans="6:36" ht="15.95" customHeight="1">
      <c r="F325" s="161" t="s">
        <v>278</v>
      </c>
      <c r="R325" s="161" t="s">
        <v>278</v>
      </c>
      <c r="AD325" s="161" t="s">
        <v>278</v>
      </c>
      <c r="AJ325" s="161" t="s">
        <v>278</v>
      </c>
    </row>
    <row r="326" spans="6:36" ht="15.95" customHeight="1">
      <c r="F326" s="161" t="s">
        <v>278</v>
      </c>
      <c r="R326" s="161" t="s">
        <v>278</v>
      </c>
      <c r="AD326" s="161" t="s">
        <v>278</v>
      </c>
      <c r="AJ326" s="161" t="s">
        <v>278</v>
      </c>
    </row>
    <row r="327" spans="6:36" ht="15.95" customHeight="1">
      <c r="F327" s="161" t="s">
        <v>278</v>
      </c>
      <c r="R327" s="161" t="s">
        <v>278</v>
      </c>
      <c r="AD327" s="161" t="s">
        <v>278</v>
      </c>
      <c r="AJ327" s="161" t="s">
        <v>278</v>
      </c>
    </row>
    <row r="328" spans="6:36" ht="15.95" customHeight="1">
      <c r="F328" s="161" t="s">
        <v>278</v>
      </c>
      <c r="R328" s="161" t="s">
        <v>278</v>
      </c>
      <c r="AD328" s="161" t="s">
        <v>278</v>
      </c>
      <c r="AJ328" s="161" t="s">
        <v>278</v>
      </c>
    </row>
    <row r="329" spans="6:36" ht="15.95" customHeight="1">
      <c r="F329" s="161" t="s">
        <v>278</v>
      </c>
      <c r="R329" s="161" t="s">
        <v>278</v>
      </c>
      <c r="AD329" s="161" t="s">
        <v>278</v>
      </c>
      <c r="AJ329" s="161" t="s">
        <v>278</v>
      </c>
    </row>
    <row r="330" spans="6:36" ht="15.95" customHeight="1">
      <c r="F330" s="161" t="s">
        <v>278</v>
      </c>
      <c r="R330" s="161" t="s">
        <v>278</v>
      </c>
      <c r="AD330" s="161" t="s">
        <v>278</v>
      </c>
      <c r="AJ330" s="161" t="s">
        <v>278</v>
      </c>
    </row>
    <row r="331" spans="6:36" ht="15.95" customHeight="1">
      <c r="F331" s="161" t="s">
        <v>278</v>
      </c>
      <c r="R331" s="161" t="s">
        <v>278</v>
      </c>
      <c r="AD331" s="161" t="s">
        <v>278</v>
      </c>
      <c r="AJ331" s="161" t="s">
        <v>278</v>
      </c>
    </row>
    <row r="332" spans="6:36" ht="15.95" customHeight="1">
      <c r="F332" s="161" t="s">
        <v>278</v>
      </c>
      <c r="R332" s="161" t="s">
        <v>278</v>
      </c>
      <c r="AD332" s="161" t="s">
        <v>278</v>
      </c>
      <c r="AJ332" s="161" t="s">
        <v>278</v>
      </c>
    </row>
    <row r="333" spans="6:36" ht="15.95" customHeight="1">
      <c r="F333" s="161" t="s">
        <v>278</v>
      </c>
      <c r="R333" s="161" t="s">
        <v>278</v>
      </c>
      <c r="AD333" s="161" t="s">
        <v>278</v>
      </c>
      <c r="AJ333" s="161" t="s">
        <v>278</v>
      </c>
    </row>
    <row r="334" spans="6:36" ht="15.95" customHeight="1">
      <c r="F334" s="161" t="s">
        <v>278</v>
      </c>
      <c r="R334" s="161" t="s">
        <v>278</v>
      </c>
      <c r="AD334" s="161" t="s">
        <v>278</v>
      </c>
      <c r="AJ334" s="161" t="s">
        <v>278</v>
      </c>
    </row>
    <row r="335" spans="6:36" ht="15.95" customHeight="1">
      <c r="F335" s="161" t="s">
        <v>278</v>
      </c>
      <c r="R335" s="161" t="s">
        <v>278</v>
      </c>
      <c r="AD335" s="161" t="s">
        <v>278</v>
      </c>
      <c r="AJ335" s="161" t="s">
        <v>278</v>
      </c>
    </row>
    <row r="336" spans="6:36" ht="15.95" customHeight="1">
      <c r="F336" s="161" t="s">
        <v>278</v>
      </c>
      <c r="R336" s="161" t="s">
        <v>278</v>
      </c>
      <c r="AD336" s="161" t="s">
        <v>278</v>
      </c>
      <c r="AJ336" s="161" t="s">
        <v>278</v>
      </c>
    </row>
    <row r="337" spans="6:36" ht="15.95" customHeight="1">
      <c r="F337" s="161" t="s">
        <v>278</v>
      </c>
      <c r="R337" s="161" t="s">
        <v>278</v>
      </c>
      <c r="AD337" s="161" t="s">
        <v>278</v>
      </c>
      <c r="AJ337" s="161" t="s">
        <v>278</v>
      </c>
    </row>
    <row r="338" spans="6:36" ht="15.95" customHeight="1">
      <c r="F338" s="161" t="s">
        <v>278</v>
      </c>
      <c r="R338" s="161" t="s">
        <v>278</v>
      </c>
      <c r="AD338" s="161" t="s">
        <v>278</v>
      </c>
      <c r="AJ338" s="161" t="s">
        <v>278</v>
      </c>
    </row>
    <row r="339" spans="6:36" ht="15.95" customHeight="1">
      <c r="F339" s="161" t="s">
        <v>278</v>
      </c>
      <c r="R339" s="161" t="s">
        <v>278</v>
      </c>
      <c r="AD339" s="161" t="s">
        <v>278</v>
      </c>
      <c r="AJ339" s="161" t="s">
        <v>278</v>
      </c>
    </row>
    <row r="340" spans="6:36" ht="15.95" customHeight="1">
      <c r="F340" s="161" t="s">
        <v>278</v>
      </c>
      <c r="R340" s="161" t="s">
        <v>278</v>
      </c>
      <c r="AD340" s="161" t="s">
        <v>278</v>
      </c>
      <c r="AJ340" s="161" t="s">
        <v>278</v>
      </c>
    </row>
    <row r="341" spans="6:36" ht="15.95" customHeight="1">
      <c r="F341" s="161" t="s">
        <v>278</v>
      </c>
      <c r="R341" s="161" t="s">
        <v>278</v>
      </c>
      <c r="AD341" s="161" t="s">
        <v>278</v>
      </c>
      <c r="AJ341" s="161" t="s">
        <v>278</v>
      </c>
    </row>
    <row r="342" spans="6:36" ht="15.95" customHeight="1">
      <c r="F342" s="161" t="s">
        <v>278</v>
      </c>
      <c r="R342" s="161" t="s">
        <v>278</v>
      </c>
      <c r="AD342" s="161" t="s">
        <v>278</v>
      </c>
      <c r="AJ342" s="161" t="s">
        <v>278</v>
      </c>
    </row>
    <row r="343" spans="6:36" ht="15.95" customHeight="1">
      <c r="F343" s="161" t="s">
        <v>278</v>
      </c>
      <c r="R343" s="161" t="s">
        <v>278</v>
      </c>
      <c r="AD343" s="161" t="s">
        <v>278</v>
      </c>
      <c r="AJ343" s="161" t="s">
        <v>278</v>
      </c>
    </row>
    <row r="344" spans="6:36" ht="15.95" customHeight="1">
      <c r="F344" s="161" t="s">
        <v>278</v>
      </c>
      <c r="R344" s="161" t="s">
        <v>278</v>
      </c>
      <c r="AD344" s="161" t="s">
        <v>278</v>
      </c>
      <c r="AJ344" s="161" t="s">
        <v>278</v>
      </c>
    </row>
    <row r="345" spans="6:36" ht="15.95" customHeight="1">
      <c r="F345" s="161" t="s">
        <v>278</v>
      </c>
      <c r="R345" s="161" t="s">
        <v>278</v>
      </c>
      <c r="AD345" s="161" t="s">
        <v>278</v>
      </c>
      <c r="AJ345" s="161" t="s">
        <v>278</v>
      </c>
    </row>
    <row r="346" spans="6:36" ht="15.95" customHeight="1">
      <c r="F346" s="161" t="s">
        <v>278</v>
      </c>
      <c r="R346" s="161" t="s">
        <v>278</v>
      </c>
      <c r="AD346" s="161" t="s">
        <v>278</v>
      </c>
      <c r="AJ346" s="161" t="s">
        <v>278</v>
      </c>
    </row>
    <row r="347" spans="6:36" ht="15.95" customHeight="1">
      <c r="F347" s="161" t="s">
        <v>278</v>
      </c>
      <c r="R347" s="161" t="s">
        <v>278</v>
      </c>
      <c r="AD347" s="161" t="s">
        <v>278</v>
      </c>
      <c r="AJ347" s="161" t="s">
        <v>278</v>
      </c>
    </row>
    <row r="348" spans="6:36" ht="15.95" customHeight="1">
      <c r="F348" s="161" t="s">
        <v>278</v>
      </c>
      <c r="R348" s="161" t="s">
        <v>278</v>
      </c>
      <c r="AD348" s="161" t="s">
        <v>278</v>
      </c>
      <c r="AJ348" s="161" t="s">
        <v>278</v>
      </c>
    </row>
    <row r="349" spans="6:36" ht="15.95" customHeight="1">
      <c r="F349" s="161" t="s">
        <v>278</v>
      </c>
      <c r="R349" s="161" t="s">
        <v>278</v>
      </c>
      <c r="AD349" s="161" t="s">
        <v>278</v>
      </c>
      <c r="AJ349" s="161" t="s">
        <v>278</v>
      </c>
    </row>
    <row r="350" spans="6:36" ht="15.95" customHeight="1">
      <c r="F350" s="161" t="s">
        <v>278</v>
      </c>
      <c r="R350" s="161" t="s">
        <v>278</v>
      </c>
      <c r="AD350" s="161" t="s">
        <v>278</v>
      </c>
      <c r="AJ350" s="161" t="s">
        <v>278</v>
      </c>
    </row>
    <row r="351" spans="6:36" ht="15.95" customHeight="1">
      <c r="F351" s="161" t="s">
        <v>278</v>
      </c>
      <c r="R351" s="161" t="s">
        <v>278</v>
      </c>
      <c r="AD351" s="161" t="s">
        <v>278</v>
      </c>
      <c r="AJ351" s="161" t="s">
        <v>278</v>
      </c>
    </row>
    <row r="352" spans="6:36" ht="15.95" customHeight="1">
      <c r="F352" s="161" t="s">
        <v>278</v>
      </c>
      <c r="R352" s="161" t="s">
        <v>278</v>
      </c>
      <c r="AD352" s="161" t="s">
        <v>278</v>
      </c>
      <c r="AJ352" s="161" t="s">
        <v>278</v>
      </c>
    </row>
    <row r="353" spans="6:36" ht="15.95" customHeight="1">
      <c r="F353" s="161" t="s">
        <v>278</v>
      </c>
      <c r="R353" s="161" t="s">
        <v>278</v>
      </c>
      <c r="AD353" s="161" t="s">
        <v>278</v>
      </c>
      <c r="AJ353" s="161" t="s">
        <v>278</v>
      </c>
    </row>
    <row r="354" spans="6:36" ht="15.95" customHeight="1">
      <c r="F354" s="161" t="s">
        <v>278</v>
      </c>
      <c r="R354" s="161" t="s">
        <v>278</v>
      </c>
      <c r="AD354" s="161" t="s">
        <v>278</v>
      </c>
      <c r="AJ354" s="161" t="s">
        <v>278</v>
      </c>
    </row>
    <row r="355" spans="6:36" ht="15.95" customHeight="1">
      <c r="F355" s="161" t="s">
        <v>278</v>
      </c>
      <c r="R355" s="161" t="s">
        <v>278</v>
      </c>
      <c r="AD355" s="161" t="s">
        <v>278</v>
      </c>
      <c r="AJ355" s="161" t="s">
        <v>278</v>
      </c>
    </row>
    <row r="356" spans="6:36" ht="15.95" customHeight="1">
      <c r="F356" s="161" t="s">
        <v>278</v>
      </c>
      <c r="R356" s="161" t="s">
        <v>278</v>
      </c>
      <c r="AD356" s="161" t="s">
        <v>278</v>
      </c>
      <c r="AJ356" s="161" t="s">
        <v>278</v>
      </c>
    </row>
    <row r="357" spans="6:36" ht="15.95" customHeight="1">
      <c r="F357" s="161" t="s">
        <v>278</v>
      </c>
      <c r="R357" s="161" t="s">
        <v>278</v>
      </c>
      <c r="AD357" s="161" t="s">
        <v>278</v>
      </c>
      <c r="AJ357" s="161" t="s">
        <v>278</v>
      </c>
    </row>
    <row r="358" spans="6:36" ht="15.95" customHeight="1">
      <c r="F358" s="161" t="s">
        <v>278</v>
      </c>
      <c r="R358" s="161" t="s">
        <v>278</v>
      </c>
      <c r="AD358" s="161" t="s">
        <v>278</v>
      </c>
      <c r="AJ358" s="161" t="s">
        <v>278</v>
      </c>
    </row>
    <row r="359" spans="6:36" ht="15.95" customHeight="1">
      <c r="F359" s="161" t="s">
        <v>278</v>
      </c>
      <c r="R359" s="161" t="s">
        <v>278</v>
      </c>
      <c r="AD359" s="161" t="s">
        <v>278</v>
      </c>
      <c r="AJ359" s="161" t="s">
        <v>278</v>
      </c>
    </row>
    <row r="360" spans="6:36" ht="15.95" customHeight="1">
      <c r="F360" s="161" t="s">
        <v>278</v>
      </c>
      <c r="R360" s="161" t="s">
        <v>278</v>
      </c>
      <c r="AD360" s="161" t="s">
        <v>278</v>
      </c>
      <c r="AJ360" s="161" t="s">
        <v>278</v>
      </c>
    </row>
    <row r="361" spans="6:36" ht="15.95" customHeight="1">
      <c r="F361" s="161" t="s">
        <v>278</v>
      </c>
      <c r="R361" s="161" t="s">
        <v>278</v>
      </c>
      <c r="AD361" s="161" t="s">
        <v>278</v>
      </c>
      <c r="AJ361" s="161" t="s">
        <v>278</v>
      </c>
    </row>
    <row r="362" spans="6:36" ht="15.95" customHeight="1">
      <c r="F362" s="161" t="s">
        <v>278</v>
      </c>
      <c r="R362" s="161" t="s">
        <v>278</v>
      </c>
      <c r="AD362" s="161" t="s">
        <v>278</v>
      </c>
      <c r="AJ362" s="161" t="s">
        <v>278</v>
      </c>
    </row>
    <row r="363" spans="6:36" ht="15.95" customHeight="1">
      <c r="F363" s="161" t="s">
        <v>278</v>
      </c>
      <c r="R363" s="161" t="s">
        <v>278</v>
      </c>
      <c r="AD363" s="161" t="s">
        <v>278</v>
      </c>
      <c r="AJ363" s="161" t="s">
        <v>278</v>
      </c>
    </row>
    <row r="364" spans="6:36" ht="15.95" customHeight="1">
      <c r="F364" s="161" t="s">
        <v>278</v>
      </c>
      <c r="R364" s="161" t="s">
        <v>278</v>
      </c>
      <c r="AD364" s="161" t="s">
        <v>278</v>
      </c>
      <c r="AJ364" s="161" t="s">
        <v>278</v>
      </c>
    </row>
    <row r="365" spans="6:36" ht="15.95" customHeight="1">
      <c r="F365" s="161" t="s">
        <v>278</v>
      </c>
      <c r="R365" s="161" t="s">
        <v>278</v>
      </c>
      <c r="AD365" s="161" t="s">
        <v>278</v>
      </c>
      <c r="AJ365" s="161" t="s">
        <v>278</v>
      </c>
    </row>
    <row r="366" spans="6:36" ht="15.95" customHeight="1">
      <c r="F366" s="161" t="s">
        <v>278</v>
      </c>
      <c r="R366" s="161" t="s">
        <v>278</v>
      </c>
      <c r="AD366" s="161" t="s">
        <v>278</v>
      </c>
      <c r="AJ366" s="161" t="s">
        <v>278</v>
      </c>
    </row>
    <row r="367" spans="6:36" ht="15.95" customHeight="1">
      <c r="F367" s="161" t="s">
        <v>278</v>
      </c>
      <c r="R367" s="161" t="s">
        <v>278</v>
      </c>
      <c r="AD367" s="161" t="s">
        <v>278</v>
      </c>
      <c r="AJ367" s="161" t="s">
        <v>278</v>
      </c>
    </row>
    <row r="368" spans="6:36" ht="15.95" customHeight="1">
      <c r="F368" s="161" t="s">
        <v>278</v>
      </c>
      <c r="R368" s="161" t="s">
        <v>278</v>
      </c>
      <c r="AD368" s="161" t="s">
        <v>278</v>
      </c>
      <c r="AJ368" s="161" t="s">
        <v>278</v>
      </c>
    </row>
    <row r="369" spans="6:36" ht="15.95" customHeight="1">
      <c r="F369" s="161" t="s">
        <v>278</v>
      </c>
      <c r="R369" s="161" t="s">
        <v>278</v>
      </c>
      <c r="AD369" s="161" t="s">
        <v>278</v>
      </c>
      <c r="AJ369" s="161" t="s">
        <v>278</v>
      </c>
    </row>
    <row r="370" spans="6:36" ht="15.95" customHeight="1">
      <c r="F370" s="161" t="s">
        <v>278</v>
      </c>
      <c r="R370" s="161" t="s">
        <v>278</v>
      </c>
      <c r="AD370" s="161" t="s">
        <v>278</v>
      </c>
      <c r="AJ370" s="161" t="s">
        <v>278</v>
      </c>
    </row>
    <row r="371" spans="6:36" ht="15.95" customHeight="1">
      <c r="F371" s="161" t="s">
        <v>278</v>
      </c>
      <c r="R371" s="161" t="s">
        <v>278</v>
      </c>
      <c r="AD371" s="161" t="s">
        <v>278</v>
      </c>
      <c r="AJ371" s="161" t="s">
        <v>278</v>
      </c>
    </row>
    <row r="372" spans="6:36" ht="15.95" customHeight="1">
      <c r="F372" s="161" t="s">
        <v>278</v>
      </c>
      <c r="R372" s="161" t="s">
        <v>278</v>
      </c>
      <c r="AD372" s="161" t="s">
        <v>278</v>
      </c>
      <c r="AJ372" s="161" t="s">
        <v>278</v>
      </c>
    </row>
    <row r="373" spans="6:36" ht="15.95" customHeight="1">
      <c r="F373" s="161" t="s">
        <v>278</v>
      </c>
      <c r="R373" s="161" t="s">
        <v>278</v>
      </c>
      <c r="AD373" s="161" t="s">
        <v>278</v>
      </c>
      <c r="AJ373" s="161" t="s">
        <v>278</v>
      </c>
    </row>
    <row r="374" spans="6:36" ht="15.95" customHeight="1">
      <c r="F374" s="161" t="s">
        <v>278</v>
      </c>
      <c r="R374" s="161" t="s">
        <v>278</v>
      </c>
      <c r="AD374" s="161" t="s">
        <v>278</v>
      </c>
      <c r="AJ374" s="161" t="s">
        <v>278</v>
      </c>
    </row>
    <row r="375" spans="6:36" ht="15.95" customHeight="1">
      <c r="F375" s="161" t="s">
        <v>278</v>
      </c>
      <c r="R375" s="161" t="s">
        <v>278</v>
      </c>
      <c r="AD375" s="161" t="s">
        <v>278</v>
      </c>
      <c r="AJ375" s="161" t="s">
        <v>278</v>
      </c>
    </row>
    <row r="376" spans="6:36" ht="15.95" customHeight="1">
      <c r="F376" s="161" t="s">
        <v>278</v>
      </c>
      <c r="R376" s="161" t="s">
        <v>278</v>
      </c>
      <c r="AD376" s="161" t="s">
        <v>278</v>
      </c>
      <c r="AJ376" s="161" t="s">
        <v>278</v>
      </c>
    </row>
    <row r="377" spans="6:36" ht="15.95" customHeight="1">
      <c r="F377" s="161" t="s">
        <v>278</v>
      </c>
      <c r="R377" s="161" t="s">
        <v>278</v>
      </c>
      <c r="AD377" s="161" t="s">
        <v>278</v>
      </c>
      <c r="AJ377" s="161" t="s">
        <v>278</v>
      </c>
    </row>
    <row r="378" spans="6:36" ht="15.95" customHeight="1">
      <c r="F378" s="161" t="s">
        <v>278</v>
      </c>
      <c r="R378" s="161" t="s">
        <v>278</v>
      </c>
      <c r="AD378" s="161" t="s">
        <v>278</v>
      </c>
      <c r="AJ378" s="161" t="s">
        <v>278</v>
      </c>
    </row>
    <row r="379" spans="6:36" ht="15.95" customHeight="1">
      <c r="F379" s="161" t="s">
        <v>278</v>
      </c>
      <c r="R379" s="161" t="s">
        <v>278</v>
      </c>
      <c r="AD379" s="161" t="s">
        <v>278</v>
      </c>
      <c r="AJ379" s="161" t="s">
        <v>278</v>
      </c>
    </row>
    <row r="380" spans="6:36" ht="15.95" customHeight="1">
      <c r="F380" s="161" t="s">
        <v>278</v>
      </c>
      <c r="R380" s="161" t="s">
        <v>278</v>
      </c>
      <c r="AD380" s="161" t="s">
        <v>278</v>
      </c>
      <c r="AJ380" s="161" t="s">
        <v>278</v>
      </c>
    </row>
    <row r="381" spans="6:36" ht="15.95" customHeight="1">
      <c r="F381" s="161" t="s">
        <v>278</v>
      </c>
      <c r="R381" s="161" t="s">
        <v>278</v>
      </c>
      <c r="AD381" s="161" t="s">
        <v>278</v>
      </c>
      <c r="AJ381" s="161" t="s">
        <v>278</v>
      </c>
    </row>
    <row r="382" spans="6:36" ht="15.95" customHeight="1">
      <c r="F382" s="161" t="s">
        <v>278</v>
      </c>
      <c r="R382" s="161" t="s">
        <v>278</v>
      </c>
      <c r="AD382" s="161" t="s">
        <v>278</v>
      </c>
      <c r="AJ382" s="161" t="s">
        <v>278</v>
      </c>
    </row>
    <row r="383" spans="6:36" ht="15.95" customHeight="1">
      <c r="F383" s="161" t="s">
        <v>278</v>
      </c>
      <c r="R383" s="161" t="s">
        <v>278</v>
      </c>
      <c r="AD383" s="161" t="s">
        <v>278</v>
      </c>
      <c r="AJ383" s="161" t="s">
        <v>278</v>
      </c>
    </row>
    <row r="384" spans="6:36" ht="15.95" customHeight="1">
      <c r="F384" s="161" t="s">
        <v>278</v>
      </c>
      <c r="R384" s="161" t="s">
        <v>278</v>
      </c>
      <c r="AD384" s="161" t="s">
        <v>278</v>
      </c>
      <c r="AJ384" s="161" t="s">
        <v>278</v>
      </c>
    </row>
    <row r="385" spans="6:36" ht="15.95" customHeight="1">
      <c r="F385" s="161" t="s">
        <v>278</v>
      </c>
      <c r="R385" s="161" t="s">
        <v>278</v>
      </c>
      <c r="AD385" s="161" t="s">
        <v>278</v>
      </c>
      <c r="AJ385" s="161" t="s">
        <v>278</v>
      </c>
    </row>
    <row r="386" spans="6:36" ht="15.95" customHeight="1">
      <c r="F386" s="161" t="s">
        <v>278</v>
      </c>
      <c r="R386" s="161" t="s">
        <v>278</v>
      </c>
      <c r="AD386" s="161" t="s">
        <v>278</v>
      </c>
      <c r="AJ386" s="161" t="s">
        <v>278</v>
      </c>
    </row>
    <row r="387" spans="6:36" ht="15.95" customHeight="1">
      <c r="F387" s="161" t="s">
        <v>278</v>
      </c>
      <c r="R387" s="161" t="s">
        <v>278</v>
      </c>
      <c r="AD387" s="161" t="s">
        <v>278</v>
      </c>
      <c r="AJ387" s="161" t="s">
        <v>278</v>
      </c>
    </row>
    <row r="388" spans="6:36" ht="15.95" customHeight="1">
      <c r="F388" s="161" t="s">
        <v>278</v>
      </c>
      <c r="R388" s="161" t="s">
        <v>278</v>
      </c>
      <c r="AD388" s="161" t="s">
        <v>278</v>
      </c>
      <c r="AJ388" s="161" t="s">
        <v>278</v>
      </c>
    </row>
    <row r="389" spans="6:36" ht="15.95" customHeight="1">
      <c r="F389" s="161" t="s">
        <v>278</v>
      </c>
      <c r="R389" s="161" t="s">
        <v>278</v>
      </c>
      <c r="AD389" s="161" t="s">
        <v>278</v>
      </c>
      <c r="AJ389" s="161" t="s">
        <v>278</v>
      </c>
    </row>
    <row r="390" spans="6:36" ht="15.95" customHeight="1">
      <c r="F390" s="161" t="s">
        <v>278</v>
      </c>
      <c r="R390" s="161" t="s">
        <v>278</v>
      </c>
      <c r="AD390" s="161" t="s">
        <v>278</v>
      </c>
      <c r="AJ390" s="161" t="s">
        <v>278</v>
      </c>
    </row>
    <row r="391" spans="6:36" ht="15.95" customHeight="1">
      <c r="F391" s="161" t="s">
        <v>278</v>
      </c>
      <c r="R391" s="161" t="s">
        <v>278</v>
      </c>
      <c r="AD391" s="161" t="s">
        <v>278</v>
      </c>
      <c r="AJ391" s="161" t="s">
        <v>278</v>
      </c>
    </row>
    <row r="392" spans="6:36" ht="15.95" customHeight="1">
      <c r="F392" s="161" t="s">
        <v>278</v>
      </c>
      <c r="R392" s="161" t="s">
        <v>278</v>
      </c>
      <c r="AD392" s="161" t="s">
        <v>278</v>
      </c>
      <c r="AJ392" s="161" t="s">
        <v>278</v>
      </c>
    </row>
    <row r="393" spans="6:36" ht="15.95" customHeight="1">
      <c r="F393" s="161" t="s">
        <v>278</v>
      </c>
      <c r="R393" s="161" t="s">
        <v>278</v>
      </c>
      <c r="AD393" s="161" t="s">
        <v>278</v>
      </c>
      <c r="AJ393" s="161" t="s">
        <v>278</v>
      </c>
    </row>
    <row r="394" spans="6:36" ht="15.95" customHeight="1">
      <c r="F394" s="161" t="s">
        <v>278</v>
      </c>
      <c r="R394" s="161" t="s">
        <v>278</v>
      </c>
      <c r="AD394" s="161" t="s">
        <v>278</v>
      </c>
      <c r="AJ394" s="161" t="s">
        <v>278</v>
      </c>
    </row>
    <row r="395" spans="6:36" ht="15.95" customHeight="1">
      <c r="F395" s="161" t="s">
        <v>278</v>
      </c>
      <c r="R395" s="161" t="s">
        <v>278</v>
      </c>
      <c r="AD395" s="161" t="s">
        <v>278</v>
      </c>
      <c r="AJ395" s="161" t="s">
        <v>278</v>
      </c>
    </row>
    <row r="396" spans="6:36" ht="15.95" customHeight="1">
      <c r="F396" s="161" t="s">
        <v>278</v>
      </c>
      <c r="R396" s="161" t="s">
        <v>278</v>
      </c>
      <c r="AD396" s="161" t="s">
        <v>278</v>
      </c>
      <c r="AJ396" s="161" t="s">
        <v>278</v>
      </c>
    </row>
    <row r="397" spans="6:36" ht="15.95" customHeight="1">
      <c r="F397" s="161" t="s">
        <v>278</v>
      </c>
      <c r="R397" s="161" t="s">
        <v>278</v>
      </c>
      <c r="AD397" s="161" t="s">
        <v>278</v>
      </c>
      <c r="AJ397" s="161" t="s">
        <v>278</v>
      </c>
    </row>
    <row r="398" spans="6:36" ht="15.95" customHeight="1">
      <c r="F398" s="161" t="s">
        <v>278</v>
      </c>
      <c r="R398" s="161" t="s">
        <v>278</v>
      </c>
      <c r="AD398" s="161" t="s">
        <v>278</v>
      </c>
      <c r="AJ398" s="161" t="s">
        <v>278</v>
      </c>
    </row>
    <row r="399" spans="6:36" ht="15.95" customHeight="1">
      <c r="F399" s="161" t="s">
        <v>278</v>
      </c>
      <c r="R399" s="161" t="s">
        <v>278</v>
      </c>
      <c r="AD399" s="161" t="s">
        <v>278</v>
      </c>
      <c r="AJ399" s="161" t="s">
        <v>278</v>
      </c>
    </row>
    <row r="400" spans="6:36" ht="15.95" customHeight="1">
      <c r="F400" s="161" t="s">
        <v>278</v>
      </c>
      <c r="R400" s="161" t="s">
        <v>278</v>
      </c>
      <c r="AD400" s="161" t="s">
        <v>278</v>
      </c>
      <c r="AJ400" s="161" t="s">
        <v>278</v>
      </c>
    </row>
    <row r="401" spans="6:36" ht="15.95" customHeight="1">
      <c r="F401" s="161" t="s">
        <v>278</v>
      </c>
      <c r="R401" s="161" t="s">
        <v>278</v>
      </c>
      <c r="AD401" s="161" t="s">
        <v>278</v>
      </c>
      <c r="AJ401" s="161" t="s">
        <v>278</v>
      </c>
    </row>
    <row r="402" spans="6:36" ht="15.95" customHeight="1">
      <c r="F402" s="161" t="s">
        <v>278</v>
      </c>
      <c r="R402" s="161" t="s">
        <v>278</v>
      </c>
      <c r="AD402" s="161" t="s">
        <v>278</v>
      </c>
      <c r="AJ402" s="161" t="s">
        <v>278</v>
      </c>
    </row>
    <row r="403" spans="6:36" ht="15.95" customHeight="1">
      <c r="F403" s="161" t="s">
        <v>278</v>
      </c>
      <c r="R403" s="161" t="s">
        <v>278</v>
      </c>
      <c r="AD403" s="161" t="s">
        <v>278</v>
      </c>
      <c r="AJ403" s="161" t="s">
        <v>278</v>
      </c>
    </row>
    <row r="404" spans="6:36" ht="15.95" customHeight="1">
      <c r="F404" s="161" t="s">
        <v>278</v>
      </c>
      <c r="R404" s="161" t="s">
        <v>278</v>
      </c>
      <c r="AD404" s="161" t="s">
        <v>278</v>
      </c>
      <c r="AJ404" s="161" t="s">
        <v>278</v>
      </c>
    </row>
    <row r="405" spans="6:36" ht="15.95" customHeight="1">
      <c r="F405" s="161" t="s">
        <v>278</v>
      </c>
      <c r="R405" s="161" t="s">
        <v>278</v>
      </c>
      <c r="AD405" s="161" t="s">
        <v>278</v>
      </c>
      <c r="AJ405" s="161" t="s">
        <v>278</v>
      </c>
    </row>
    <row r="406" spans="6:36" ht="15.95" customHeight="1">
      <c r="F406" s="161" t="s">
        <v>278</v>
      </c>
      <c r="R406" s="161" t="s">
        <v>278</v>
      </c>
      <c r="AD406" s="161" t="s">
        <v>278</v>
      </c>
      <c r="AJ406" s="161" t="s">
        <v>278</v>
      </c>
    </row>
    <row r="407" spans="6:36" ht="15.95" customHeight="1">
      <c r="F407" s="161" t="s">
        <v>278</v>
      </c>
      <c r="R407" s="161" t="s">
        <v>278</v>
      </c>
      <c r="AD407" s="161" t="s">
        <v>278</v>
      </c>
      <c r="AJ407" s="161" t="s">
        <v>278</v>
      </c>
    </row>
    <row r="408" spans="6:36" ht="15.95" customHeight="1">
      <c r="F408" s="161" t="s">
        <v>278</v>
      </c>
      <c r="R408" s="161" t="s">
        <v>278</v>
      </c>
      <c r="AD408" s="161" t="s">
        <v>278</v>
      </c>
      <c r="AJ408" s="161" t="s">
        <v>278</v>
      </c>
    </row>
    <row r="409" spans="6:36" ht="15.95" customHeight="1">
      <c r="F409" s="161" t="s">
        <v>278</v>
      </c>
      <c r="R409" s="161" t="s">
        <v>278</v>
      </c>
      <c r="AD409" s="161" t="s">
        <v>278</v>
      </c>
      <c r="AJ409" s="161" t="s">
        <v>278</v>
      </c>
    </row>
    <row r="410" spans="6:36" ht="15.95" customHeight="1">
      <c r="F410" s="161" t="s">
        <v>278</v>
      </c>
      <c r="R410" s="161" t="s">
        <v>278</v>
      </c>
      <c r="AD410" s="161" t="s">
        <v>278</v>
      </c>
      <c r="AJ410" s="161" t="s">
        <v>278</v>
      </c>
    </row>
    <row r="411" spans="6:36" ht="15.95" customHeight="1">
      <c r="F411" s="161" t="s">
        <v>278</v>
      </c>
      <c r="R411" s="161" t="s">
        <v>278</v>
      </c>
      <c r="AD411" s="161" t="s">
        <v>278</v>
      </c>
      <c r="AJ411" s="161" t="s">
        <v>278</v>
      </c>
    </row>
    <row r="412" spans="6:36" ht="15.95" customHeight="1">
      <c r="F412" s="161" t="s">
        <v>278</v>
      </c>
      <c r="R412" s="161" t="s">
        <v>278</v>
      </c>
      <c r="AD412" s="161" t="s">
        <v>278</v>
      </c>
      <c r="AJ412" s="161" t="s">
        <v>278</v>
      </c>
    </row>
    <row r="413" spans="6:36" ht="15.95" customHeight="1">
      <c r="F413" s="161" t="s">
        <v>278</v>
      </c>
      <c r="R413" s="161" t="s">
        <v>278</v>
      </c>
      <c r="AD413" s="161" t="s">
        <v>278</v>
      </c>
      <c r="AJ413" s="161" t="s">
        <v>278</v>
      </c>
    </row>
    <row r="414" spans="6:36" ht="15.95" customHeight="1">
      <c r="F414" s="161" t="s">
        <v>278</v>
      </c>
      <c r="R414" s="161" t="s">
        <v>278</v>
      </c>
      <c r="AD414" s="161" t="s">
        <v>278</v>
      </c>
      <c r="AJ414" s="161" t="s">
        <v>278</v>
      </c>
    </row>
    <row r="415" spans="6:36" ht="15.95" customHeight="1">
      <c r="F415" s="161" t="s">
        <v>278</v>
      </c>
      <c r="R415" s="161" t="s">
        <v>278</v>
      </c>
      <c r="AD415" s="161" t="s">
        <v>278</v>
      </c>
      <c r="AJ415" s="161" t="s">
        <v>278</v>
      </c>
    </row>
    <row r="416" spans="6:36" ht="15.95" customHeight="1">
      <c r="F416" s="161" t="s">
        <v>278</v>
      </c>
      <c r="R416" s="161" t="s">
        <v>278</v>
      </c>
      <c r="AD416" s="161" t="s">
        <v>278</v>
      </c>
      <c r="AJ416" s="161" t="s">
        <v>278</v>
      </c>
    </row>
    <row r="417" spans="6:36" ht="15.95" customHeight="1">
      <c r="F417" s="161" t="s">
        <v>278</v>
      </c>
      <c r="R417" s="161" t="s">
        <v>278</v>
      </c>
      <c r="AD417" s="161" t="s">
        <v>278</v>
      </c>
      <c r="AJ417" s="161" t="s">
        <v>278</v>
      </c>
    </row>
    <row r="418" spans="6:36" ht="15.95" customHeight="1">
      <c r="F418" s="161" t="s">
        <v>278</v>
      </c>
      <c r="R418" s="161" t="s">
        <v>278</v>
      </c>
      <c r="AD418" s="161" t="s">
        <v>278</v>
      </c>
      <c r="AJ418" s="161" t="s">
        <v>278</v>
      </c>
    </row>
    <row r="419" spans="6:36" ht="15.95" customHeight="1">
      <c r="F419" s="161" t="s">
        <v>278</v>
      </c>
      <c r="R419" s="161" t="s">
        <v>278</v>
      </c>
      <c r="AD419" s="161" t="s">
        <v>278</v>
      </c>
      <c r="AJ419" s="161" t="s">
        <v>278</v>
      </c>
    </row>
    <row r="420" spans="6:36" ht="15.95" customHeight="1">
      <c r="F420" s="161" t="s">
        <v>278</v>
      </c>
      <c r="R420" s="161" t="s">
        <v>278</v>
      </c>
      <c r="AD420" s="161" t="s">
        <v>278</v>
      </c>
      <c r="AJ420" s="161" t="s">
        <v>278</v>
      </c>
    </row>
    <row r="421" spans="6:36" ht="15.95" customHeight="1">
      <c r="F421" s="161" t="s">
        <v>278</v>
      </c>
      <c r="R421" s="161" t="s">
        <v>278</v>
      </c>
      <c r="AD421" s="161" t="s">
        <v>278</v>
      </c>
      <c r="AJ421" s="161" t="s">
        <v>278</v>
      </c>
    </row>
    <row r="422" spans="6:36" ht="15.95" customHeight="1">
      <c r="F422" s="161" t="s">
        <v>278</v>
      </c>
      <c r="R422" s="161" t="s">
        <v>278</v>
      </c>
      <c r="AD422" s="161" t="s">
        <v>278</v>
      </c>
      <c r="AJ422" s="161" t="s">
        <v>278</v>
      </c>
    </row>
    <row r="423" spans="6:36" ht="15.95" customHeight="1">
      <c r="F423" s="161" t="s">
        <v>278</v>
      </c>
      <c r="R423" s="161" t="s">
        <v>278</v>
      </c>
      <c r="AD423" s="161" t="s">
        <v>278</v>
      </c>
      <c r="AJ423" s="161" t="s">
        <v>278</v>
      </c>
    </row>
    <row r="424" spans="6:36" ht="15.95" customHeight="1">
      <c r="F424" s="161" t="s">
        <v>278</v>
      </c>
      <c r="R424" s="161" t="s">
        <v>278</v>
      </c>
      <c r="AD424" s="161" t="s">
        <v>278</v>
      </c>
      <c r="AJ424" s="161" t="s">
        <v>278</v>
      </c>
    </row>
    <row r="425" spans="6:36" ht="15.95" customHeight="1">
      <c r="F425" s="161" t="s">
        <v>278</v>
      </c>
      <c r="R425" s="161" t="s">
        <v>278</v>
      </c>
      <c r="AD425" s="161" t="s">
        <v>278</v>
      </c>
      <c r="AJ425" s="161" t="s">
        <v>278</v>
      </c>
    </row>
    <row r="426" spans="6:36" ht="15.95" customHeight="1">
      <c r="F426" s="161" t="s">
        <v>278</v>
      </c>
      <c r="R426" s="161" t="s">
        <v>278</v>
      </c>
      <c r="AD426" s="161" t="s">
        <v>278</v>
      </c>
      <c r="AJ426" s="161" t="s">
        <v>278</v>
      </c>
    </row>
    <row r="427" spans="6:36" ht="15.95" customHeight="1">
      <c r="F427" s="161" t="s">
        <v>278</v>
      </c>
      <c r="R427" s="161" t="s">
        <v>278</v>
      </c>
      <c r="AD427" s="161" t="s">
        <v>278</v>
      </c>
      <c r="AJ427" s="161" t="s">
        <v>278</v>
      </c>
    </row>
    <row r="428" spans="6:36" ht="15.95" customHeight="1">
      <c r="F428" s="161" t="s">
        <v>278</v>
      </c>
      <c r="R428" s="161" t="s">
        <v>278</v>
      </c>
      <c r="AD428" s="161" t="s">
        <v>278</v>
      </c>
      <c r="AJ428" s="161" t="s">
        <v>278</v>
      </c>
    </row>
    <row r="429" spans="6:36" ht="15.95" customHeight="1">
      <c r="F429" s="161" t="s">
        <v>278</v>
      </c>
      <c r="R429" s="161" t="s">
        <v>278</v>
      </c>
      <c r="AD429" s="161" t="s">
        <v>278</v>
      </c>
      <c r="AJ429" s="161" t="s">
        <v>278</v>
      </c>
    </row>
    <row r="430" spans="6:36" ht="15.95" customHeight="1">
      <c r="F430" s="161" t="s">
        <v>278</v>
      </c>
      <c r="R430" s="161" t="s">
        <v>278</v>
      </c>
      <c r="AD430" s="161" t="s">
        <v>278</v>
      </c>
      <c r="AJ430" s="161" t="s">
        <v>278</v>
      </c>
    </row>
    <row r="431" spans="6:36" ht="15.95" customHeight="1">
      <c r="F431" s="161" t="s">
        <v>278</v>
      </c>
      <c r="R431" s="161" t="s">
        <v>278</v>
      </c>
      <c r="AD431" s="161" t="s">
        <v>278</v>
      </c>
      <c r="AJ431" s="161" t="s">
        <v>278</v>
      </c>
    </row>
    <row r="432" spans="6:36" ht="15.95" customHeight="1">
      <c r="F432" s="161" t="s">
        <v>278</v>
      </c>
      <c r="R432" s="161" t="s">
        <v>278</v>
      </c>
      <c r="AD432" s="161" t="s">
        <v>278</v>
      </c>
      <c r="AJ432" s="161" t="s">
        <v>278</v>
      </c>
    </row>
    <row r="433" spans="6:36" ht="15.95" customHeight="1">
      <c r="F433" s="161" t="s">
        <v>278</v>
      </c>
      <c r="R433" s="161" t="s">
        <v>278</v>
      </c>
      <c r="AD433" s="161" t="s">
        <v>278</v>
      </c>
      <c r="AJ433" s="161" t="s">
        <v>278</v>
      </c>
    </row>
    <row r="434" spans="6:36" ht="15.95" customHeight="1">
      <c r="F434" s="161" t="s">
        <v>278</v>
      </c>
      <c r="R434" s="161" t="s">
        <v>278</v>
      </c>
      <c r="AD434" s="161" t="s">
        <v>278</v>
      </c>
      <c r="AJ434" s="161" t="s">
        <v>278</v>
      </c>
    </row>
    <row r="435" spans="6:36" ht="15.95" customHeight="1">
      <c r="F435" s="161" t="s">
        <v>278</v>
      </c>
      <c r="R435" s="161" t="s">
        <v>278</v>
      </c>
      <c r="AD435" s="161" t="s">
        <v>278</v>
      </c>
      <c r="AJ435" s="161" t="s">
        <v>278</v>
      </c>
    </row>
    <row r="436" spans="6:36" ht="15.95" customHeight="1">
      <c r="F436" s="161" t="s">
        <v>278</v>
      </c>
      <c r="R436" s="161" t="s">
        <v>278</v>
      </c>
      <c r="AD436" s="161" t="s">
        <v>278</v>
      </c>
      <c r="AJ436" s="161" t="s">
        <v>278</v>
      </c>
    </row>
    <row r="437" spans="6:36" ht="15.95" customHeight="1">
      <c r="F437" s="161" t="s">
        <v>278</v>
      </c>
      <c r="R437" s="161" t="s">
        <v>278</v>
      </c>
      <c r="AD437" s="161" t="s">
        <v>278</v>
      </c>
      <c r="AJ437" s="161" t="s">
        <v>278</v>
      </c>
    </row>
    <row r="438" spans="6:36" ht="15.95" customHeight="1">
      <c r="F438" s="161" t="s">
        <v>278</v>
      </c>
      <c r="R438" s="161" t="s">
        <v>278</v>
      </c>
      <c r="AD438" s="161" t="s">
        <v>278</v>
      </c>
      <c r="AJ438" s="161" t="s">
        <v>278</v>
      </c>
    </row>
    <row r="439" spans="6:36" ht="15.95" customHeight="1">
      <c r="F439" s="161" t="s">
        <v>278</v>
      </c>
      <c r="R439" s="161" t="s">
        <v>278</v>
      </c>
      <c r="AD439" s="161" t="s">
        <v>278</v>
      </c>
      <c r="AJ439" s="161" t="s">
        <v>278</v>
      </c>
    </row>
    <row r="440" spans="6:36" ht="15.95" customHeight="1">
      <c r="F440" s="161" t="s">
        <v>278</v>
      </c>
      <c r="R440" s="161" t="s">
        <v>278</v>
      </c>
      <c r="AD440" s="161" t="s">
        <v>278</v>
      </c>
      <c r="AJ440" s="161" t="s">
        <v>278</v>
      </c>
    </row>
    <row r="441" spans="6:36" ht="15.95" customHeight="1">
      <c r="F441" s="161" t="s">
        <v>278</v>
      </c>
      <c r="R441" s="161" t="s">
        <v>278</v>
      </c>
      <c r="AD441" s="161" t="s">
        <v>278</v>
      </c>
      <c r="AJ441" s="161" t="s">
        <v>278</v>
      </c>
    </row>
    <row r="442" spans="6:36" ht="15.95" customHeight="1">
      <c r="F442" s="161" t="s">
        <v>278</v>
      </c>
      <c r="R442" s="161" t="s">
        <v>278</v>
      </c>
      <c r="AD442" s="161" t="s">
        <v>278</v>
      </c>
      <c r="AJ442" s="161" t="s">
        <v>278</v>
      </c>
    </row>
    <row r="443" spans="6:36" ht="15.95" customHeight="1">
      <c r="F443" s="161" t="s">
        <v>278</v>
      </c>
      <c r="R443" s="161" t="s">
        <v>278</v>
      </c>
      <c r="AD443" s="161" t="s">
        <v>278</v>
      </c>
      <c r="AJ443" s="161" t="s">
        <v>278</v>
      </c>
    </row>
    <row r="444" spans="6:36" ht="15.95" customHeight="1">
      <c r="F444" s="161" t="s">
        <v>278</v>
      </c>
      <c r="R444" s="161" t="s">
        <v>278</v>
      </c>
      <c r="AD444" s="161" t="s">
        <v>278</v>
      </c>
      <c r="AJ444" s="161" t="s">
        <v>278</v>
      </c>
    </row>
    <row r="445" spans="6:36" ht="15.95" customHeight="1">
      <c r="F445" s="161" t="s">
        <v>278</v>
      </c>
      <c r="R445" s="161" t="s">
        <v>278</v>
      </c>
      <c r="AD445" s="161" t="s">
        <v>278</v>
      </c>
      <c r="AJ445" s="161" t="s">
        <v>278</v>
      </c>
    </row>
    <row r="446" spans="6:36" ht="15.95" customHeight="1">
      <c r="F446" s="161" t="s">
        <v>278</v>
      </c>
      <c r="R446" s="161" t="s">
        <v>278</v>
      </c>
      <c r="AD446" s="161" t="s">
        <v>278</v>
      </c>
      <c r="AJ446" s="161" t="s">
        <v>278</v>
      </c>
    </row>
    <row r="447" spans="6:36" ht="15.95" customHeight="1">
      <c r="F447" s="161" t="s">
        <v>278</v>
      </c>
      <c r="R447" s="161" t="s">
        <v>278</v>
      </c>
      <c r="AD447" s="161" t="s">
        <v>278</v>
      </c>
      <c r="AJ447" s="161" t="s">
        <v>278</v>
      </c>
    </row>
    <row r="448" spans="6:36" ht="15.95" customHeight="1">
      <c r="F448" s="161" t="s">
        <v>278</v>
      </c>
      <c r="R448" s="161" t="s">
        <v>278</v>
      </c>
      <c r="AD448" s="161" t="s">
        <v>278</v>
      </c>
      <c r="AJ448" s="161" t="s">
        <v>278</v>
      </c>
    </row>
    <row r="449" spans="6:36" ht="15.95" customHeight="1">
      <c r="F449" s="161" t="s">
        <v>278</v>
      </c>
      <c r="R449" s="161" t="s">
        <v>278</v>
      </c>
      <c r="AD449" s="161" t="s">
        <v>278</v>
      </c>
      <c r="AJ449" s="161" t="s">
        <v>278</v>
      </c>
    </row>
    <row r="450" spans="6:36" ht="15.95" customHeight="1">
      <c r="F450" s="161" t="s">
        <v>278</v>
      </c>
      <c r="R450" s="161" t="s">
        <v>278</v>
      </c>
      <c r="AD450" s="161" t="s">
        <v>278</v>
      </c>
      <c r="AJ450" s="161" t="s">
        <v>278</v>
      </c>
    </row>
    <row r="451" spans="6:36" ht="15.95" customHeight="1">
      <c r="F451" s="161" t="s">
        <v>278</v>
      </c>
      <c r="R451" s="161" t="s">
        <v>278</v>
      </c>
      <c r="AD451" s="161" t="s">
        <v>278</v>
      </c>
      <c r="AJ451" s="161" t="s">
        <v>278</v>
      </c>
    </row>
    <row r="452" spans="6:36" ht="15.95" customHeight="1">
      <c r="F452" s="161" t="s">
        <v>278</v>
      </c>
      <c r="R452" s="161" t="s">
        <v>278</v>
      </c>
      <c r="AD452" s="161" t="s">
        <v>278</v>
      </c>
      <c r="AJ452" s="161" t="s">
        <v>278</v>
      </c>
    </row>
    <row r="453" spans="6:36" ht="15.95" customHeight="1">
      <c r="F453" s="161" t="s">
        <v>278</v>
      </c>
      <c r="R453" s="161" t="s">
        <v>278</v>
      </c>
      <c r="AD453" s="161" t="s">
        <v>278</v>
      </c>
      <c r="AJ453" s="161" t="s">
        <v>278</v>
      </c>
    </row>
    <row r="454" spans="6:36" ht="15.95" customHeight="1">
      <c r="F454" s="161" t="s">
        <v>278</v>
      </c>
      <c r="R454" s="161" t="s">
        <v>278</v>
      </c>
      <c r="AD454" s="161" t="s">
        <v>278</v>
      </c>
      <c r="AJ454" s="161" t="s">
        <v>278</v>
      </c>
    </row>
    <row r="455" spans="6:36" ht="15.95" customHeight="1">
      <c r="F455" s="161" t="s">
        <v>278</v>
      </c>
      <c r="R455" s="161" t="s">
        <v>278</v>
      </c>
      <c r="AD455" s="161" t="s">
        <v>278</v>
      </c>
      <c r="AJ455" s="161" t="s">
        <v>278</v>
      </c>
    </row>
    <row r="456" spans="6:36" ht="15.95" customHeight="1">
      <c r="F456" s="161" t="s">
        <v>278</v>
      </c>
      <c r="R456" s="161" t="s">
        <v>278</v>
      </c>
      <c r="AD456" s="161" t="s">
        <v>278</v>
      </c>
      <c r="AJ456" s="161" t="s">
        <v>278</v>
      </c>
    </row>
    <row r="457" spans="6:36" ht="15.95" customHeight="1">
      <c r="F457" s="161" t="s">
        <v>278</v>
      </c>
      <c r="R457" s="161" t="s">
        <v>278</v>
      </c>
      <c r="AD457" s="161" t="s">
        <v>278</v>
      </c>
      <c r="AJ457" s="161" t="s">
        <v>278</v>
      </c>
    </row>
    <row r="458" spans="6:36" ht="15.95" customHeight="1">
      <c r="F458" s="161" t="s">
        <v>278</v>
      </c>
      <c r="R458" s="161" t="s">
        <v>278</v>
      </c>
      <c r="AD458" s="161" t="s">
        <v>278</v>
      </c>
      <c r="AJ458" s="161" t="s">
        <v>278</v>
      </c>
    </row>
    <row r="459" spans="6:36" ht="15.95" customHeight="1">
      <c r="F459" s="161" t="s">
        <v>278</v>
      </c>
      <c r="R459" s="161" t="s">
        <v>278</v>
      </c>
      <c r="AD459" s="161" t="s">
        <v>278</v>
      </c>
      <c r="AJ459" s="161" t="s">
        <v>278</v>
      </c>
    </row>
    <row r="460" spans="6:36" ht="15.95" customHeight="1">
      <c r="F460" s="161" t="s">
        <v>278</v>
      </c>
      <c r="R460" s="161" t="s">
        <v>278</v>
      </c>
      <c r="AD460" s="161" t="s">
        <v>278</v>
      </c>
      <c r="AJ460" s="161" t="s">
        <v>278</v>
      </c>
    </row>
    <row r="461" spans="6:36" ht="15.95" customHeight="1">
      <c r="F461" s="161" t="s">
        <v>278</v>
      </c>
      <c r="R461" s="161" t="s">
        <v>278</v>
      </c>
      <c r="AD461" s="161" t="s">
        <v>278</v>
      </c>
      <c r="AJ461" s="161" t="s">
        <v>278</v>
      </c>
    </row>
    <row r="462" spans="6:36" ht="15.95" customHeight="1">
      <c r="F462" s="161" t="s">
        <v>278</v>
      </c>
      <c r="R462" s="161" t="s">
        <v>278</v>
      </c>
      <c r="AD462" s="161" t="s">
        <v>278</v>
      </c>
      <c r="AJ462" s="161" t="s">
        <v>278</v>
      </c>
    </row>
    <row r="463" spans="6:36" ht="15.95" customHeight="1">
      <c r="F463" s="161" t="s">
        <v>278</v>
      </c>
      <c r="R463" s="161" t="s">
        <v>278</v>
      </c>
      <c r="AD463" s="161" t="s">
        <v>278</v>
      </c>
      <c r="AJ463" s="161" t="s">
        <v>278</v>
      </c>
    </row>
    <row r="464" spans="6:36" ht="15.95" customHeight="1">
      <c r="F464" s="161" t="s">
        <v>278</v>
      </c>
      <c r="R464" s="161" t="s">
        <v>278</v>
      </c>
      <c r="AD464" s="161" t="s">
        <v>278</v>
      </c>
      <c r="AJ464" s="161" t="s">
        <v>278</v>
      </c>
    </row>
    <row r="465" spans="6:36" ht="15.95" customHeight="1">
      <c r="F465" s="161" t="s">
        <v>278</v>
      </c>
      <c r="R465" s="161" t="s">
        <v>278</v>
      </c>
      <c r="AD465" s="161" t="s">
        <v>278</v>
      </c>
      <c r="AJ465" s="161" t="s">
        <v>278</v>
      </c>
    </row>
    <row r="466" spans="6:36" ht="15.95" customHeight="1">
      <c r="F466" s="161" t="s">
        <v>278</v>
      </c>
      <c r="R466" s="161" t="s">
        <v>278</v>
      </c>
      <c r="AD466" s="161" t="s">
        <v>278</v>
      </c>
      <c r="AJ466" s="161" t="s">
        <v>278</v>
      </c>
    </row>
    <row r="467" spans="6:36" ht="15.95" customHeight="1">
      <c r="F467" s="161" t="s">
        <v>278</v>
      </c>
      <c r="R467" s="161" t="s">
        <v>278</v>
      </c>
      <c r="AD467" s="161" t="s">
        <v>278</v>
      </c>
      <c r="AJ467" s="161" t="s">
        <v>278</v>
      </c>
    </row>
    <row r="468" spans="6:36" ht="15.95" customHeight="1">
      <c r="F468" s="161" t="s">
        <v>278</v>
      </c>
      <c r="R468" s="161" t="s">
        <v>278</v>
      </c>
      <c r="AD468" s="161" t="s">
        <v>278</v>
      </c>
      <c r="AJ468" s="161" t="s">
        <v>278</v>
      </c>
    </row>
    <row r="469" spans="6:36" ht="15.95" customHeight="1">
      <c r="F469" s="161" t="s">
        <v>278</v>
      </c>
      <c r="R469" s="161" t="s">
        <v>278</v>
      </c>
      <c r="AD469" s="161" t="s">
        <v>278</v>
      </c>
      <c r="AJ469" s="161" t="s">
        <v>278</v>
      </c>
    </row>
    <row r="470" spans="6:36" ht="15.95" customHeight="1">
      <c r="F470" s="161" t="s">
        <v>278</v>
      </c>
      <c r="R470" s="161" t="s">
        <v>278</v>
      </c>
      <c r="AD470" s="161" t="s">
        <v>278</v>
      </c>
      <c r="AJ470" s="161" t="s">
        <v>278</v>
      </c>
    </row>
    <row r="471" spans="6:36" ht="15.95" customHeight="1">
      <c r="F471" s="161" t="s">
        <v>278</v>
      </c>
      <c r="R471" s="161" t="s">
        <v>278</v>
      </c>
      <c r="AD471" s="161" t="s">
        <v>278</v>
      </c>
      <c r="AJ471" s="161" t="s">
        <v>278</v>
      </c>
    </row>
    <row r="472" spans="6:36" ht="15.95" customHeight="1">
      <c r="F472" s="161" t="s">
        <v>278</v>
      </c>
      <c r="R472" s="161" t="s">
        <v>278</v>
      </c>
      <c r="AD472" s="161" t="s">
        <v>278</v>
      </c>
      <c r="AJ472" s="161" t="s">
        <v>278</v>
      </c>
    </row>
    <row r="473" spans="6:36" ht="15.95" customHeight="1">
      <c r="F473" s="161" t="s">
        <v>278</v>
      </c>
      <c r="R473" s="161" t="s">
        <v>278</v>
      </c>
      <c r="AD473" s="161" t="s">
        <v>278</v>
      </c>
      <c r="AJ473" s="161" t="s">
        <v>278</v>
      </c>
    </row>
    <row r="474" spans="6:36" ht="15.95" customHeight="1">
      <c r="F474" s="161" t="s">
        <v>278</v>
      </c>
      <c r="R474" s="161" t="s">
        <v>278</v>
      </c>
      <c r="AD474" s="161" t="s">
        <v>278</v>
      </c>
      <c r="AJ474" s="161" t="s">
        <v>278</v>
      </c>
    </row>
    <row r="475" spans="6:36" ht="15.95" customHeight="1">
      <c r="F475" s="161" t="s">
        <v>278</v>
      </c>
      <c r="R475" s="161" t="s">
        <v>278</v>
      </c>
      <c r="AD475" s="161" t="s">
        <v>278</v>
      </c>
      <c r="AJ475" s="161" t="s">
        <v>278</v>
      </c>
    </row>
    <row r="476" spans="6:36" ht="15.95" customHeight="1">
      <c r="F476" s="161" t="s">
        <v>278</v>
      </c>
      <c r="R476" s="161" t="s">
        <v>278</v>
      </c>
      <c r="AD476" s="161" t="s">
        <v>278</v>
      </c>
      <c r="AJ476" s="161" t="s">
        <v>278</v>
      </c>
    </row>
    <row r="477" spans="6:36" ht="15.95" customHeight="1">
      <c r="F477" s="161" t="s">
        <v>278</v>
      </c>
      <c r="R477" s="161" t="s">
        <v>278</v>
      </c>
      <c r="AD477" s="161" t="s">
        <v>278</v>
      </c>
      <c r="AJ477" s="161" t="s">
        <v>278</v>
      </c>
    </row>
    <row r="478" spans="6:36" ht="15.95" customHeight="1">
      <c r="F478" s="161" t="s">
        <v>278</v>
      </c>
      <c r="R478" s="161" t="s">
        <v>278</v>
      </c>
      <c r="AD478" s="161" t="s">
        <v>278</v>
      </c>
      <c r="AJ478" s="161" t="s">
        <v>278</v>
      </c>
    </row>
    <row r="479" spans="6:36" ht="15.95" customHeight="1">
      <c r="F479" s="161" t="s">
        <v>278</v>
      </c>
      <c r="R479" s="161" t="s">
        <v>278</v>
      </c>
      <c r="AD479" s="161" t="s">
        <v>278</v>
      </c>
      <c r="AJ479" s="161" t="s">
        <v>278</v>
      </c>
    </row>
    <row r="480" spans="6:36" ht="15.95" customHeight="1">
      <c r="F480" s="161" t="s">
        <v>278</v>
      </c>
      <c r="R480" s="161" t="s">
        <v>278</v>
      </c>
      <c r="AD480" s="161" t="s">
        <v>278</v>
      </c>
      <c r="AJ480" s="161" t="s">
        <v>278</v>
      </c>
    </row>
    <row r="481" spans="6:36" ht="15.95" customHeight="1">
      <c r="F481" s="161" t="s">
        <v>278</v>
      </c>
      <c r="R481" s="161" t="s">
        <v>278</v>
      </c>
      <c r="AD481" s="161" t="s">
        <v>278</v>
      </c>
      <c r="AJ481" s="161" t="s">
        <v>278</v>
      </c>
    </row>
    <row r="482" spans="6:36" ht="15.95" customHeight="1">
      <c r="F482" s="161" t="s">
        <v>278</v>
      </c>
      <c r="R482" s="161" t="s">
        <v>278</v>
      </c>
      <c r="AD482" s="161" t="s">
        <v>278</v>
      </c>
      <c r="AJ482" s="161" t="s">
        <v>278</v>
      </c>
    </row>
    <row r="483" spans="6:36" ht="15.95" customHeight="1">
      <c r="F483" s="161" t="s">
        <v>278</v>
      </c>
      <c r="R483" s="161" t="s">
        <v>278</v>
      </c>
      <c r="AD483" s="161" t="s">
        <v>278</v>
      </c>
      <c r="AJ483" s="161" t="s">
        <v>278</v>
      </c>
    </row>
    <row r="484" spans="6:36" ht="15.95" customHeight="1">
      <c r="F484" s="161" t="s">
        <v>278</v>
      </c>
      <c r="R484" s="161" t="s">
        <v>278</v>
      </c>
      <c r="AD484" s="161" t="s">
        <v>278</v>
      </c>
      <c r="AJ484" s="161" t="s">
        <v>278</v>
      </c>
    </row>
    <row r="485" spans="6:36" ht="15.95" customHeight="1">
      <c r="F485" s="161" t="s">
        <v>278</v>
      </c>
      <c r="R485" s="161" t="s">
        <v>278</v>
      </c>
      <c r="AD485" s="161" t="s">
        <v>278</v>
      </c>
      <c r="AJ485" s="161" t="s">
        <v>278</v>
      </c>
    </row>
    <row r="486" spans="6:36" ht="15.95" customHeight="1">
      <c r="F486" s="161" t="s">
        <v>278</v>
      </c>
      <c r="R486" s="161" t="s">
        <v>278</v>
      </c>
      <c r="AD486" s="161" t="s">
        <v>278</v>
      </c>
      <c r="AJ486" s="161" t="s">
        <v>278</v>
      </c>
    </row>
    <row r="487" spans="6:36" ht="15.95" customHeight="1">
      <c r="F487" s="161" t="s">
        <v>278</v>
      </c>
      <c r="R487" s="161" t="s">
        <v>278</v>
      </c>
      <c r="AD487" s="161" t="s">
        <v>278</v>
      </c>
      <c r="AJ487" s="161" t="s">
        <v>278</v>
      </c>
    </row>
    <row r="488" spans="6:36" ht="15.95" customHeight="1">
      <c r="F488" s="161" t="s">
        <v>278</v>
      </c>
      <c r="R488" s="161" t="s">
        <v>278</v>
      </c>
      <c r="AD488" s="161" t="s">
        <v>278</v>
      </c>
      <c r="AJ488" s="161" t="s">
        <v>278</v>
      </c>
    </row>
    <row r="489" spans="6:36" ht="15.95" customHeight="1">
      <c r="F489" s="161" t="s">
        <v>278</v>
      </c>
      <c r="R489" s="161" t="s">
        <v>278</v>
      </c>
      <c r="AD489" s="161" t="s">
        <v>278</v>
      </c>
      <c r="AJ489" s="161" t="s">
        <v>278</v>
      </c>
    </row>
    <row r="490" spans="6:36" ht="15.95" customHeight="1">
      <c r="F490" s="161" t="s">
        <v>278</v>
      </c>
      <c r="R490" s="161" t="s">
        <v>278</v>
      </c>
      <c r="AD490" s="161" t="s">
        <v>278</v>
      </c>
      <c r="AJ490" s="161" t="s">
        <v>278</v>
      </c>
    </row>
    <row r="491" spans="6:36" ht="15.95" customHeight="1">
      <c r="F491" s="161" t="s">
        <v>278</v>
      </c>
      <c r="R491" s="161" t="s">
        <v>278</v>
      </c>
      <c r="AD491" s="161" t="s">
        <v>278</v>
      </c>
      <c r="AJ491" s="161" t="s">
        <v>278</v>
      </c>
    </row>
    <row r="492" spans="6:36" ht="15.95" customHeight="1">
      <c r="F492" s="161" t="s">
        <v>278</v>
      </c>
      <c r="R492" s="161" t="s">
        <v>278</v>
      </c>
      <c r="AD492" s="161" t="s">
        <v>278</v>
      </c>
      <c r="AJ492" s="161" t="s">
        <v>278</v>
      </c>
    </row>
    <row r="493" spans="6:36" ht="15.95" customHeight="1">
      <c r="F493" s="161" t="s">
        <v>278</v>
      </c>
      <c r="R493" s="161" t="s">
        <v>278</v>
      </c>
      <c r="AD493" s="161" t="s">
        <v>278</v>
      </c>
      <c r="AJ493" s="161" t="s">
        <v>278</v>
      </c>
    </row>
    <row r="494" spans="6:36" ht="15.95" customHeight="1">
      <c r="F494" s="161" t="s">
        <v>278</v>
      </c>
      <c r="R494" s="161" t="s">
        <v>278</v>
      </c>
      <c r="AD494" s="161" t="s">
        <v>278</v>
      </c>
      <c r="AJ494" s="161" t="s">
        <v>278</v>
      </c>
    </row>
    <row r="495" spans="6:36" ht="15.95" customHeight="1">
      <c r="F495" s="161" t="s">
        <v>278</v>
      </c>
      <c r="R495" s="161" t="s">
        <v>278</v>
      </c>
      <c r="AD495" s="161" t="s">
        <v>278</v>
      </c>
      <c r="AJ495" s="161" t="s">
        <v>278</v>
      </c>
    </row>
    <row r="496" spans="6:36" ht="15.95" customHeight="1">
      <c r="F496" s="161" t="s">
        <v>278</v>
      </c>
      <c r="R496" s="161" t="s">
        <v>278</v>
      </c>
      <c r="AD496" s="161" t="s">
        <v>278</v>
      </c>
      <c r="AJ496" s="161" t="s">
        <v>278</v>
      </c>
    </row>
    <row r="497" spans="6:36" ht="15.95" customHeight="1">
      <c r="F497" s="161" t="s">
        <v>278</v>
      </c>
      <c r="R497" s="161" t="s">
        <v>278</v>
      </c>
      <c r="AD497" s="161" t="s">
        <v>278</v>
      </c>
      <c r="AJ497" s="161" t="s">
        <v>278</v>
      </c>
    </row>
    <row r="498" spans="6:36" ht="15.95" customHeight="1">
      <c r="F498" s="161" t="s">
        <v>278</v>
      </c>
      <c r="R498" s="161" t="s">
        <v>278</v>
      </c>
      <c r="AD498" s="161" t="s">
        <v>278</v>
      </c>
      <c r="AJ498" s="161" t="s">
        <v>278</v>
      </c>
    </row>
    <row r="499" spans="6:36" ht="15.95" customHeight="1">
      <c r="F499" s="161" t="s">
        <v>278</v>
      </c>
      <c r="R499" s="161" t="s">
        <v>278</v>
      </c>
      <c r="AD499" s="161" t="s">
        <v>278</v>
      </c>
      <c r="AJ499" s="161" t="s">
        <v>278</v>
      </c>
    </row>
    <row r="500" spans="6:36" ht="15.95" customHeight="1">
      <c r="F500" s="161" t="s">
        <v>278</v>
      </c>
      <c r="R500" s="161" t="s">
        <v>278</v>
      </c>
      <c r="AD500" s="161" t="s">
        <v>278</v>
      </c>
      <c r="AJ500" s="161" t="s">
        <v>278</v>
      </c>
    </row>
    <row r="501" spans="6:36" ht="15.95" customHeight="1">
      <c r="F501" s="161" t="s">
        <v>278</v>
      </c>
      <c r="R501" s="161" t="s">
        <v>278</v>
      </c>
      <c r="AD501" s="161" t="s">
        <v>278</v>
      </c>
      <c r="AJ501" s="161" t="s">
        <v>278</v>
      </c>
    </row>
    <row r="502" spans="6:36" ht="15.95" customHeight="1">
      <c r="F502" s="161" t="s">
        <v>278</v>
      </c>
      <c r="R502" s="161" t="s">
        <v>278</v>
      </c>
      <c r="AD502" s="161" t="s">
        <v>278</v>
      </c>
      <c r="AJ502" s="161" t="s">
        <v>278</v>
      </c>
    </row>
    <row r="503" spans="6:36" ht="15.95" customHeight="1">
      <c r="F503" s="161" t="s">
        <v>278</v>
      </c>
      <c r="R503" s="161" t="s">
        <v>278</v>
      </c>
      <c r="AD503" s="161" t="s">
        <v>278</v>
      </c>
      <c r="AJ503" s="161" t="s">
        <v>278</v>
      </c>
    </row>
    <row r="504" spans="6:36" ht="15.95" customHeight="1">
      <c r="F504" s="161" t="s">
        <v>278</v>
      </c>
      <c r="R504" s="161" t="s">
        <v>278</v>
      </c>
      <c r="AD504" s="161" t="s">
        <v>278</v>
      </c>
      <c r="AJ504" s="161" t="s">
        <v>278</v>
      </c>
    </row>
    <row r="505" spans="6:36" ht="15.95" customHeight="1">
      <c r="F505" s="161" t="s">
        <v>278</v>
      </c>
      <c r="R505" s="161" t="s">
        <v>278</v>
      </c>
      <c r="AD505" s="161" t="s">
        <v>278</v>
      </c>
      <c r="AJ505" s="161" t="s">
        <v>278</v>
      </c>
    </row>
    <row r="506" spans="6:36" ht="15.95" customHeight="1">
      <c r="F506" s="161" t="s">
        <v>278</v>
      </c>
      <c r="R506" s="161" t="s">
        <v>278</v>
      </c>
      <c r="AD506" s="161" t="s">
        <v>278</v>
      </c>
      <c r="AJ506" s="161" t="s">
        <v>278</v>
      </c>
    </row>
    <row r="507" spans="6:36" ht="15.95" customHeight="1">
      <c r="F507" s="161" t="s">
        <v>278</v>
      </c>
      <c r="R507" s="161" t="s">
        <v>278</v>
      </c>
      <c r="AD507" s="161" t="s">
        <v>278</v>
      </c>
      <c r="AJ507" s="161" t="s">
        <v>278</v>
      </c>
    </row>
    <row r="508" spans="6:36" ht="15.95" customHeight="1">
      <c r="F508" s="161" t="s">
        <v>278</v>
      </c>
      <c r="R508" s="161" t="s">
        <v>278</v>
      </c>
      <c r="AD508" s="161" t="s">
        <v>278</v>
      </c>
      <c r="AJ508" s="161" t="s">
        <v>278</v>
      </c>
    </row>
    <row r="509" spans="6:36" ht="15.95" customHeight="1">
      <c r="F509" s="161" t="s">
        <v>278</v>
      </c>
      <c r="R509" s="161" t="s">
        <v>278</v>
      </c>
      <c r="AD509" s="161" t="s">
        <v>278</v>
      </c>
      <c r="AJ509" s="161" t="s">
        <v>278</v>
      </c>
    </row>
    <row r="510" spans="6:36" ht="15.95" customHeight="1">
      <c r="F510" s="161" t="s">
        <v>278</v>
      </c>
      <c r="R510" s="161" t="s">
        <v>278</v>
      </c>
      <c r="AD510" s="161" t="s">
        <v>278</v>
      </c>
      <c r="AJ510" s="161" t="s">
        <v>278</v>
      </c>
    </row>
    <row r="511" spans="6:36" ht="15.95" customHeight="1">
      <c r="F511" s="161" t="s">
        <v>278</v>
      </c>
      <c r="R511" s="161" t="s">
        <v>278</v>
      </c>
      <c r="AD511" s="161" t="s">
        <v>278</v>
      </c>
      <c r="AJ511" s="161" t="s">
        <v>278</v>
      </c>
    </row>
    <row r="512" spans="6:36" ht="15.95" customHeight="1">
      <c r="F512" s="161" t="s">
        <v>278</v>
      </c>
      <c r="R512" s="161" t="s">
        <v>278</v>
      </c>
      <c r="AD512" s="161" t="s">
        <v>278</v>
      </c>
      <c r="AJ512" s="161" t="s">
        <v>278</v>
      </c>
    </row>
    <row r="513" spans="6:36" ht="15.95" customHeight="1">
      <c r="F513" s="161" t="s">
        <v>278</v>
      </c>
      <c r="R513" s="161" t="s">
        <v>278</v>
      </c>
      <c r="AD513" s="161" t="s">
        <v>278</v>
      </c>
      <c r="AJ513" s="161" t="s">
        <v>278</v>
      </c>
    </row>
    <row r="514" spans="6:36" ht="15.95" customHeight="1">
      <c r="F514" s="161" t="s">
        <v>278</v>
      </c>
      <c r="R514" s="161" t="s">
        <v>278</v>
      </c>
      <c r="AD514" s="161" t="s">
        <v>278</v>
      </c>
      <c r="AJ514" s="161" t="s">
        <v>278</v>
      </c>
    </row>
    <row r="515" spans="6:36" ht="15.95" customHeight="1">
      <c r="F515" s="161" t="s">
        <v>278</v>
      </c>
      <c r="R515" s="161" t="s">
        <v>278</v>
      </c>
      <c r="AD515" s="161" t="s">
        <v>278</v>
      </c>
      <c r="AJ515" s="161" t="s">
        <v>278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H12:H14 H18:H19 H34:H54 N33:N54 T33:T54 Z33:Z54 AL33:AL54 AF33:AF54 Z10:Z19">
    <cfRule type="cellIs" dxfId="32" priority="30" stopIfTrue="1" operator="greaterThan">
      <formula>G10</formula>
    </cfRule>
  </conditionalFormatting>
  <conditionalFormatting sqref="N10:N11 N13:N15">
    <cfRule type="cellIs" dxfId="31" priority="29" stopIfTrue="1" operator="greaterThan">
      <formula>M10</formula>
    </cfRule>
  </conditionalFormatting>
  <conditionalFormatting sqref="T10:T19">
    <cfRule type="cellIs" dxfId="30" priority="28" stopIfTrue="1" operator="greaterThan">
      <formula>S10</formula>
    </cfRule>
  </conditionalFormatting>
  <conditionalFormatting sqref="AF10:AF19">
    <cfRule type="cellIs" dxfId="29" priority="26" stopIfTrue="1" operator="greaterThan">
      <formula>AE10</formula>
    </cfRule>
  </conditionalFormatting>
  <conditionalFormatting sqref="AL17:AL19">
    <cfRule type="cellIs" dxfId="28" priority="25" stopIfTrue="1" operator="greaterThan">
      <formula>AK17</formula>
    </cfRule>
  </conditionalFormatting>
  <conditionalFormatting sqref="H23:H29">
    <cfRule type="cellIs" dxfId="27" priority="24" stopIfTrue="1" operator="greaterThan">
      <formula>G23</formula>
    </cfRule>
  </conditionalFormatting>
  <conditionalFormatting sqref="N23:N29">
    <cfRule type="cellIs" dxfId="26" priority="23" stopIfTrue="1" operator="greaterThan">
      <formula>M23</formula>
    </cfRule>
  </conditionalFormatting>
  <conditionalFormatting sqref="T23:T29">
    <cfRule type="cellIs" dxfId="25" priority="22" stopIfTrue="1" operator="greaterThan">
      <formula>S23</formula>
    </cfRule>
  </conditionalFormatting>
  <conditionalFormatting sqref="Z23:Z29">
    <cfRule type="cellIs" dxfId="24" priority="21" stopIfTrue="1" operator="greaterThan">
      <formula>Y23</formula>
    </cfRule>
  </conditionalFormatting>
  <conditionalFormatting sqref="AF23:AF29">
    <cfRule type="cellIs" dxfId="23" priority="20" stopIfTrue="1" operator="greaterThan">
      <formula>AE23</formula>
    </cfRule>
  </conditionalFormatting>
  <conditionalFormatting sqref="AL23:AL29">
    <cfRule type="cellIs" dxfId="22" priority="19" stopIfTrue="1" operator="greaterThan">
      <formula>AK23</formula>
    </cfRule>
  </conditionalFormatting>
  <conditionalFormatting sqref="H32 N32 T32 Z32 AF32 AL32 AL22 AF22 AF9 Z9 Z22 T22 T9 N9 N22 H22">
    <cfRule type="cellIs" dxfId="21" priority="12" stopIfTrue="1" operator="greaterThan">
      <formula>G9</formula>
    </cfRule>
  </conditionalFormatting>
  <conditionalFormatting sqref="N19">
    <cfRule type="cellIs" dxfId="20" priority="11" stopIfTrue="1" operator="greaterThan">
      <formula>M19</formula>
    </cfRule>
  </conditionalFormatting>
  <conditionalFormatting sqref="H15:H17">
    <cfRule type="cellIs" dxfId="19" priority="9" stopIfTrue="1" operator="greaterThan">
      <formula>G15</formula>
    </cfRule>
  </conditionalFormatting>
  <conditionalFormatting sqref="N14:N15">
    <cfRule type="cellIs" dxfId="18" priority="8" stopIfTrue="1" operator="greaterThan">
      <formula>M14</formula>
    </cfRule>
  </conditionalFormatting>
  <conditionalFormatting sqref="N13">
    <cfRule type="cellIs" dxfId="17" priority="7" stopIfTrue="1" operator="greaterThan">
      <formula>M13</formula>
    </cfRule>
  </conditionalFormatting>
  <conditionalFormatting sqref="N16:N18">
    <cfRule type="cellIs" dxfId="16" priority="6" stopIfTrue="1" operator="greaterThan">
      <formula>M16</formula>
    </cfRule>
  </conditionalFormatting>
  <conditionalFormatting sqref="H9:H11">
    <cfRule type="cellIs" dxfId="15" priority="5" stopIfTrue="1" operator="greaterThan">
      <formula>G9</formula>
    </cfRule>
  </conditionalFormatting>
  <conditionalFormatting sqref="AL11:AL16">
    <cfRule type="cellIs" dxfId="14" priority="4" stopIfTrue="1" operator="greaterThan">
      <formula>AK11</formula>
    </cfRule>
  </conditionalFormatting>
  <conditionalFormatting sqref="N12">
    <cfRule type="cellIs" dxfId="13" priority="2" stopIfTrue="1" operator="greaterThan">
      <formula>M12</formula>
    </cfRule>
  </conditionalFormatting>
  <conditionalFormatting sqref="AL9:AL10">
    <cfRule type="cellIs" dxfId="12" priority="1" stopIfTrue="1" operator="greaterThan">
      <formula>AK9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AU515"/>
  <sheetViews>
    <sheetView showGridLines="0" showZeros="0" zoomScale="68" zoomScaleNormal="68" zoomScaleSheetLayoutView="55" workbookViewId="0">
      <pane ySplit="8" topLeftCell="A9" activePane="bottomLeft" state="frozen"/>
      <selection activeCell="H9" sqref="H9"/>
      <selection pane="bottomLeft" activeCell="H9" sqref="H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2.12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2.125" style="161" hidden="1" customWidth="1"/>
    <col min="13" max="14" width="9.125" style="161" customWidth="1"/>
    <col min="15" max="15" width="3.375" style="161" customWidth="1"/>
    <col min="16" max="16" width="3.875" style="25" customWidth="1"/>
    <col min="17" max="17" width="12.625" style="161" customWidth="1"/>
    <col min="18" max="18" width="12.125" style="161" hidden="1" customWidth="1"/>
    <col min="19" max="20" width="9.125" style="161" customWidth="1"/>
    <col min="21" max="21" width="3" style="161" customWidth="1"/>
    <col min="22" max="22" width="3.875" style="25" customWidth="1"/>
    <col min="23" max="23" width="12.625" style="161" customWidth="1"/>
    <col min="24" max="24" width="12.125" style="161" hidden="1" customWidth="1"/>
    <col min="25" max="26" width="9.125" style="161" customWidth="1"/>
    <col min="27" max="27" width="3.375" style="161" customWidth="1"/>
    <col min="28" max="28" width="3.875" style="25" customWidth="1"/>
    <col min="29" max="29" width="12.625" style="161" customWidth="1"/>
    <col min="30" max="30" width="12.125" style="161" hidden="1" customWidth="1"/>
    <col min="31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2.12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7" width="8.875" style="161" hidden="1" customWidth="1"/>
    <col min="48" max="16384" width="8.875" style="161"/>
  </cols>
  <sheetData>
    <row r="1" spans="1:47" s="55" customFormat="1" ht="22.5" customHeight="1">
      <c r="A1" s="52"/>
      <c r="B1" s="53" t="s">
        <v>1030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500">
        <v>45748</v>
      </c>
      <c r="AL1" s="500"/>
      <c r="AM1" s="500"/>
    </row>
    <row r="2" spans="1:47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58" t="s">
        <v>148</v>
      </c>
      <c r="AK2" s="125" t="s">
        <v>189</v>
      </c>
      <c r="AL2" s="501">
        <f>+入力!N7</f>
        <v>0</v>
      </c>
      <c r="AM2" s="501"/>
    </row>
    <row r="3" spans="1:47" ht="19.5" customHeight="1">
      <c r="B3" s="59" t="s">
        <v>190</v>
      </c>
      <c r="C3" s="61"/>
      <c r="D3" s="59" t="s">
        <v>191</v>
      </c>
      <c r="E3" s="63"/>
      <c r="F3" s="87"/>
      <c r="G3" s="59" t="s">
        <v>192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193</v>
      </c>
      <c r="T3" s="59" t="s">
        <v>194</v>
      </c>
      <c r="U3" s="63"/>
      <c r="V3" s="59" t="s">
        <v>195</v>
      </c>
      <c r="W3" s="62"/>
      <c r="X3" s="62"/>
      <c r="Y3" s="62"/>
      <c r="Z3" s="60"/>
      <c r="AA3" s="63" t="s">
        <v>196</v>
      </c>
      <c r="AB3" s="90" t="s">
        <v>197</v>
      </c>
      <c r="AC3" s="90"/>
      <c r="AD3" s="90"/>
      <c r="AE3" s="125"/>
      <c r="AF3" s="91"/>
      <c r="AG3" s="91"/>
      <c r="AH3" s="64"/>
      <c r="AK3" s="65"/>
      <c r="AL3" s="65"/>
      <c r="AM3" s="154" t="s">
        <v>198</v>
      </c>
      <c r="AO3" s="66"/>
    </row>
    <row r="4" spans="1:47" ht="15.75" customHeight="1">
      <c r="B4" s="485">
        <f>+入力!F2</f>
        <v>0</v>
      </c>
      <c r="C4" s="486"/>
      <c r="D4" s="489">
        <f>B4</f>
        <v>0</v>
      </c>
      <c r="E4" s="490"/>
      <c r="F4" s="92"/>
      <c r="G4" s="502" t="str">
        <f>CONCATENATE(入力!F3,入力!S3)&amp;"　/　"&amp;入力!F4</f>
        <v>様　/　</v>
      </c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16"/>
      <c r="S4" s="510">
        <f>+入力!F5</f>
        <v>0</v>
      </c>
      <c r="T4" s="506">
        <f>+入力!N5</f>
        <v>0</v>
      </c>
      <c r="U4" s="507"/>
      <c r="V4" s="494">
        <f>+入力!F6</f>
        <v>0</v>
      </c>
      <c r="W4" s="495"/>
      <c r="X4" s="495"/>
      <c r="Y4" s="495"/>
      <c r="Z4" s="495"/>
      <c r="AA4" s="496"/>
      <c r="AB4" s="93"/>
      <c r="AC4" s="93"/>
      <c r="AD4" s="67"/>
      <c r="AE4" s="94"/>
      <c r="AF4" s="94"/>
      <c r="AG4" s="94"/>
      <c r="AH4" s="162"/>
      <c r="AM4" s="154" t="s">
        <v>199</v>
      </c>
      <c r="AN4" s="160"/>
    </row>
    <row r="5" spans="1:47" ht="15.75" customHeight="1" thickBot="1">
      <c r="B5" s="487"/>
      <c r="C5" s="488"/>
      <c r="D5" s="491"/>
      <c r="E5" s="492"/>
      <c r="F5" s="95"/>
      <c r="G5" s="504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17"/>
      <c r="S5" s="511"/>
      <c r="T5" s="508"/>
      <c r="U5" s="509"/>
      <c r="V5" s="497"/>
      <c r="W5" s="498"/>
      <c r="X5" s="498"/>
      <c r="Y5" s="498"/>
      <c r="Z5" s="498"/>
      <c r="AA5" s="499"/>
      <c r="AB5" s="66" t="s">
        <v>200</v>
      </c>
      <c r="AC5" s="93"/>
      <c r="AD5" s="67"/>
      <c r="AE5" s="493">
        <f>+入力!M6</f>
        <v>0</v>
      </c>
      <c r="AF5" s="493"/>
      <c r="AG5" s="96" t="s">
        <v>201</v>
      </c>
      <c r="AH5" s="162"/>
      <c r="AM5" s="154" t="s">
        <v>152</v>
      </c>
    </row>
    <row r="6" spans="1:47" ht="9.75" customHeight="1" thickBot="1">
      <c r="M6" s="125"/>
    </row>
    <row r="7" spans="1:47" ht="19.5" customHeight="1">
      <c r="B7" s="163"/>
      <c r="C7" s="68"/>
      <c r="D7" s="69" t="s">
        <v>392</v>
      </c>
      <c r="E7" s="62"/>
      <c r="F7" s="62"/>
      <c r="G7" s="62"/>
      <c r="H7" s="62"/>
      <c r="I7" s="70"/>
      <c r="J7" s="69" t="s">
        <v>393</v>
      </c>
      <c r="K7" s="62"/>
      <c r="L7" s="62"/>
      <c r="M7" s="62"/>
      <c r="N7" s="62"/>
      <c r="O7" s="62"/>
      <c r="P7" s="69" t="s">
        <v>394</v>
      </c>
      <c r="Q7" s="62"/>
      <c r="R7" s="62"/>
      <c r="S7" s="62"/>
      <c r="T7" s="62"/>
      <c r="U7" s="70"/>
      <c r="V7" s="69" t="s">
        <v>395</v>
      </c>
      <c r="W7" s="62"/>
      <c r="X7" s="62"/>
      <c r="Y7" s="62"/>
      <c r="Z7" s="62"/>
      <c r="AA7" s="62"/>
      <c r="AB7" s="69" t="s">
        <v>522</v>
      </c>
      <c r="AC7" s="62"/>
      <c r="AD7" s="62"/>
      <c r="AE7" s="62"/>
      <c r="AF7" s="62"/>
      <c r="AG7" s="62"/>
      <c r="AH7" s="69" t="s">
        <v>396</v>
      </c>
      <c r="AI7" s="62"/>
      <c r="AJ7" s="62"/>
      <c r="AK7" s="62"/>
      <c r="AL7" s="62"/>
      <c r="AM7" s="63"/>
    </row>
    <row r="8" spans="1:47" ht="17.25" customHeight="1" thickBot="1">
      <c r="B8" s="164"/>
      <c r="C8" s="71"/>
      <c r="D8" s="72"/>
      <c r="E8" s="73" t="s">
        <v>204</v>
      </c>
      <c r="F8" s="73" t="s">
        <v>205</v>
      </c>
      <c r="G8" s="74" t="s">
        <v>206</v>
      </c>
      <c r="H8" s="74" t="s">
        <v>207</v>
      </c>
      <c r="I8" s="75" t="s">
        <v>208</v>
      </c>
      <c r="J8" s="72"/>
      <c r="K8" s="73" t="s">
        <v>204</v>
      </c>
      <c r="L8" s="73" t="s">
        <v>209</v>
      </c>
      <c r="M8" s="74" t="s">
        <v>206</v>
      </c>
      <c r="N8" s="74" t="s">
        <v>207</v>
      </c>
      <c r="O8" s="75" t="s">
        <v>208</v>
      </c>
      <c r="P8" s="72"/>
      <c r="Q8" s="73" t="s">
        <v>204</v>
      </c>
      <c r="R8" s="73" t="s">
        <v>209</v>
      </c>
      <c r="S8" s="74" t="s">
        <v>206</v>
      </c>
      <c r="T8" s="74" t="s">
        <v>207</v>
      </c>
      <c r="U8" s="75" t="s">
        <v>208</v>
      </c>
      <c r="V8" s="72"/>
      <c r="W8" s="73" t="s">
        <v>204</v>
      </c>
      <c r="X8" s="73" t="s">
        <v>209</v>
      </c>
      <c r="Y8" s="74" t="s">
        <v>206</v>
      </c>
      <c r="Z8" s="74" t="s">
        <v>207</v>
      </c>
      <c r="AA8" s="75" t="s">
        <v>208</v>
      </c>
      <c r="AB8" s="72"/>
      <c r="AC8" s="73" t="s">
        <v>204</v>
      </c>
      <c r="AD8" s="73" t="s">
        <v>209</v>
      </c>
      <c r="AE8" s="74" t="s">
        <v>206</v>
      </c>
      <c r="AF8" s="74" t="s">
        <v>207</v>
      </c>
      <c r="AG8" s="76" t="s">
        <v>208</v>
      </c>
      <c r="AH8" s="72"/>
      <c r="AI8" s="73" t="s">
        <v>204</v>
      </c>
      <c r="AJ8" s="73" t="s">
        <v>205</v>
      </c>
      <c r="AK8" s="74" t="s">
        <v>206</v>
      </c>
      <c r="AL8" s="74" t="s">
        <v>207</v>
      </c>
      <c r="AM8" s="77" t="s">
        <v>208</v>
      </c>
    </row>
    <row r="9" spans="1:47" ht="15.75" customHeight="1">
      <c r="A9" s="161">
        <v>40131</v>
      </c>
      <c r="B9" s="19" t="s">
        <v>1031</v>
      </c>
      <c r="D9" s="198" t="s">
        <v>1032</v>
      </c>
      <c r="E9" s="277" t="s">
        <v>1033</v>
      </c>
      <c r="F9" s="305" t="s">
        <v>1034</v>
      </c>
      <c r="G9" s="279">
        <v>7200</v>
      </c>
      <c r="H9" s="315"/>
      <c r="I9" s="331"/>
      <c r="J9" s="198" t="s">
        <v>1032</v>
      </c>
      <c r="K9" s="277" t="s">
        <v>1035</v>
      </c>
      <c r="L9" s="305" t="s">
        <v>1036</v>
      </c>
      <c r="M9" s="279">
        <v>580</v>
      </c>
      <c r="N9" s="315"/>
      <c r="O9" s="331"/>
      <c r="P9" s="198" t="s">
        <v>1032</v>
      </c>
      <c r="Q9" s="277" t="s">
        <v>1037</v>
      </c>
      <c r="R9" s="305" t="s">
        <v>1038</v>
      </c>
      <c r="S9" s="279">
        <v>270</v>
      </c>
      <c r="T9" s="315"/>
      <c r="U9" s="331"/>
      <c r="V9" s="198" t="s">
        <v>1032</v>
      </c>
      <c r="W9" s="277" t="s">
        <v>1035</v>
      </c>
      <c r="X9" s="305" t="s">
        <v>1039</v>
      </c>
      <c r="Y9" s="279">
        <v>1670</v>
      </c>
      <c r="Z9" s="315"/>
      <c r="AA9" s="329"/>
      <c r="AB9" s="198" t="s">
        <v>1032</v>
      </c>
      <c r="AC9" s="277" t="s">
        <v>1040</v>
      </c>
      <c r="AD9" s="305" t="s">
        <v>1041</v>
      </c>
      <c r="AE9" s="279">
        <v>210</v>
      </c>
      <c r="AF9" s="315"/>
      <c r="AG9" s="281"/>
      <c r="AH9" s="272"/>
      <c r="AI9" s="277" t="s">
        <v>1042</v>
      </c>
      <c r="AJ9" s="267" t="s">
        <v>1043</v>
      </c>
      <c r="AK9" s="280" t="s">
        <v>407</v>
      </c>
      <c r="AL9" s="264"/>
      <c r="AM9" s="202"/>
      <c r="AP9" s="186"/>
      <c r="AQ9" s="185"/>
      <c r="AR9" s="185"/>
      <c r="AS9" s="185"/>
      <c r="AT9" s="185"/>
      <c r="AU9" s="222"/>
    </row>
    <row r="10" spans="1:47" ht="15.75" customHeight="1">
      <c r="B10" s="19">
        <v>44204</v>
      </c>
      <c r="D10" s="21"/>
      <c r="E10" s="284"/>
      <c r="F10" s="284" t="s">
        <v>278</v>
      </c>
      <c r="G10" s="322"/>
      <c r="H10" s="315"/>
      <c r="I10" s="331"/>
      <c r="J10" s="266"/>
      <c r="K10" s="320"/>
      <c r="L10" s="336" t="s">
        <v>278</v>
      </c>
      <c r="M10" s="322"/>
      <c r="N10" s="315"/>
      <c r="O10" s="331"/>
      <c r="P10" s="266"/>
      <c r="Q10" s="320"/>
      <c r="R10" s="336"/>
      <c r="S10" s="322"/>
      <c r="T10" s="315"/>
      <c r="U10" s="331"/>
      <c r="V10" s="198" t="s">
        <v>1032</v>
      </c>
      <c r="W10" s="277" t="s">
        <v>1044</v>
      </c>
      <c r="X10" s="305" t="s">
        <v>1045</v>
      </c>
      <c r="Y10" s="279">
        <v>1500</v>
      </c>
      <c r="Z10" s="315"/>
      <c r="AA10" s="329"/>
      <c r="AB10" s="198" t="s">
        <v>1032</v>
      </c>
      <c r="AC10" s="277" t="s">
        <v>1035</v>
      </c>
      <c r="AD10" s="305" t="s">
        <v>1046</v>
      </c>
      <c r="AE10" s="279">
        <v>350</v>
      </c>
      <c r="AF10" s="315"/>
      <c r="AG10" s="281"/>
      <c r="AH10" s="272"/>
      <c r="AI10" s="273"/>
      <c r="AJ10" s="273" t="s">
        <v>278</v>
      </c>
      <c r="AK10" s="276"/>
      <c r="AL10" s="264"/>
      <c r="AM10" s="202"/>
      <c r="AP10" s="187"/>
      <c r="AQ10" s="187"/>
      <c r="AR10" s="187"/>
      <c r="AS10" s="185"/>
      <c r="AT10" s="185"/>
      <c r="AU10" s="187"/>
    </row>
    <row r="11" spans="1:47" ht="15.75" customHeight="1">
      <c r="B11" s="165"/>
      <c r="D11" s="198"/>
      <c r="E11" s="284"/>
      <c r="F11" s="284" t="s">
        <v>278</v>
      </c>
      <c r="G11" s="322"/>
      <c r="H11" s="315"/>
      <c r="I11" s="331"/>
      <c r="J11" s="272"/>
      <c r="K11" s="320"/>
      <c r="L11" s="320" t="s">
        <v>278</v>
      </c>
      <c r="M11" s="322"/>
      <c r="N11" s="315"/>
      <c r="O11" s="331"/>
      <c r="P11" s="272"/>
      <c r="Q11" s="320"/>
      <c r="R11" s="320"/>
      <c r="S11" s="322"/>
      <c r="T11" s="315"/>
      <c r="U11" s="331"/>
      <c r="V11" s="272"/>
      <c r="W11" s="320"/>
      <c r="X11" s="320" t="s">
        <v>278</v>
      </c>
      <c r="Y11" s="322"/>
      <c r="Z11" s="315"/>
      <c r="AA11" s="329"/>
      <c r="AB11" s="198" t="s">
        <v>1032</v>
      </c>
      <c r="AC11" s="277" t="s">
        <v>1047</v>
      </c>
      <c r="AD11" s="305" t="s">
        <v>1048</v>
      </c>
      <c r="AE11" s="279">
        <v>400</v>
      </c>
      <c r="AF11" s="315"/>
      <c r="AG11" s="281"/>
      <c r="AH11" s="272"/>
      <c r="AI11" s="273"/>
      <c r="AJ11" s="273" t="s">
        <v>278</v>
      </c>
      <c r="AK11" s="276"/>
      <c r="AL11" s="264"/>
      <c r="AM11" s="202"/>
      <c r="AP11" s="187"/>
      <c r="AQ11" s="187"/>
      <c r="AR11" s="187"/>
      <c r="AS11" s="187"/>
      <c r="AT11" s="185"/>
      <c r="AU11" s="187"/>
    </row>
    <row r="12" spans="1:47" ht="15.75" customHeight="1">
      <c r="B12" s="166"/>
      <c r="D12" s="198"/>
      <c r="E12" s="284"/>
      <c r="F12" s="284" t="s">
        <v>278</v>
      </c>
      <c r="G12" s="322"/>
      <c r="H12" s="315"/>
      <c r="I12" s="331"/>
      <c r="J12" s="272"/>
      <c r="K12" s="320"/>
      <c r="L12" s="320" t="s">
        <v>278</v>
      </c>
      <c r="M12" s="322"/>
      <c r="N12" s="315"/>
      <c r="O12" s="331"/>
      <c r="P12" s="272"/>
      <c r="Q12" s="320"/>
      <c r="R12" s="320"/>
      <c r="S12" s="322"/>
      <c r="T12" s="315"/>
      <c r="U12" s="331"/>
      <c r="V12" s="272"/>
      <c r="W12" s="320"/>
      <c r="X12" s="320" t="s">
        <v>278</v>
      </c>
      <c r="Y12" s="322"/>
      <c r="Z12" s="315"/>
      <c r="AA12" s="329"/>
      <c r="AB12" s="198" t="s">
        <v>1032</v>
      </c>
      <c r="AC12" s="277" t="s">
        <v>1049</v>
      </c>
      <c r="AD12" s="278" t="s">
        <v>1050</v>
      </c>
      <c r="AE12" s="279">
        <v>250</v>
      </c>
      <c r="AF12" s="315"/>
      <c r="AG12" s="281"/>
      <c r="AH12" s="272"/>
      <c r="AI12" s="273"/>
      <c r="AJ12" s="273" t="s">
        <v>278</v>
      </c>
      <c r="AK12" s="276"/>
      <c r="AL12" s="264"/>
      <c r="AM12" s="202"/>
      <c r="AP12" s="187"/>
      <c r="AQ12" s="187"/>
      <c r="AR12" s="187"/>
      <c r="AS12" s="187"/>
      <c r="AT12" s="185"/>
      <c r="AU12" s="187"/>
    </row>
    <row r="13" spans="1:47" ht="15.75" customHeight="1">
      <c r="B13" s="166"/>
      <c r="D13" s="21"/>
      <c r="E13" s="277"/>
      <c r="F13" s="277" t="s">
        <v>278</v>
      </c>
      <c r="G13" s="279"/>
      <c r="H13" s="315"/>
      <c r="I13" s="331"/>
      <c r="J13" s="272"/>
      <c r="K13" s="320"/>
      <c r="L13" s="320" t="s">
        <v>278</v>
      </c>
      <c r="M13" s="322"/>
      <c r="N13" s="315"/>
      <c r="O13" s="331"/>
      <c r="P13" s="272"/>
      <c r="Q13" s="320"/>
      <c r="R13" s="320"/>
      <c r="S13" s="322"/>
      <c r="T13" s="315"/>
      <c r="U13" s="331"/>
      <c r="V13" s="272"/>
      <c r="W13" s="320"/>
      <c r="X13" s="320" t="s">
        <v>278</v>
      </c>
      <c r="Y13" s="322"/>
      <c r="Z13" s="315"/>
      <c r="AA13" s="329"/>
      <c r="AB13" s="198" t="s">
        <v>1032</v>
      </c>
      <c r="AC13" s="277" t="s">
        <v>1051</v>
      </c>
      <c r="AD13" s="305" t="s">
        <v>1052</v>
      </c>
      <c r="AE13" s="279">
        <v>160</v>
      </c>
      <c r="AF13" s="315"/>
      <c r="AG13" s="281"/>
      <c r="AH13" s="272"/>
      <c r="AI13" s="273"/>
      <c r="AJ13" s="273" t="s">
        <v>278</v>
      </c>
      <c r="AK13" s="276"/>
      <c r="AL13" s="264"/>
      <c r="AM13" s="202"/>
      <c r="AP13" s="187"/>
      <c r="AQ13" s="187"/>
      <c r="AR13" s="187"/>
      <c r="AS13" s="187"/>
      <c r="AT13" s="185"/>
      <c r="AU13" s="187"/>
    </row>
    <row r="14" spans="1:47" ht="15.75" customHeight="1">
      <c r="B14" s="165"/>
      <c r="D14" s="198"/>
      <c r="E14" s="320"/>
      <c r="F14" s="320" t="s">
        <v>278</v>
      </c>
      <c r="G14" s="322"/>
      <c r="H14" s="315"/>
      <c r="I14" s="331"/>
      <c r="J14" s="272"/>
      <c r="K14" s="320"/>
      <c r="L14" s="320" t="s">
        <v>278</v>
      </c>
      <c r="M14" s="322"/>
      <c r="N14" s="315"/>
      <c r="O14" s="331"/>
      <c r="P14" s="272"/>
      <c r="Q14" s="320"/>
      <c r="R14" s="320"/>
      <c r="S14" s="322"/>
      <c r="T14" s="315"/>
      <c r="U14" s="331"/>
      <c r="V14" s="272"/>
      <c r="W14" s="320"/>
      <c r="X14" s="320" t="s">
        <v>278</v>
      </c>
      <c r="Y14" s="322"/>
      <c r="Z14" s="315"/>
      <c r="AA14" s="329"/>
      <c r="AB14" s="198" t="s">
        <v>1032</v>
      </c>
      <c r="AC14" s="277" t="s">
        <v>1053</v>
      </c>
      <c r="AD14" s="305" t="s">
        <v>1054</v>
      </c>
      <c r="AE14" s="279">
        <v>50</v>
      </c>
      <c r="AF14" s="315"/>
      <c r="AG14" s="281"/>
      <c r="AH14" s="272"/>
      <c r="AI14" s="273"/>
      <c r="AJ14" s="273" t="s">
        <v>278</v>
      </c>
      <c r="AK14" s="276"/>
      <c r="AL14" s="264"/>
      <c r="AM14" s="202"/>
      <c r="AP14" s="187"/>
      <c r="AQ14" s="187"/>
      <c r="AR14" s="187"/>
      <c r="AS14" s="187"/>
      <c r="AT14" s="185"/>
      <c r="AU14" s="187"/>
    </row>
    <row r="15" spans="1:47" ht="15.75" customHeight="1">
      <c r="B15" s="165"/>
      <c r="D15" s="198"/>
      <c r="E15" s="320"/>
      <c r="F15" s="320" t="s">
        <v>278</v>
      </c>
      <c r="G15" s="322"/>
      <c r="H15" s="315"/>
      <c r="I15" s="331"/>
      <c r="J15" s="272"/>
      <c r="K15" s="320"/>
      <c r="L15" s="320" t="s">
        <v>278</v>
      </c>
      <c r="M15" s="322"/>
      <c r="N15" s="315"/>
      <c r="O15" s="331"/>
      <c r="P15" s="272"/>
      <c r="Q15" s="320"/>
      <c r="R15" s="320"/>
      <c r="S15" s="322"/>
      <c r="T15" s="315"/>
      <c r="U15" s="331"/>
      <c r="V15" s="272"/>
      <c r="W15" s="320"/>
      <c r="X15" s="320" t="s">
        <v>278</v>
      </c>
      <c r="Y15" s="322"/>
      <c r="Z15" s="315"/>
      <c r="AA15" s="329"/>
      <c r="AB15" s="198" t="s">
        <v>1032</v>
      </c>
      <c r="AC15" s="277" t="s">
        <v>1055</v>
      </c>
      <c r="AD15" s="305" t="s">
        <v>1056</v>
      </c>
      <c r="AE15" s="279">
        <v>80</v>
      </c>
      <c r="AF15" s="315"/>
      <c r="AG15" s="281"/>
      <c r="AH15" s="272"/>
      <c r="AI15" s="273"/>
      <c r="AJ15" s="273" t="s">
        <v>278</v>
      </c>
      <c r="AK15" s="276"/>
      <c r="AL15" s="264"/>
      <c r="AM15" s="202"/>
      <c r="AP15" s="187"/>
      <c r="AQ15" s="187"/>
      <c r="AR15" s="187"/>
      <c r="AS15" s="187"/>
      <c r="AT15" s="185"/>
      <c r="AU15" s="187"/>
    </row>
    <row r="16" spans="1:47" ht="15.75" customHeight="1">
      <c r="B16" s="165"/>
      <c r="D16" s="198"/>
      <c r="E16" s="320"/>
      <c r="F16" s="320" t="s">
        <v>278</v>
      </c>
      <c r="G16" s="322"/>
      <c r="H16" s="315"/>
      <c r="I16" s="331"/>
      <c r="J16" s="272"/>
      <c r="K16" s="320"/>
      <c r="L16" s="320" t="s">
        <v>278</v>
      </c>
      <c r="M16" s="322"/>
      <c r="N16" s="315"/>
      <c r="O16" s="331"/>
      <c r="P16" s="272"/>
      <c r="Q16" s="320"/>
      <c r="R16" s="320"/>
      <c r="S16" s="322"/>
      <c r="T16" s="315"/>
      <c r="U16" s="331"/>
      <c r="V16" s="272"/>
      <c r="W16" s="320"/>
      <c r="X16" s="320" t="s">
        <v>278</v>
      </c>
      <c r="Y16" s="322"/>
      <c r="Z16" s="315"/>
      <c r="AA16" s="329"/>
      <c r="AB16" s="381"/>
      <c r="AC16" s="256" t="s">
        <v>1057</v>
      </c>
      <c r="AD16" s="333" t="s">
        <v>1058</v>
      </c>
      <c r="AE16" s="335" t="s">
        <v>407</v>
      </c>
      <c r="AF16" s="315"/>
      <c r="AG16" s="281"/>
      <c r="AH16" s="272"/>
      <c r="AI16" s="273"/>
      <c r="AJ16" s="273" t="s">
        <v>278</v>
      </c>
      <c r="AK16" s="276"/>
      <c r="AL16" s="264"/>
      <c r="AM16" s="202"/>
      <c r="AP16" s="187"/>
      <c r="AQ16" s="187"/>
      <c r="AR16" s="187"/>
      <c r="AS16" s="187"/>
      <c r="AT16" s="185"/>
      <c r="AU16" s="187"/>
    </row>
    <row r="17" spans="2:47" ht="15.75" customHeight="1">
      <c r="B17" s="165"/>
      <c r="D17" s="198"/>
      <c r="E17" s="320"/>
      <c r="F17" s="320" t="s">
        <v>278</v>
      </c>
      <c r="G17" s="322"/>
      <c r="H17" s="315"/>
      <c r="I17" s="331"/>
      <c r="J17" s="272"/>
      <c r="K17" s="320"/>
      <c r="L17" s="320" t="s">
        <v>278</v>
      </c>
      <c r="M17" s="322"/>
      <c r="N17" s="315"/>
      <c r="O17" s="331"/>
      <c r="P17" s="272"/>
      <c r="Q17" s="320"/>
      <c r="R17" s="320"/>
      <c r="S17" s="322"/>
      <c r="T17" s="315"/>
      <c r="U17" s="331"/>
      <c r="V17" s="272"/>
      <c r="W17" s="320"/>
      <c r="X17" s="320" t="s">
        <v>278</v>
      </c>
      <c r="Y17" s="322"/>
      <c r="Z17" s="315"/>
      <c r="AA17" s="329"/>
      <c r="AB17" s="272"/>
      <c r="AC17" s="277" t="s">
        <v>1049</v>
      </c>
      <c r="AD17" s="278"/>
      <c r="AE17" s="335" t="s">
        <v>407</v>
      </c>
      <c r="AF17" s="315"/>
      <c r="AG17" s="281"/>
      <c r="AH17" s="266"/>
      <c r="AI17" s="261"/>
      <c r="AJ17" s="261" t="s">
        <v>278</v>
      </c>
      <c r="AK17" s="263"/>
      <c r="AL17" s="264"/>
      <c r="AM17" s="202"/>
      <c r="AP17" s="187"/>
      <c r="AQ17" s="187"/>
      <c r="AR17" s="187"/>
      <c r="AS17" s="187"/>
      <c r="AT17" s="185"/>
      <c r="AU17" s="187"/>
    </row>
    <row r="18" spans="2:47" ht="15.75" customHeight="1">
      <c r="B18" s="165"/>
      <c r="D18" s="198"/>
      <c r="E18" s="320"/>
      <c r="F18" s="320" t="s">
        <v>278</v>
      </c>
      <c r="G18" s="322"/>
      <c r="H18" s="315"/>
      <c r="I18" s="331"/>
      <c r="J18" s="272"/>
      <c r="K18" s="320"/>
      <c r="L18" s="320" t="s">
        <v>278</v>
      </c>
      <c r="M18" s="322"/>
      <c r="N18" s="315"/>
      <c r="O18" s="331"/>
      <c r="P18" s="272"/>
      <c r="Q18" s="320"/>
      <c r="R18" s="320"/>
      <c r="S18" s="322"/>
      <c r="T18" s="315"/>
      <c r="U18" s="331"/>
      <c r="V18" s="266"/>
      <c r="W18" s="320"/>
      <c r="X18" s="320" t="s">
        <v>278</v>
      </c>
      <c r="Y18" s="322"/>
      <c r="Z18" s="315"/>
      <c r="AA18" s="329"/>
      <c r="AB18" s="198"/>
      <c r="AC18" s="277" t="s">
        <v>1059</v>
      </c>
      <c r="AD18" s="278" t="s">
        <v>1060</v>
      </c>
      <c r="AE18" s="335" t="s">
        <v>471</v>
      </c>
      <c r="AF18" s="315"/>
      <c r="AG18" s="281"/>
      <c r="AH18" s="266"/>
      <c r="AI18" s="261"/>
      <c r="AJ18" s="261" t="s">
        <v>278</v>
      </c>
      <c r="AK18" s="263"/>
      <c r="AL18" s="264"/>
      <c r="AM18" s="202"/>
      <c r="AP18" s="187"/>
      <c r="AQ18" s="187"/>
      <c r="AR18" s="187"/>
      <c r="AS18" s="187"/>
      <c r="AT18" s="185"/>
      <c r="AU18" s="187"/>
    </row>
    <row r="19" spans="2:47" ht="15.75" customHeight="1">
      <c r="B19" s="165"/>
      <c r="D19" s="198"/>
      <c r="E19" s="26"/>
      <c r="F19" s="26" t="s">
        <v>278</v>
      </c>
      <c r="G19" s="276"/>
      <c r="H19" s="264"/>
      <c r="I19" s="269"/>
      <c r="J19" s="272"/>
      <c r="K19" s="273"/>
      <c r="L19" s="273" t="s">
        <v>278</v>
      </c>
      <c r="M19" s="276"/>
      <c r="N19" s="264"/>
      <c r="O19" s="269"/>
      <c r="P19" s="272"/>
      <c r="Q19" s="273"/>
      <c r="R19" s="273"/>
      <c r="S19" s="276"/>
      <c r="T19" s="264"/>
      <c r="U19" s="269"/>
      <c r="V19" s="266"/>
      <c r="W19" s="273"/>
      <c r="X19" s="273" t="s">
        <v>278</v>
      </c>
      <c r="Y19" s="276"/>
      <c r="Z19" s="264"/>
      <c r="AA19" s="281"/>
      <c r="AB19" s="266"/>
      <c r="AC19" s="316"/>
      <c r="AD19" s="317" t="s">
        <v>278</v>
      </c>
      <c r="AE19" s="312"/>
      <c r="AF19" s="264"/>
      <c r="AG19" s="281"/>
      <c r="AH19" s="266"/>
      <c r="AI19" s="261"/>
      <c r="AJ19" s="22" t="s">
        <v>278</v>
      </c>
      <c r="AK19" s="194"/>
      <c r="AL19" s="252"/>
      <c r="AM19" s="202"/>
      <c r="AP19" s="187"/>
      <c r="AQ19" s="187"/>
      <c r="AR19" s="187"/>
      <c r="AS19" s="187"/>
      <c r="AT19" s="187"/>
      <c r="AU19" s="187"/>
    </row>
    <row r="20" spans="2:47" ht="15.75" customHeight="1">
      <c r="B20" s="165"/>
      <c r="D20" s="198"/>
      <c r="E20" s="26"/>
      <c r="F20" s="26" t="s">
        <v>278</v>
      </c>
      <c r="G20" s="276"/>
      <c r="H20" s="264"/>
      <c r="I20" s="269"/>
      <c r="J20" s="272"/>
      <c r="K20" s="273"/>
      <c r="L20" s="273" t="s">
        <v>278</v>
      </c>
      <c r="M20" s="276"/>
      <c r="N20" s="264"/>
      <c r="O20" s="269"/>
      <c r="P20" s="272"/>
      <c r="Q20" s="273"/>
      <c r="R20" s="273"/>
      <c r="S20" s="276"/>
      <c r="T20" s="264"/>
      <c r="U20" s="269"/>
      <c r="V20" s="266"/>
      <c r="W20" s="273"/>
      <c r="X20" s="273" t="s">
        <v>278</v>
      </c>
      <c r="Y20" s="276"/>
      <c r="Z20" s="264"/>
      <c r="AA20" s="281"/>
      <c r="AB20" s="266"/>
      <c r="AC20" s="316"/>
      <c r="AD20" s="317" t="s">
        <v>278</v>
      </c>
      <c r="AE20" s="312"/>
      <c r="AF20" s="264"/>
      <c r="AG20" s="281"/>
      <c r="AH20" s="266"/>
      <c r="AI20" s="261"/>
      <c r="AJ20" s="22" t="s">
        <v>278</v>
      </c>
      <c r="AK20" s="194"/>
      <c r="AL20" s="252"/>
      <c r="AM20" s="202"/>
      <c r="AP20" s="187"/>
      <c r="AQ20" s="187"/>
      <c r="AR20" s="187"/>
      <c r="AS20" s="187"/>
      <c r="AT20" s="187"/>
      <c r="AU20" s="187"/>
    </row>
    <row r="21" spans="2:47" ht="15.75" customHeight="1">
      <c r="B21" s="165"/>
      <c r="D21" s="198"/>
      <c r="E21" s="26"/>
      <c r="F21" s="26" t="s">
        <v>278</v>
      </c>
      <c r="G21" s="276"/>
      <c r="H21" s="264"/>
      <c r="I21" s="269"/>
      <c r="J21" s="272"/>
      <c r="K21" s="273"/>
      <c r="L21" s="273" t="s">
        <v>278</v>
      </c>
      <c r="M21" s="276"/>
      <c r="N21" s="264"/>
      <c r="O21" s="269"/>
      <c r="P21" s="272"/>
      <c r="Q21" s="273"/>
      <c r="R21" s="273"/>
      <c r="S21" s="276"/>
      <c r="T21" s="264"/>
      <c r="U21" s="269"/>
      <c r="V21" s="266"/>
      <c r="W21" s="273"/>
      <c r="X21" s="273" t="s">
        <v>278</v>
      </c>
      <c r="Y21" s="276"/>
      <c r="Z21" s="264"/>
      <c r="AA21" s="281"/>
      <c r="AB21" s="266"/>
      <c r="AC21" s="316"/>
      <c r="AD21" s="317" t="s">
        <v>278</v>
      </c>
      <c r="AE21" s="312"/>
      <c r="AF21" s="264"/>
      <c r="AG21" s="281"/>
      <c r="AH21" s="266"/>
      <c r="AI21" s="261"/>
      <c r="AJ21" s="22" t="s">
        <v>278</v>
      </c>
      <c r="AK21" s="194"/>
      <c r="AL21" s="252"/>
      <c r="AM21" s="202"/>
      <c r="AP21" s="187"/>
      <c r="AQ21" s="187"/>
      <c r="AR21" s="187"/>
      <c r="AS21" s="187"/>
      <c r="AT21" s="187"/>
      <c r="AU21" s="187"/>
    </row>
    <row r="22" spans="2:47" ht="15.75" customHeight="1">
      <c r="B22" s="165"/>
      <c r="D22" s="198"/>
      <c r="E22" s="26"/>
      <c r="F22" s="26" t="s">
        <v>278</v>
      </c>
      <c r="G22" s="276"/>
      <c r="H22" s="264"/>
      <c r="I22" s="269"/>
      <c r="J22" s="272"/>
      <c r="K22" s="273"/>
      <c r="L22" s="273" t="s">
        <v>278</v>
      </c>
      <c r="M22" s="276"/>
      <c r="N22" s="264"/>
      <c r="O22" s="269"/>
      <c r="P22" s="272"/>
      <c r="Q22" s="273"/>
      <c r="R22" s="273"/>
      <c r="S22" s="276"/>
      <c r="T22" s="264"/>
      <c r="U22" s="269"/>
      <c r="V22" s="266"/>
      <c r="W22" s="273"/>
      <c r="X22" s="273" t="s">
        <v>278</v>
      </c>
      <c r="Y22" s="276"/>
      <c r="Z22" s="264"/>
      <c r="AA22" s="281"/>
      <c r="AB22" s="266"/>
      <c r="AC22" s="316"/>
      <c r="AD22" s="317" t="s">
        <v>278</v>
      </c>
      <c r="AE22" s="312"/>
      <c r="AF22" s="264"/>
      <c r="AG22" s="281"/>
      <c r="AH22" s="266"/>
      <c r="AI22" s="261"/>
      <c r="AJ22" s="22" t="s">
        <v>278</v>
      </c>
      <c r="AK22" s="194"/>
      <c r="AL22" s="252"/>
      <c r="AM22" s="202"/>
      <c r="AP22" s="187"/>
      <c r="AQ22" s="187"/>
      <c r="AR22" s="187"/>
      <c r="AS22" s="187"/>
      <c r="AT22" s="187"/>
      <c r="AU22" s="187"/>
    </row>
    <row r="23" spans="2:47" ht="15.75" customHeight="1">
      <c r="B23" s="165"/>
      <c r="D23" s="198"/>
      <c r="E23" s="26"/>
      <c r="F23" s="26" t="s">
        <v>278</v>
      </c>
      <c r="G23" s="276"/>
      <c r="H23" s="264"/>
      <c r="I23" s="269"/>
      <c r="J23" s="272"/>
      <c r="K23" s="273"/>
      <c r="L23" s="273" t="s">
        <v>278</v>
      </c>
      <c r="M23" s="276"/>
      <c r="N23" s="264"/>
      <c r="O23" s="269"/>
      <c r="P23" s="272"/>
      <c r="Q23" s="273"/>
      <c r="R23" s="273"/>
      <c r="S23" s="276"/>
      <c r="T23" s="264"/>
      <c r="U23" s="269"/>
      <c r="V23" s="266"/>
      <c r="W23" s="273"/>
      <c r="X23" s="273" t="s">
        <v>278</v>
      </c>
      <c r="Y23" s="276"/>
      <c r="Z23" s="264"/>
      <c r="AA23" s="281"/>
      <c r="AB23" s="266"/>
      <c r="AC23" s="316"/>
      <c r="AD23" s="317" t="s">
        <v>278</v>
      </c>
      <c r="AE23" s="312"/>
      <c r="AF23" s="264"/>
      <c r="AG23" s="281"/>
      <c r="AH23" s="266"/>
      <c r="AI23" s="261"/>
      <c r="AJ23" s="22" t="s">
        <v>278</v>
      </c>
      <c r="AK23" s="194"/>
      <c r="AL23" s="252"/>
      <c r="AM23" s="202"/>
      <c r="AP23" s="187"/>
      <c r="AQ23" s="187"/>
      <c r="AR23" s="187"/>
      <c r="AS23" s="187"/>
      <c r="AT23" s="187"/>
      <c r="AU23" s="187"/>
    </row>
    <row r="24" spans="2:47" ht="15.75" customHeight="1">
      <c r="B24" s="165"/>
      <c r="D24" s="198"/>
      <c r="E24" s="26"/>
      <c r="F24" s="26" t="s">
        <v>278</v>
      </c>
      <c r="G24" s="276"/>
      <c r="H24" s="264"/>
      <c r="I24" s="269"/>
      <c r="J24" s="272"/>
      <c r="K24" s="273"/>
      <c r="L24" s="273" t="s">
        <v>278</v>
      </c>
      <c r="M24" s="276"/>
      <c r="N24" s="264"/>
      <c r="O24" s="269"/>
      <c r="P24" s="272"/>
      <c r="Q24" s="273"/>
      <c r="R24" s="273"/>
      <c r="S24" s="276"/>
      <c r="T24" s="264"/>
      <c r="U24" s="269"/>
      <c r="V24" s="266"/>
      <c r="W24" s="273"/>
      <c r="X24" s="273" t="s">
        <v>278</v>
      </c>
      <c r="Y24" s="276"/>
      <c r="Z24" s="264"/>
      <c r="AA24" s="281"/>
      <c r="AB24" s="266"/>
      <c r="AC24" s="316"/>
      <c r="AD24" s="317" t="s">
        <v>278</v>
      </c>
      <c r="AE24" s="312"/>
      <c r="AF24" s="264"/>
      <c r="AG24" s="281"/>
      <c r="AH24" s="266"/>
      <c r="AI24" s="261"/>
      <c r="AJ24" s="22" t="s">
        <v>278</v>
      </c>
      <c r="AK24" s="194"/>
      <c r="AL24" s="252"/>
      <c r="AM24" s="202"/>
      <c r="AP24" s="187"/>
      <c r="AQ24" s="187"/>
      <c r="AR24" s="187"/>
      <c r="AS24" s="187"/>
      <c r="AT24" s="187"/>
      <c r="AU24" s="187"/>
    </row>
    <row r="25" spans="2:47" ht="15.75" customHeight="1">
      <c r="B25" s="165"/>
      <c r="D25" s="198"/>
      <c r="E25" s="26"/>
      <c r="F25" s="26" t="s">
        <v>278</v>
      </c>
      <c r="G25" s="276"/>
      <c r="H25" s="264"/>
      <c r="I25" s="269"/>
      <c r="J25" s="272"/>
      <c r="K25" s="273"/>
      <c r="L25" s="273" t="s">
        <v>278</v>
      </c>
      <c r="M25" s="276"/>
      <c r="N25" s="264"/>
      <c r="O25" s="269"/>
      <c r="P25" s="272"/>
      <c r="Q25" s="273"/>
      <c r="R25" s="273"/>
      <c r="S25" s="276"/>
      <c r="T25" s="264"/>
      <c r="U25" s="269"/>
      <c r="V25" s="266"/>
      <c r="W25" s="273"/>
      <c r="X25" s="273" t="s">
        <v>278</v>
      </c>
      <c r="Y25" s="276"/>
      <c r="Z25" s="264"/>
      <c r="AA25" s="281"/>
      <c r="AB25" s="266"/>
      <c r="AC25" s="316"/>
      <c r="AD25" s="317" t="s">
        <v>278</v>
      </c>
      <c r="AE25" s="312"/>
      <c r="AF25" s="264"/>
      <c r="AG25" s="281"/>
      <c r="AH25" s="266"/>
      <c r="AI25" s="261"/>
      <c r="AJ25" s="22" t="s">
        <v>278</v>
      </c>
      <c r="AK25" s="194"/>
      <c r="AL25" s="252"/>
      <c r="AM25" s="202"/>
      <c r="AP25" s="187"/>
      <c r="AQ25" s="187"/>
      <c r="AR25" s="187"/>
      <c r="AS25" s="187"/>
      <c r="AT25" s="187"/>
      <c r="AU25" s="187"/>
    </row>
    <row r="26" spans="2:47" ht="15.75" customHeight="1">
      <c r="B26" s="165"/>
      <c r="D26" s="198"/>
      <c r="E26" s="26"/>
      <c r="F26" s="26" t="s">
        <v>278</v>
      </c>
      <c r="G26" s="276"/>
      <c r="H26" s="264"/>
      <c r="I26" s="269"/>
      <c r="J26" s="272"/>
      <c r="K26" s="273"/>
      <c r="L26" s="273" t="s">
        <v>278</v>
      </c>
      <c r="M26" s="276"/>
      <c r="N26" s="264"/>
      <c r="O26" s="269"/>
      <c r="P26" s="272"/>
      <c r="Q26" s="273"/>
      <c r="R26" s="273"/>
      <c r="S26" s="276"/>
      <c r="T26" s="264"/>
      <c r="U26" s="269"/>
      <c r="V26" s="266"/>
      <c r="W26" s="273"/>
      <c r="X26" s="273" t="s">
        <v>278</v>
      </c>
      <c r="Y26" s="276"/>
      <c r="Z26" s="264"/>
      <c r="AA26" s="281"/>
      <c r="AB26" s="266"/>
      <c r="AC26" s="316"/>
      <c r="AD26" s="317" t="s">
        <v>278</v>
      </c>
      <c r="AE26" s="312"/>
      <c r="AF26" s="264"/>
      <c r="AG26" s="281"/>
      <c r="AH26" s="266"/>
      <c r="AI26" s="261"/>
      <c r="AJ26" s="22" t="s">
        <v>278</v>
      </c>
      <c r="AK26" s="194"/>
      <c r="AL26" s="252"/>
      <c r="AM26" s="202"/>
      <c r="AP26" s="187"/>
      <c r="AQ26" s="187"/>
      <c r="AR26" s="187"/>
      <c r="AS26" s="187"/>
      <c r="AT26" s="187"/>
      <c r="AU26" s="187"/>
    </row>
    <row r="27" spans="2:47" ht="15.75" customHeight="1">
      <c r="B27" s="165"/>
      <c r="D27" s="198"/>
      <c r="E27" s="26"/>
      <c r="F27" s="26" t="s">
        <v>278</v>
      </c>
      <c r="G27" s="276"/>
      <c r="H27" s="264"/>
      <c r="I27" s="269"/>
      <c r="J27" s="272"/>
      <c r="K27" s="273"/>
      <c r="L27" s="273" t="s">
        <v>278</v>
      </c>
      <c r="M27" s="276"/>
      <c r="N27" s="264"/>
      <c r="O27" s="269"/>
      <c r="P27" s="272"/>
      <c r="Q27" s="273"/>
      <c r="R27" s="273"/>
      <c r="S27" s="276"/>
      <c r="T27" s="264"/>
      <c r="U27" s="269"/>
      <c r="V27" s="266"/>
      <c r="W27" s="273"/>
      <c r="X27" s="273" t="s">
        <v>278</v>
      </c>
      <c r="Y27" s="276"/>
      <c r="Z27" s="264"/>
      <c r="AA27" s="281"/>
      <c r="AB27" s="266"/>
      <c r="AC27" s="316"/>
      <c r="AD27" s="317" t="s">
        <v>278</v>
      </c>
      <c r="AE27" s="312"/>
      <c r="AF27" s="264"/>
      <c r="AG27" s="281"/>
      <c r="AH27" s="266"/>
      <c r="AI27" s="261"/>
      <c r="AJ27" s="22" t="s">
        <v>278</v>
      </c>
      <c r="AK27" s="194"/>
      <c r="AL27" s="252"/>
      <c r="AM27" s="202"/>
      <c r="AP27" s="187"/>
      <c r="AQ27" s="187"/>
      <c r="AR27" s="187"/>
      <c r="AS27" s="187"/>
      <c r="AT27" s="187"/>
      <c r="AU27" s="187"/>
    </row>
    <row r="28" spans="2:47" ht="15.75" customHeight="1">
      <c r="B28" s="165"/>
      <c r="D28" s="198"/>
      <c r="E28" s="28"/>
      <c r="F28" s="28" t="s">
        <v>278</v>
      </c>
      <c r="G28" s="276"/>
      <c r="H28" s="264"/>
      <c r="I28" s="270"/>
      <c r="J28" s="272"/>
      <c r="K28" s="273"/>
      <c r="L28" s="273" t="s">
        <v>278</v>
      </c>
      <c r="M28" s="276"/>
      <c r="N28" s="264"/>
      <c r="O28" s="270"/>
      <c r="P28" s="272"/>
      <c r="Q28" s="273"/>
      <c r="R28" s="273"/>
      <c r="S28" s="276"/>
      <c r="T28" s="264"/>
      <c r="U28" s="270"/>
      <c r="V28" s="266"/>
      <c r="W28" s="273"/>
      <c r="X28" s="286" t="s">
        <v>278</v>
      </c>
      <c r="Y28" s="276"/>
      <c r="Z28" s="264"/>
      <c r="AA28" s="271"/>
      <c r="AB28" s="272"/>
      <c r="AC28" s="273"/>
      <c r="AD28" s="273" t="s">
        <v>278</v>
      </c>
      <c r="AE28" s="276"/>
      <c r="AF28" s="264"/>
      <c r="AG28" s="281"/>
      <c r="AH28" s="272"/>
      <c r="AI28" s="273"/>
      <c r="AJ28" s="26" t="s">
        <v>278</v>
      </c>
      <c r="AK28" s="196"/>
      <c r="AL28" s="252"/>
      <c r="AM28" s="202"/>
      <c r="AP28" s="187"/>
      <c r="AQ28" s="187"/>
      <c r="AR28" s="187"/>
      <c r="AS28" s="187"/>
      <c r="AT28" s="187"/>
      <c r="AU28" s="187"/>
    </row>
    <row r="29" spans="2:47" ht="15.75" customHeight="1">
      <c r="B29" s="165"/>
      <c r="D29" s="198"/>
      <c r="E29" s="28"/>
      <c r="F29" s="28" t="s">
        <v>278</v>
      </c>
      <c r="G29" s="276"/>
      <c r="H29" s="264"/>
      <c r="I29" s="270"/>
      <c r="J29" s="272"/>
      <c r="K29" s="273"/>
      <c r="L29" s="273" t="s">
        <v>278</v>
      </c>
      <c r="M29" s="276"/>
      <c r="N29" s="264"/>
      <c r="O29" s="270"/>
      <c r="P29" s="272"/>
      <c r="Q29" s="273"/>
      <c r="R29" s="273"/>
      <c r="S29" s="276"/>
      <c r="T29" s="264"/>
      <c r="U29" s="270"/>
      <c r="V29" s="272"/>
      <c r="W29" s="273"/>
      <c r="X29" s="273" t="s">
        <v>278</v>
      </c>
      <c r="Y29" s="276"/>
      <c r="Z29" s="264"/>
      <c r="AA29" s="271"/>
      <c r="AB29" s="272"/>
      <c r="AC29" s="273"/>
      <c r="AD29" s="273" t="s">
        <v>278</v>
      </c>
      <c r="AE29" s="276"/>
      <c r="AF29" s="264"/>
      <c r="AG29" s="281"/>
      <c r="AH29" s="272"/>
      <c r="AI29" s="273"/>
      <c r="AJ29" s="26" t="s">
        <v>278</v>
      </c>
      <c r="AK29" s="196"/>
      <c r="AL29" s="252"/>
      <c r="AM29" s="202"/>
      <c r="AP29" s="187"/>
      <c r="AQ29" s="187"/>
      <c r="AR29" s="187"/>
      <c r="AS29" s="187"/>
      <c r="AT29" s="187"/>
      <c r="AU29" s="187"/>
    </row>
    <row r="30" spans="2:47" ht="15.75" customHeight="1">
      <c r="B30" s="165"/>
      <c r="D30" s="198"/>
      <c r="E30" s="28"/>
      <c r="F30" s="28" t="s">
        <v>278</v>
      </c>
      <c r="G30" s="276"/>
      <c r="H30" s="264"/>
      <c r="I30" s="270"/>
      <c r="J30" s="272"/>
      <c r="K30" s="273"/>
      <c r="L30" s="273" t="s">
        <v>278</v>
      </c>
      <c r="M30" s="276"/>
      <c r="N30" s="264"/>
      <c r="O30" s="270"/>
      <c r="P30" s="272"/>
      <c r="Q30" s="273"/>
      <c r="R30" s="273"/>
      <c r="S30" s="276"/>
      <c r="T30" s="264"/>
      <c r="U30" s="270"/>
      <c r="V30" s="266"/>
      <c r="W30" s="273"/>
      <c r="X30" s="286" t="s">
        <v>278</v>
      </c>
      <c r="Y30" s="276"/>
      <c r="Z30" s="264"/>
      <c r="AA30" s="271"/>
      <c r="AB30" s="272"/>
      <c r="AC30" s="273"/>
      <c r="AD30" s="273" t="s">
        <v>278</v>
      </c>
      <c r="AE30" s="276"/>
      <c r="AF30" s="264"/>
      <c r="AG30" s="281"/>
      <c r="AH30" s="272"/>
      <c r="AI30" s="273"/>
      <c r="AJ30" s="26" t="s">
        <v>278</v>
      </c>
      <c r="AK30" s="196"/>
      <c r="AL30" s="252"/>
      <c r="AM30" s="202"/>
      <c r="AP30" s="187"/>
      <c r="AQ30" s="187"/>
      <c r="AR30" s="187"/>
      <c r="AS30" s="187"/>
      <c r="AT30" s="187"/>
      <c r="AU30" s="187"/>
    </row>
    <row r="31" spans="2:47" ht="15.75" customHeight="1">
      <c r="B31" s="165"/>
      <c r="D31" s="198"/>
      <c r="E31" s="28"/>
      <c r="F31" s="28" t="s">
        <v>278</v>
      </c>
      <c r="G31" s="276"/>
      <c r="H31" s="264"/>
      <c r="I31" s="270"/>
      <c r="J31" s="272"/>
      <c r="K31" s="273"/>
      <c r="L31" s="273" t="s">
        <v>278</v>
      </c>
      <c r="M31" s="276"/>
      <c r="N31" s="264"/>
      <c r="O31" s="270"/>
      <c r="P31" s="272"/>
      <c r="Q31" s="273"/>
      <c r="R31" s="273"/>
      <c r="S31" s="276"/>
      <c r="T31" s="264"/>
      <c r="U31" s="270"/>
      <c r="V31" s="272"/>
      <c r="W31" s="273"/>
      <c r="X31" s="273" t="s">
        <v>278</v>
      </c>
      <c r="Y31" s="276"/>
      <c r="Z31" s="264"/>
      <c r="AA31" s="271"/>
      <c r="AB31" s="272"/>
      <c r="AC31" s="273"/>
      <c r="AD31" s="273" t="s">
        <v>278</v>
      </c>
      <c r="AE31" s="276"/>
      <c r="AF31" s="264"/>
      <c r="AG31" s="281"/>
      <c r="AH31" s="272"/>
      <c r="AI31" s="273"/>
      <c r="AJ31" s="26" t="s">
        <v>278</v>
      </c>
      <c r="AK31" s="196"/>
      <c r="AL31" s="252"/>
      <c r="AM31" s="202"/>
      <c r="AP31" s="187"/>
      <c r="AQ31" s="187"/>
      <c r="AR31" s="187"/>
      <c r="AS31" s="187"/>
      <c r="AT31" s="187"/>
      <c r="AU31" s="187"/>
    </row>
    <row r="32" spans="2:47" ht="15.75" customHeight="1" thickBot="1">
      <c r="B32" s="165"/>
      <c r="D32" s="198"/>
      <c r="E32" s="28"/>
      <c r="F32" s="28" t="s">
        <v>278</v>
      </c>
      <c r="G32" s="276"/>
      <c r="H32" s="264"/>
      <c r="I32" s="270"/>
      <c r="J32" s="272"/>
      <c r="K32" s="273"/>
      <c r="L32" s="273" t="s">
        <v>278</v>
      </c>
      <c r="M32" s="276"/>
      <c r="N32" s="264"/>
      <c r="O32" s="270"/>
      <c r="P32" s="272"/>
      <c r="Q32" s="273"/>
      <c r="R32" s="273"/>
      <c r="S32" s="276"/>
      <c r="T32" s="264"/>
      <c r="U32" s="270"/>
      <c r="V32" s="266"/>
      <c r="W32" s="273"/>
      <c r="X32" s="286" t="s">
        <v>278</v>
      </c>
      <c r="Y32" s="276"/>
      <c r="Z32" s="264"/>
      <c r="AA32" s="271"/>
      <c r="AB32" s="272"/>
      <c r="AC32" s="273"/>
      <c r="AD32" s="273" t="s">
        <v>278</v>
      </c>
      <c r="AE32" s="276"/>
      <c r="AF32" s="264"/>
      <c r="AG32" s="281"/>
      <c r="AH32" s="272"/>
      <c r="AI32" s="273"/>
      <c r="AJ32" s="26" t="s">
        <v>278</v>
      </c>
      <c r="AK32" s="196"/>
      <c r="AL32" s="252"/>
      <c r="AM32" s="202"/>
      <c r="AP32" s="187"/>
      <c r="AQ32" s="187"/>
      <c r="AR32" s="187"/>
      <c r="AS32" s="187"/>
      <c r="AT32" s="187"/>
      <c r="AU32" s="187"/>
    </row>
    <row r="33" spans="2:47" ht="15.75" customHeight="1" thickBot="1">
      <c r="B33" s="29" t="s">
        <v>369</v>
      </c>
      <c r="C33" s="30">
        <f>SUM(G33,M33,S33,Y33,AE33,AK33)</f>
        <v>12720</v>
      </c>
      <c r="D33" s="31"/>
      <c r="E33" s="203"/>
      <c r="F33" s="203" t="s">
        <v>278</v>
      </c>
      <c r="G33" s="288">
        <f>SUM(G9:G32)</f>
        <v>7200</v>
      </c>
      <c r="H33" s="288"/>
      <c r="I33" s="298"/>
      <c r="J33" s="290"/>
      <c r="K33" s="287"/>
      <c r="L33" s="287" t="s">
        <v>278</v>
      </c>
      <c r="M33" s="288">
        <f>SUM(M9:M32)</f>
        <v>580</v>
      </c>
      <c r="N33" s="288"/>
      <c r="O33" s="298"/>
      <c r="P33" s="290"/>
      <c r="Q33" s="287"/>
      <c r="R33" s="287"/>
      <c r="S33" s="288">
        <f>SUM(S9:S32)</f>
        <v>270</v>
      </c>
      <c r="T33" s="288"/>
      <c r="U33" s="298"/>
      <c r="V33" s="290"/>
      <c r="W33" s="287"/>
      <c r="X33" s="287" t="s">
        <v>278</v>
      </c>
      <c r="Y33" s="288">
        <f>SUM(Y9:Y32)</f>
        <v>3170</v>
      </c>
      <c r="Z33" s="288"/>
      <c r="AA33" s="298"/>
      <c r="AB33" s="290"/>
      <c r="AC33" s="287"/>
      <c r="AD33" s="287" t="s">
        <v>278</v>
      </c>
      <c r="AE33" s="288">
        <f>SUM(AE9:AE32)</f>
        <v>1500</v>
      </c>
      <c r="AF33" s="288"/>
      <c r="AG33" s="289"/>
      <c r="AH33" s="291"/>
      <c r="AI33" s="287"/>
      <c r="AJ33" s="203" t="s">
        <v>278</v>
      </c>
      <c r="AK33" s="204">
        <f>SUM(AK9:AK32)</f>
        <v>0</v>
      </c>
      <c r="AL33" s="253"/>
      <c r="AM33" s="205"/>
      <c r="AP33" s="188">
        <f>SUM(AP9:AP32)</f>
        <v>0</v>
      </c>
      <c r="AQ33" s="188">
        <f t="shared" ref="AQ33:AU33" si="0">SUM(AQ9:AQ32)</f>
        <v>0</v>
      </c>
      <c r="AR33" s="188">
        <f t="shared" si="0"/>
        <v>0</v>
      </c>
      <c r="AS33" s="188">
        <f t="shared" si="0"/>
        <v>0</v>
      </c>
      <c r="AT33" s="188">
        <f t="shared" si="0"/>
        <v>0</v>
      </c>
      <c r="AU33" s="188">
        <f t="shared" si="0"/>
        <v>0</v>
      </c>
    </row>
    <row r="34" spans="2:47" ht="15.75" customHeight="1" thickBot="1">
      <c r="B34" s="36" t="s">
        <v>370</v>
      </c>
      <c r="C34" s="37">
        <f>SUM(H34,N34,T34,Z34,AF34,AL34)</f>
        <v>0</v>
      </c>
      <c r="D34" s="38"/>
      <c r="E34" s="206"/>
      <c r="F34" s="206" t="s">
        <v>278</v>
      </c>
      <c r="G34" s="362"/>
      <c r="H34" s="294">
        <f>SUM(H9:H32)</f>
        <v>0</v>
      </c>
      <c r="I34" s="299"/>
      <c r="J34" s="296"/>
      <c r="K34" s="292"/>
      <c r="L34" s="292" t="s">
        <v>278</v>
      </c>
      <c r="M34" s="362"/>
      <c r="N34" s="294">
        <f>SUM(N9:N32)</f>
        <v>0</v>
      </c>
      <c r="O34" s="299"/>
      <c r="P34" s="296"/>
      <c r="Q34" s="292"/>
      <c r="R34" s="292"/>
      <c r="S34" s="362"/>
      <c r="T34" s="294">
        <f>SUM(T9:T32)</f>
        <v>0</v>
      </c>
      <c r="U34" s="299"/>
      <c r="V34" s="296"/>
      <c r="W34" s="292"/>
      <c r="X34" s="292" t="s">
        <v>278</v>
      </c>
      <c r="Y34" s="362"/>
      <c r="Z34" s="294">
        <f>SUM(Z9:Z32)</f>
        <v>0</v>
      </c>
      <c r="AA34" s="299"/>
      <c r="AB34" s="296"/>
      <c r="AC34" s="292"/>
      <c r="AD34" s="292" t="s">
        <v>278</v>
      </c>
      <c r="AE34" s="362"/>
      <c r="AF34" s="294">
        <f>SUM(AF9:AF32)</f>
        <v>0</v>
      </c>
      <c r="AG34" s="295"/>
      <c r="AH34" s="297"/>
      <c r="AI34" s="292"/>
      <c r="AJ34" s="206" t="s">
        <v>278</v>
      </c>
      <c r="AK34" s="207">
        <f>+AU33</f>
        <v>0</v>
      </c>
      <c r="AL34" s="208">
        <f>SUM(AL9:AL32)</f>
        <v>0</v>
      </c>
      <c r="AM34" s="209"/>
    </row>
    <row r="35" spans="2:47" ht="15.75" customHeight="1">
      <c r="B35" s="19" t="s">
        <v>184</v>
      </c>
      <c r="C35" s="20"/>
      <c r="D35" s="198"/>
      <c r="E35" s="22"/>
      <c r="F35" s="23"/>
      <c r="G35" s="280"/>
      <c r="H35" s="264"/>
      <c r="I35" s="265"/>
      <c r="J35" s="272"/>
      <c r="K35" s="261"/>
      <c r="L35" s="267"/>
      <c r="M35" s="280"/>
      <c r="N35" s="264"/>
      <c r="O35" s="265"/>
      <c r="P35" s="266"/>
      <c r="Q35" s="304"/>
      <c r="R35" s="267"/>
      <c r="S35" s="263"/>
      <c r="T35" s="264"/>
      <c r="U35" s="265"/>
      <c r="V35" s="272"/>
      <c r="W35" s="261"/>
      <c r="X35" s="267"/>
      <c r="Y35" s="280"/>
      <c r="Z35" s="264"/>
      <c r="AA35" s="268"/>
      <c r="AB35" s="272" t="s">
        <v>220</v>
      </c>
      <c r="AC35" s="277" t="s">
        <v>1061</v>
      </c>
      <c r="AD35" s="278" t="s">
        <v>1062</v>
      </c>
      <c r="AE35" s="279">
        <v>660</v>
      </c>
      <c r="AF35" s="315"/>
      <c r="AG35" s="271"/>
      <c r="AH35" s="283"/>
      <c r="AI35" s="273"/>
      <c r="AJ35" s="26" t="s">
        <v>278</v>
      </c>
      <c r="AK35" s="196"/>
      <c r="AL35" s="252"/>
      <c r="AM35" s="197"/>
      <c r="AP35" s="185"/>
      <c r="AQ35" s="185"/>
      <c r="AR35" s="185"/>
      <c r="AS35" s="185"/>
      <c r="AT35" s="185"/>
      <c r="AU35" s="185"/>
    </row>
    <row r="36" spans="2:47" ht="15.75" customHeight="1">
      <c r="B36" s="19">
        <v>44460</v>
      </c>
      <c r="D36" s="198"/>
      <c r="E36" s="86"/>
      <c r="F36" s="86"/>
      <c r="G36" s="263"/>
      <c r="H36" s="264"/>
      <c r="I36" s="269"/>
      <c r="J36" s="266"/>
      <c r="K36" s="261"/>
      <c r="L36" s="267"/>
      <c r="M36" s="263"/>
      <c r="N36" s="264"/>
      <c r="O36" s="300"/>
      <c r="P36" s="266"/>
      <c r="Q36" s="273"/>
      <c r="R36" s="286"/>
      <c r="S36" s="276"/>
      <c r="T36" s="264"/>
      <c r="U36" s="270"/>
      <c r="V36" s="266"/>
      <c r="W36" s="261"/>
      <c r="X36" s="267"/>
      <c r="Y36" s="263"/>
      <c r="Z36" s="264"/>
      <c r="AA36" s="271"/>
      <c r="AB36" s="272" t="s">
        <v>220</v>
      </c>
      <c r="AC36" s="277" t="s">
        <v>1063</v>
      </c>
      <c r="AD36" s="278" t="s">
        <v>1064</v>
      </c>
      <c r="AE36" s="279">
        <v>1160</v>
      </c>
      <c r="AF36" s="315"/>
      <c r="AG36" s="281"/>
      <c r="AH36" s="283"/>
      <c r="AI36" s="273"/>
      <c r="AJ36" s="26" t="s">
        <v>278</v>
      </c>
      <c r="AK36" s="196"/>
      <c r="AL36" s="252"/>
      <c r="AM36" s="202"/>
      <c r="AP36" s="187"/>
      <c r="AQ36" s="187"/>
      <c r="AR36" s="187"/>
      <c r="AS36" s="187"/>
      <c r="AT36" s="185"/>
      <c r="AU36" s="187"/>
    </row>
    <row r="37" spans="2:47" ht="15.75" customHeight="1">
      <c r="B37" s="165"/>
      <c r="D37" s="198"/>
      <c r="E37" s="28"/>
      <c r="F37" s="28" t="s">
        <v>278</v>
      </c>
      <c r="G37" s="276"/>
      <c r="H37" s="264"/>
      <c r="I37" s="270"/>
      <c r="J37" s="314"/>
      <c r="K37" s="273"/>
      <c r="L37" s="286"/>
      <c r="M37" s="276"/>
      <c r="N37" s="264"/>
      <c r="O37" s="270"/>
      <c r="P37" s="266"/>
      <c r="Q37" s="273"/>
      <c r="R37" s="286"/>
      <c r="S37" s="276"/>
      <c r="T37" s="264"/>
      <c r="U37" s="270"/>
      <c r="V37" s="266"/>
      <c r="W37" s="273"/>
      <c r="X37" s="286"/>
      <c r="Y37" s="276"/>
      <c r="Z37" s="264"/>
      <c r="AA37" s="271"/>
      <c r="AB37" s="272" t="s">
        <v>220</v>
      </c>
      <c r="AC37" s="277" t="s">
        <v>1065</v>
      </c>
      <c r="AD37" s="278" t="s">
        <v>1066</v>
      </c>
      <c r="AE37" s="279">
        <v>1700</v>
      </c>
      <c r="AF37" s="315"/>
      <c r="AG37" s="271"/>
      <c r="AH37" s="283"/>
      <c r="AI37" s="273"/>
      <c r="AJ37" s="26" t="s">
        <v>278</v>
      </c>
      <c r="AK37" s="196"/>
      <c r="AL37" s="252"/>
      <c r="AM37" s="197"/>
      <c r="AP37" s="187"/>
      <c r="AQ37" s="187"/>
      <c r="AR37" s="187"/>
      <c r="AS37" s="187"/>
      <c r="AT37" s="185"/>
      <c r="AU37" s="187"/>
    </row>
    <row r="38" spans="2:47" ht="15.75" customHeight="1">
      <c r="B38" s="165"/>
      <c r="D38" s="198"/>
      <c r="E38" s="28"/>
      <c r="F38" s="28" t="s">
        <v>278</v>
      </c>
      <c r="G38" s="276"/>
      <c r="H38" s="264"/>
      <c r="I38" s="270"/>
      <c r="J38" s="266"/>
      <c r="K38" s="273"/>
      <c r="L38" s="286"/>
      <c r="M38" s="276"/>
      <c r="N38" s="264"/>
      <c r="O38" s="270"/>
      <c r="P38" s="266"/>
      <c r="Q38" s="273"/>
      <c r="R38" s="286"/>
      <c r="S38" s="276"/>
      <c r="T38" s="264"/>
      <c r="U38" s="270"/>
      <c r="V38" s="266"/>
      <c r="W38" s="273"/>
      <c r="X38" s="286"/>
      <c r="Y38" s="276"/>
      <c r="Z38" s="264"/>
      <c r="AA38" s="271"/>
      <c r="AB38" s="272" t="s">
        <v>220</v>
      </c>
      <c r="AC38" s="277" t="s">
        <v>1067</v>
      </c>
      <c r="AD38" s="278" t="s">
        <v>1068</v>
      </c>
      <c r="AE38" s="279">
        <v>550</v>
      </c>
      <c r="AF38" s="315"/>
      <c r="AG38" s="271"/>
      <c r="AH38" s="283"/>
      <c r="AI38" s="273"/>
      <c r="AJ38" s="26" t="s">
        <v>278</v>
      </c>
      <c r="AK38" s="196"/>
      <c r="AL38" s="252"/>
      <c r="AM38" s="197"/>
      <c r="AP38" s="187"/>
      <c r="AQ38" s="187"/>
      <c r="AR38" s="187"/>
      <c r="AS38" s="187"/>
      <c r="AT38" s="185"/>
      <c r="AU38" s="187"/>
    </row>
    <row r="39" spans="2:47" ht="15.75" customHeight="1">
      <c r="B39" s="165"/>
      <c r="D39" s="21"/>
      <c r="E39" s="86"/>
      <c r="F39" s="86" t="s">
        <v>278</v>
      </c>
      <c r="G39" s="263"/>
      <c r="H39" s="264"/>
      <c r="I39" s="300"/>
      <c r="J39" s="266"/>
      <c r="K39" s="273"/>
      <c r="L39" s="286"/>
      <c r="M39" s="276"/>
      <c r="N39" s="264"/>
      <c r="O39" s="270"/>
      <c r="P39" s="266"/>
      <c r="Q39" s="273"/>
      <c r="R39" s="286"/>
      <c r="S39" s="276"/>
      <c r="T39" s="264"/>
      <c r="U39" s="270"/>
      <c r="V39" s="266"/>
      <c r="W39" s="273"/>
      <c r="X39" s="286"/>
      <c r="Y39" s="276"/>
      <c r="Z39" s="264"/>
      <c r="AA39" s="271"/>
      <c r="AB39" s="272" t="s">
        <v>220</v>
      </c>
      <c r="AC39" s="277" t="s">
        <v>1069</v>
      </c>
      <c r="AD39" s="305" t="s">
        <v>1070</v>
      </c>
      <c r="AE39" s="279">
        <v>770</v>
      </c>
      <c r="AF39" s="315"/>
      <c r="AG39" s="271"/>
      <c r="AH39" s="283"/>
      <c r="AI39" s="273"/>
      <c r="AJ39" s="26" t="s">
        <v>278</v>
      </c>
      <c r="AK39" s="196"/>
      <c r="AL39" s="252"/>
      <c r="AM39" s="197"/>
      <c r="AP39" s="187"/>
      <c r="AQ39" s="187"/>
      <c r="AR39" s="187"/>
      <c r="AS39" s="187"/>
      <c r="AT39" s="185"/>
      <c r="AU39" s="187"/>
    </row>
    <row r="40" spans="2:47" ht="15.75" customHeight="1">
      <c r="B40" s="165"/>
      <c r="D40" s="198"/>
      <c r="E40" s="28"/>
      <c r="F40" s="28" t="s">
        <v>278</v>
      </c>
      <c r="G40" s="276"/>
      <c r="H40" s="264"/>
      <c r="I40" s="269"/>
      <c r="J40" s="266"/>
      <c r="K40" s="273"/>
      <c r="L40" s="286"/>
      <c r="M40" s="276"/>
      <c r="N40" s="264"/>
      <c r="O40" s="270"/>
      <c r="P40" s="266"/>
      <c r="Q40" s="273"/>
      <c r="R40" s="286"/>
      <c r="S40" s="276"/>
      <c r="T40" s="264"/>
      <c r="U40" s="270"/>
      <c r="V40" s="266"/>
      <c r="W40" s="284"/>
      <c r="X40" s="284"/>
      <c r="Y40" s="276"/>
      <c r="Z40" s="264"/>
      <c r="AA40" s="271"/>
      <c r="AB40" s="272" t="s">
        <v>220</v>
      </c>
      <c r="AC40" s="277" t="s">
        <v>1071</v>
      </c>
      <c r="AD40" s="305" t="s">
        <v>1072</v>
      </c>
      <c r="AE40" s="279">
        <v>370</v>
      </c>
      <c r="AF40" s="315"/>
      <c r="AG40" s="281"/>
      <c r="AH40" s="283"/>
      <c r="AI40" s="273"/>
      <c r="AJ40" s="26" t="s">
        <v>278</v>
      </c>
      <c r="AK40" s="196"/>
      <c r="AL40" s="252"/>
      <c r="AM40" s="202"/>
      <c r="AP40" s="187"/>
      <c r="AQ40" s="187"/>
      <c r="AR40" s="187"/>
      <c r="AS40" s="187"/>
      <c r="AT40" s="185"/>
      <c r="AU40" s="187"/>
    </row>
    <row r="41" spans="2:47" ht="15.75" customHeight="1">
      <c r="B41" s="165"/>
      <c r="D41" s="198"/>
      <c r="E41" s="28"/>
      <c r="F41" s="28" t="s">
        <v>278</v>
      </c>
      <c r="G41" s="276"/>
      <c r="H41" s="264"/>
      <c r="I41" s="269"/>
      <c r="J41" s="266"/>
      <c r="K41" s="273"/>
      <c r="L41" s="286"/>
      <c r="M41" s="276"/>
      <c r="N41" s="264"/>
      <c r="O41" s="270"/>
      <c r="P41" s="266"/>
      <c r="Q41" s="273"/>
      <c r="R41" s="286"/>
      <c r="S41" s="276"/>
      <c r="T41" s="264"/>
      <c r="U41" s="270"/>
      <c r="V41" s="266"/>
      <c r="W41" s="273"/>
      <c r="X41" s="286"/>
      <c r="Y41" s="276"/>
      <c r="Z41" s="264"/>
      <c r="AA41" s="271"/>
      <c r="AB41" s="272" t="s">
        <v>220</v>
      </c>
      <c r="AC41" s="320" t="s">
        <v>1073</v>
      </c>
      <c r="AD41" s="357" t="s">
        <v>1074</v>
      </c>
      <c r="AE41" s="279">
        <v>60</v>
      </c>
      <c r="AF41" s="315"/>
      <c r="AG41" s="281"/>
      <c r="AH41" s="283"/>
      <c r="AI41" s="273"/>
      <c r="AJ41" s="26" t="s">
        <v>278</v>
      </c>
      <c r="AK41" s="196"/>
      <c r="AL41" s="252"/>
      <c r="AM41" s="202"/>
      <c r="AP41" s="187"/>
      <c r="AQ41" s="187"/>
      <c r="AR41" s="187"/>
      <c r="AS41" s="187"/>
      <c r="AT41" s="185"/>
      <c r="AU41" s="187"/>
    </row>
    <row r="42" spans="2:47" ht="15.75" customHeight="1">
      <c r="B42" s="165"/>
      <c r="D42" s="198"/>
      <c r="E42" s="28"/>
      <c r="F42" s="28" t="s">
        <v>278</v>
      </c>
      <c r="G42" s="276"/>
      <c r="H42" s="264"/>
      <c r="I42" s="269"/>
      <c r="J42" s="272"/>
      <c r="K42" s="273"/>
      <c r="L42" s="273"/>
      <c r="M42" s="276"/>
      <c r="N42" s="264"/>
      <c r="O42" s="269"/>
      <c r="P42" s="272"/>
      <c r="Q42" s="273"/>
      <c r="R42" s="273"/>
      <c r="S42" s="276"/>
      <c r="T42" s="264"/>
      <c r="U42" s="269"/>
      <c r="V42" s="272"/>
      <c r="W42" s="273"/>
      <c r="X42" s="273"/>
      <c r="Y42" s="276"/>
      <c r="Z42" s="264"/>
      <c r="AA42" s="281"/>
      <c r="AB42" s="272"/>
      <c r="AC42" s="320"/>
      <c r="AD42" s="320"/>
      <c r="AE42" s="321"/>
      <c r="AF42" s="264"/>
      <c r="AG42" s="281"/>
      <c r="AH42" s="272"/>
      <c r="AI42" s="273"/>
      <c r="AJ42" s="26" t="s">
        <v>278</v>
      </c>
      <c r="AK42" s="196"/>
      <c r="AL42" s="252"/>
      <c r="AM42" s="202"/>
      <c r="AP42" s="187"/>
      <c r="AQ42" s="187"/>
      <c r="AR42" s="187"/>
      <c r="AS42" s="187"/>
      <c r="AT42" s="187"/>
      <c r="AU42" s="187"/>
    </row>
    <row r="43" spans="2:47" ht="15.75" customHeight="1">
      <c r="B43" s="165"/>
      <c r="D43" s="198"/>
      <c r="E43" s="28"/>
      <c r="F43" s="28" t="s">
        <v>278</v>
      </c>
      <c r="G43" s="276"/>
      <c r="H43" s="264"/>
      <c r="I43" s="269"/>
      <c r="J43" s="272"/>
      <c r="K43" s="273"/>
      <c r="L43" s="273"/>
      <c r="M43" s="276"/>
      <c r="N43" s="264"/>
      <c r="O43" s="269"/>
      <c r="P43" s="272"/>
      <c r="Q43" s="273"/>
      <c r="R43" s="273"/>
      <c r="S43" s="276"/>
      <c r="T43" s="264"/>
      <c r="U43" s="269"/>
      <c r="V43" s="272"/>
      <c r="W43" s="273"/>
      <c r="X43" s="273"/>
      <c r="Y43" s="276"/>
      <c r="Z43" s="264"/>
      <c r="AA43" s="281"/>
      <c r="AB43" s="272"/>
      <c r="AC43" s="261"/>
      <c r="AD43" s="267"/>
      <c r="AE43" s="325"/>
      <c r="AF43" s="264"/>
      <c r="AG43" s="281"/>
      <c r="AH43" s="272"/>
      <c r="AI43" s="273"/>
      <c r="AJ43" s="26" t="s">
        <v>278</v>
      </c>
      <c r="AK43" s="196"/>
      <c r="AL43" s="252"/>
      <c r="AM43" s="202"/>
      <c r="AP43" s="187"/>
      <c r="AQ43" s="187"/>
      <c r="AR43" s="187"/>
      <c r="AS43" s="187"/>
      <c r="AT43" s="187"/>
      <c r="AU43" s="187"/>
    </row>
    <row r="44" spans="2:47" ht="15.75" customHeight="1">
      <c r="B44" s="165"/>
      <c r="D44" s="198"/>
      <c r="E44" s="28"/>
      <c r="F44" s="28" t="s">
        <v>278</v>
      </c>
      <c r="G44" s="276"/>
      <c r="H44" s="264"/>
      <c r="I44" s="269"/>
      <c r="J44" s="272"/>
      <c r="K44" s="273"/>
      <c r="L44" s="273"/>
      <c r="M44" s="276"/>
      <c r="N44" s="264"/>
      <c r="O44" s="269"/>
      <c r="P44" s="272"/>
      <c r="Q44" s="273"/>
      <c r="R44" s="273"/>
      <c r="S44" s="276"/>
      <c r="T44" s="264"/>
      <c r="U44" s="269"/>
      <c r="V44" s="272"/>
      <c r="W44" s="273"/>
      <c r="X44" s="273"/>
      <c r="Y44" s="276"/>
      <c r="Z44" s="264"/>
      <c r="AA44" s="281"/>
      <c r="AB44" s="272"/>
      <c r="AC44" s="261"/>
      <c r="AD44" s="262"/>
      <c r="AE44" s="321"/>
      <c r="AF44" s="264"/>
      <c r="AG44" s="281"/>
      <c r="AH44" s="272"/>
      <c r="AI44" s="273"/>
      <c r="AJ44" s="26" t="s">
        <v>278</v>
      </c>
      <c r="AK44" s="196"/>
      <c r="AL44" s="252"/>
      <c r="AM44" s="202"/>
      <c r="AP44" s="187"/>
      <c r="AQ44" s="187"/>
      <c r="AR44" s="187"/>
      <c r="AS44" s="187"/>
      <c r="AT44" s="187"/>
      <c r="AU44" s="187"/>
    </row>
    <row r="45" spans="2:47" ht="15.75" customHeight="1">
      <c r="B45" s="165"/>
      <c r="D45" s="198"/>
      <c r="E45" s="28"/>
      <c r="F45" s="28" t="s">
        <v>278</v>
      </c>
      <c r="G45" s="276"/>
      <c r="H45" s="264"/>
      <c r="I45" s="269"/>
      <c r="J45" s="272"/>
      <c r="K45" s="273"/>
      <c r="L45" s="273"/>
      <c r="M45" s="276"/>
      <c r="N45" s="264"/>
      <c r="O45" s="269"/>
      <c r="P45" s="272"/>
      <c r="Q45" s="273"/>
      <c r="R45" s="273"/>
      <c r="S45" s="276"/>
      <c r="T45" s="264"/>
      <c r="U45" s="269"/>
      <c r="V45" s="272"/>
      <c r="W45" s="273"/>
      <c r="X45" s="273"/>
      <c r="Y45" s="276"/>
      <c r="Z45" s="264"/>
      <c r="AA45" s="281"/>
      <c r="AB45" s="272"/>
      <c r="AC45" s="261"/>
      <c r="AD45" s="262"/>
      <c r="AE45" s="275"/>
      <c r="AF45" s="264"/>
      <c r="AG45" s="281"/>
      <c r="AH45" s="272"/>
      <c r="AI45" s="273"/>
      <c r="AJ45" s="26" t="s">
        <v>278</v>
      </c>
      <c r="AK45" s="196"/>
      <c r="AL45" s="252"/>
      <c r="AM45" s="202"/>
      <c r="AP45" s="187"/>
      <c r="AQ45" s="187"/>
      <c r="AR45" s="187"/>
      <c r="AS45" s="187"/>
      <c r="AT45" s="187"/>
      <c r="AU45" s="187"/>
    </row>
    <row r="46" spans="2:47" ht="15.75" customHeight="1">
      <c r="B46" s="165"/>
      <c r="D46" s="198"/>
      <c r="E46" s="28"/>
      <c r="F46" s="28" t="s">
        <v>278</v>
      </c>
      <c r="G46" s="276"/>
      <c r="H46" s="264"/>
      <c r="I46" s="269"/>
      <c r="J46" s="272"/>
      <c r="K46" s="273"/>
      <c r="L46" s="273"/>
      <c r="M46" s="276"/>
      <c r="N46" s="264"/>
      <c r="O46" s="269"/>
      <c r="P46" s="272"/>
      <c r="Q46" s="273"/>
      <c r="R46" s="273"/>
      <c r="S46" s="276"/>
      <c r="T46" s="264"/>
      <c r="U46" s="269"/>
      <c r="V46" s="272"/>
      <c r="W46" s="273"/>
      <c r="X46" s="273"/>
      <c r="Y46" s="276"/>
      <c r="Z46" s="264"/>
      <c r="AA46" s="281"/>
      <c r="AB46" s="272"/>
      <c r="AC46" s="261"/>
      <c r="AD46" s="267"/>
      <c r="AE46" s="280"/>
      <c r="AF46" s="264"/>
      <c r="AG46" s="281"/>
      <c r="AH46" s="272"/>
      <c r="AI46" s="273"/>
      <c r="AJ46" s="26" t="s">
        <v>278</v>
      </c>
      <c r="AK46" s="196"/>
      <c r="AL46" s="252"/>
      <c r="AM46" s="202"/>
      <c r="AP46" s="187"/>
      <c r="AQ46" s="187"/>
      <c r="AR46" s="187"/>
      <c r="AS46" s="187"/>
      <c r="AT46" s="187"/>
      <c r="AU46" s="187"/>
    </row>
    <row r="47" spans="2:47" ht="15.75" customHeight="1">
      <c r="B47" s="165"/>
      <c r="D47" s="198"/>
      <c r="E47" s="28"/>
      <c r="F47" s="28" t="s">
        <v>278</v>
      </c>
      <c r="G47" s="276"/>
      <c r="H47" s="264"/>
      <c r="I47" s="269"/>
      <c r="J47" s="272"/>
      <c r="K47" s="273"/>
      <c r="L47" s="273"/>
      <c r="M47" s="276"/>
      <c r="N47" s="264"/>
      <c r="O47" s="269"/>
      <c r="P47" s="272"/>
      <c r="Q47" s="273"/>
      <c r="R47" s="273"/>
      <c r="S47" s="276"/>
      <c r="T47" s="264"/>
      <c r="U47" s="269"/>
      <c r="V47" s="272"/>
      <c r="W47" s="273"/>
      <c r="X47" s="273"/>
      <c r="Y47" s="276"/>
      <c r="Z47" s="264"/>
      <c r="AA47" s="281"/>
      <c r="AB47" s="272"/>
      <c r="AC47" s="273"/>
      <c r="AD47" s="273"/>
      <c r="AE47" s="276"/>
      <c r="AF47" s="264"/>
      <c r="AG47" s="281"/>
      <c r="AH47" s="272"/>
      <c r="AI47" s="273"/>
      <c r="AJ47" s="26" t="s">
        <v>278</v>
      </c>
      <c r="AK47" s="196"/>
      <c r="AL47" s="252"/>
      <c r="AM47" s="202"/>
      <c r="AP47" s="187"/>
      <c r="AQ47" s="187"/>
      <c r="AR47" s="187"/>
      <c r="AS47" s="187"/>
      <c r="AT47" s="187"/>
      <c r="AU47" s="187"/>
    </row>
    <row r="48" spans="2:47" ht="15.75" customHeight="1">
      <c r="B48" s="165"/>
      <c r="D48" s="198"/>
      <c r="E48" s="28"/>
      <c r="F48" s="28" t="s">
        <v>278</v>
      </c>
      <c r="G48" s="276"/>
      <c r="H48" s="264"/>
      <c r="I48" s="269"/>
      <c r="J48" s="272"/>
      <c r="K48" s="273"/>
      <c r="L48" s="273"/>
      <c r="M48" s="276"/>
      <c r="N48" s="264"/>
      <c r="O48" s="269"/>
      <c r="P48" s="272"/>
      <c r="Q48" s="273"/>
      <c r="R48" s="273"/>
      <c r="S48" s="276"/>
      <c r="T48" s="264"/>
      <c r="U48" s="269"/>
      <c r="V48" s="272"/>
      <c r="W48" s="273"/>
      <c r="X48" s="273"/>
      <c r="Y48" s="276"/>
      <c r="Z48" s="264"/>
      <c r="AA48" s="281"/>
      <c r="AB48" s="272"/>
      <c r="AC48" s="273"/>
      <c r="AD48" s="273"/>
      <c r="AE48" s="276"/>
      <c r="AF48" s="264"/>
      <c r="AG48" s="281"/>
      <c r="AH48" s="272"/>
      <c r="AI48" s="273"/>
      <c r="AJ48" s="26" t="s">
        <v>278</v>
      </c>
      <c r="AK48" s="196"/>
      <c r="AL48" s="252"/>
      <c r="AM48" s="202"/>
      <c r="AP48" s="187"/>
      <c r="AQ48" s="187"/>
      <c r="AR48" s="187"/>
      <c r="AS48" s="187"/>
      <c r="AT48" s="187"/>
      <c r="AU48" s="187"/>
    </row>
    <row r="49" spans="2:47" ht="15.75" customHeight="1">
      <c r="B49" s="165"/>
      <c r="D49" s="198"/>
      <c r="E49" s="28"/>
      <c r="F49" s="28" t="s">
        <v>278</v>
      </c>
      <c r="G49" s="276"/>
      <c r="H49" s="264"/>
      <c r="I49" s="269"/>
      <c r="J49" s="272"/>
      <c r="K49" s="273"/>
      <c r="L49" s="273"/>
      <c r="M49" s="276"/>
      <c r="N49" s="264"/>
      <c r="O49" s="269"/>
      <c r="P49" s="272"/>
      <c r="Q49" s="273"/>
      <c r="R49" s="273"/>
      <c r="S49" s="276"/>
      <c r="T49" s="264"/>
      <c r="U49" s="269"/>
      <c r="V49" s="272"/>
      <c r="W49" s="273"/>
      <c r="X49" s="273"/>
      <c r="Y49" s="276"/>
      <c r="Z49" s="264"/>
      <c r="AA49" s="281"/>
      <c r="AB49" s="272"/>
      <c r="AC49" s="273"/>
      <c r="AD49" s="273"/>
      <c r="AE49" s="276"/>
      <c r="AF49" s="264"/>
      <c r="AG49" s="281"/>
      <c r="AH49" s="272"/>
      <c r="AI49" s="273"/>
      <c r="AJ49" s="26" t="s">
        <v>278</v>
      </c>
      <c r="AK49" s="196"/>
      <c r="AL49" s="252"/>
      <c r="AM49" s="202"/>
      <c r="AP49" s="187"/>
      <c r="AQ49" s="187"/>
      <c r="AR49" s="187"/>
      <c r="AS49" s="187"/>
      <c r="AT49" s="187"/>
      <c r="AU49" s="187"/>
    </row>
    <row r="50" spans="2:47" ht="16.5" customHeight="1">
      <c r="B50" s="165"/>
      <c r="D50" s="198"/>
      <c r="E50" s="28"/>
      <c r="F50" s="28" t="s">
        <v>278</v>
      </c>
      <c r="G50" s="276"/>
      <c r="H50" s="264"/>
      <c r="I50" s="270"/>
      <c r="J50" s="272"/>
      <c r="K50" s="273"/>
      <c r="L50" s="273"/>
      <c r="M50" s="276"/>
      <c r="N50" s="264"/>
      <c r="O50" s="270"/>
      <c r="P50" s="272"/>
      <c r="Q50" s="273"/>
      <c r="R50" s="273"/>
      <c r="S50" s="276"/>
      <c r="T50" s="264"/>
      <c r="U50" s="270"/>
      <c r="V50" s="272"/>
      <c r="W50" s="273"/>
      <c r="X50" s="273"/>
      <c r="Y50" s="276"/>
      <c r="Z50" s="264"/>
      <c r="AA50" s="271"/>
      <c r="AB50" s="272"/>
      <c r="AC50" s="273"/>
      <c r="AD50" s="273"/>
      <c r="AE50" s="276"/>
      <c r="AF50" s="264"/>
      <c r="AG50" s="281"/>
      <c r="AH50" s="272"/>
      <c r="AI50" s="273"/>
      <c r="AJ50" s="26" t="s">
        <v>278</v>
      </c>
      <c r="AK50" s="196"/>
      <c r="AL50" s="252"/>
      <c r="AM50" s="202"/>
      <c r="AP50" s="187"/>
      <c r="AQ50" s="187"/>
      <c r="AR50" s="187"/>
      <c r="AS50" s="187"/>
      <c r="AT50" s="187"/>
      <c r="AU50" s="187"/>
    </row>
    <row r="51" spans="2:47" ht="16.5" customHeight="1">
      <c r="B51" s="165"/>
      <c r="D51" s="198"/>
      <c r="E51" s="28"/>
      <c r="F51" s="28" t="s">
        <v>278</v>
      </c>
      <c r="G51" s="196"/>
      <c r="H51" s="252"/>
      <c r="I51" s="200"/>
      <c r="J51" s="198"/>
      <c r="K51" s="26"/>
      <c r="L51" s="26"/>
      <c r="M51" s="196"/>
      <c r="N51" s="252"/>
      <c r="O51" s="200"/>
      <c r="P51" s="198"/>
      <c r="Q51" s="26"/>
      <c r="R51" s="26"/>
      <c r="S51" s="196"/>
      <c r="T51" s="252"/>
      <c r="U51" s="200"/>
      <c r="V51" s="21"/>
      <c r="W51" s="26"/>
      <c r="X51" s="27"/>
      <c r="Y51" s="196"/>
      <c r="Z51" s="252"/>
      <c r="AA51" s="195"/>
      <c r="AB51" s="198"/>
      <c r="AC51" s="26"/>
      <c r="AD51" s="26"/>
      <c r="AE51" s="196"/>
      <c r="AF51" s="252"/>
      <c r="AG51" s="201"/>
      <c r="AH51" s="198"/>
      <c r="AI51" s="26"/>
      <c r="AJ51" s="26" t="s">
        <v>278</v>
      </c>
      <c r="AK51" s="196"/>
      <c r="AL51" s="252"/>
      <c r="AM51" s="202"/>
      <c r="AP51" s="187"/>
      <c r="AQ51" s="187"/>
      <c r="AR51" s="187"/>
      <c r="AS51" s="187"/>
      <c r="AT51" s="187"/>
      <c r="AU51" s="187"/>
    </row>
    <row r="52" spans="2:47" ht="16.5" customHeight="1">
      <c r="B52" s="165"/>
      <c r="D52" s="198"/>
      <c r="E52" s="28"/>
      <c r="F52" s="28" t="s">
        <v>278</v>
      </c>
      <c r="G52" s="196"/>
      <c r="H52" s="252"/>
      <c r="I52" s="200"/>
      <c r="J52" s="198"/>
      <c r="K52" s="26"/>
      <c r="L52" s="26"/>
      <c r="M52" s="196"/>
      <c r="N52" s="252"/>
      <c r="O52" s="200"/>
      <c r="P52" s="198"/>
      <c r="Q52" s="26"/>
      <c r="R52" s="26"/>
      <c r="S52" s="196"/>
      <c r="T52" s="252"/>
      <c r="U52" s="200"/>
      <c r="V52" s="198"/>
      <c r="W52" s="26"/>
      <c r="X52" s="26"/>
      <c r="Y52" s="196"/>
      <c r="Z52" s="252"/>
      <c r="AA52" s="195"/>
      <c r="AB52" s="198"/>
      <c r="AC52" s="26"/>
      <c r="AD52" s="26"/>
      <c r="AE52" s="196"/>
      <c r="AF52" s="252"/>
      <c r="AG52" s="201"/>
      <c r="AH52" s="198"/>
      <c r="AI52" s="26"/>
      <c r="AJ52" s="26" t="s">
        <v>278</v>
      </c>
      <c r="AK52" s="196"/>
      <c r="AL52" s="252"/>
      <c r="AM52" s="202"/>
      <c r="AP52" s="187"/>
      <c r="AQ52" s="187"/>
      <c r="AR52" s="187"/>
      <c r="AS52" s="187"/>
      <c r="AT52" s="187"/>
      <c r="AU52" s="187"/>
    </row>
    <row r="53" spans="2:47" ht="16.5" customHeight="1">
      <c r="B53" s="165"/>
      <c r="D53" s="198"/>
      <c r="E53" s="28"/>
      <c r="F53" s="28" t="s">
        <v>278</v>
      </c>
      <c r="G53" s="196"/>
      <c r="H53" s="252"/>
      <c r="I53" s="200"/>
      <c r="J53" s="198"/>
      <c r="K53" s="26"/>
      <c r="L53" s="26"/>
      <c r="M53" s="196"/>
      <c r="N53" s="252"/>
      <c r="O53" s="200"/>
      <c r="P53" s="198"/>
      <c r="Q53" s="26"/>
      <c r="R53" s="26"/>
      <c r="S53" s="196"/>
      <c r="T53" s="252"/>
      <c r="U53" s="200"/>
      <c r="V53" s="21"/>
      <c r="W53" s="26"/>
      <c r="X53" s="27"/>
      <c r="Y53" s="196"/>
      <c r="Z53" s="252"/>
      <c r="AA53" s="195"/>
      <c r="AB53" s="198"/>
      <c r="AC53" s="26"/>
      <c r="AD53" s="26"/>
      <c r="AE53" s="196"/>
      <c r="AF53" s="252"/>
      <c r="AG53" s="201"/>
      <c r="AH53" s="198"/>
      <c r="AI53" s="26"/>
      <c r="AJ53" s="26" t="s">
        <v>278</v>
      </c>
      <c r="AK53" s="196"/>
      <c r="AL53" s="252"/>
      <c r="AM53" s="202"/>
      <c r="AP53" s="187"/>
      <c r="AQ53" s="187"/>
      <c r="AR53" s="187"/>
      <c r="AS53" s="187"/>
      <c r="AT53" s="187"/>
      <c r="AU53" s="187"/>
    </row>
    <row r="54" spans="2:47" ht="20.25" customHeight="1" thickBot="1">
      <c r="B54" s="165"/>
      <c r="D54" s="198"/>
      <c r="E54" s="28"/>
      <c r="F54" s="28" t="s">
        <v>278</v>
      </c>
      <c r="G54" s="196"/>
      <c r="H54" s="252"/>
      <c r="I54" s="200"/>
      <c r="J54" s="198"/>
      <c r="K54" s="26"/>
      <c r="L54" s="26"/>
      <c r="M54" s="196"/>
      <c r="N54" s="252"/>
      <c r="O54" s="200"/>
      <c r="P54" s="198"/>
      <c r="Q54" s="26"/>
      <c r="R54" s="26"/>
      <c r="S54" s="196"/>
      <c r="T54" s="252"/>
      <c r="U54" s="200"/>
      <c r="V54" s="198"/>
      <c r="W54" s="26"/>
      <c r="X54" s="26"/>
      <c r="Y54" s="196"/>
      <c r="Z54" s="252"/>
      <c r="AA54" s="195"/>
      <c r="AB54" s="198"/>
      <c r="AC54" s="26"/>
      <c r="AD54" s="26"/>
      <c r="AE54" s="196"/>
      <c r="AF54" s="252"/>
      <c r="AG54" s="201"/>
      <c r="AH54" s="198"/>
      <c r="AI54" s="26"/>
      <c r="AJ54" s="26" t="s">
        <v>278</v>
      </c>
      <c r="AK54" s="196"/>
      <c r="AL54" s="252"/>
      <c r="AM54" s="202"/>
      <c r="AP54" s="187"/>
      <c r="AQ54" s="187"/>
      <c r="AR54" s="187"/>
      <c r="AS54" s="187"/>
      <c r="AT54" s="187"/>
      <c r="AU54" s="187"/>
    </row>
    <row r="55" spans="2:47" ht="15.75" customHeight="1" thickBot="1">
      <c r="B55" s="29" t="s">
        <v>369</v>
      </c>
      <c r="C55" s="30">
        <f>SUM(G55,M55,S55,Y55,AE55,AK55)</f>
        <v>5270</v>
      </c>
      <c r="D55" s="34"/>
      <c r="E55" s="203"/>
      <c r="F55" s="203" t="s">
        <v>278</v>
      </c>
      <c r="G55" s="204">
        <f>SUM(G35:G54)</f>
        <v>0</v>
      </c>
      <c r="H55" s="204"/>
      <c r="I55" s="32"/>
      <c r="J55" s="34"/>
      <c r="K55" s="203"/>
      <c r="L55" s="203"/>
      <c r="M55" s="204">
        <f>SUM(M35:M54)</f>
        <v>0</v>
      </c>
      <c r="N55" s="204"/>
      <c r="O55" s="32"/>
      <c r="P55" s="34"/>
      <c r="Q55" s="203"/>
      <c r="R55" s="203"/>
      <c r="S55" s="204">
        <f>SUM(S35:S54)</f>
        <v>0</v>
      </c>
      <c r="T55" s="204"/>
      <c r="U55" s="32"/>
      <c r="V55" s="34"/>
      <c r="W55" s="203"/>
      <c r="X55" s="203"/>
      <c r="Y55" s="204">
        <f>SUM(Y35:Y54)</f>
        <v>0</v>
      </c>
      <c r="Z55" s="204"/>
      <c r="AA55" s="32"/>
      <c r="AB55" s="34"/>
      <c r="AC55" s="203"/>
      <c r="AD55" s="203"/>
      <c r="AE55" s="204">
        <f>SUM(AE35:AE54)</f>
        <v>5270</v>
      </c>
      <c r="AF55" s="204"/>
      <c r="AG55" s="33"/>
      <c r="AH55" s="34"/>
      <c r="AI55" s="203"/>
      <c r="AJ55" s="203" t="s">
        <v>278</v>
      </c>
      <c r="AK55" s="204">
        <f>SUM(AK35:AK54)</f>
        <v>0</v>
      </c>
      <c r="AL55" s="204"/>
      <c r="AM55" s="35"/>
      <c r="AP55" s="188">
        <f>SUM(AP35:AP54)</f>
        <v>0</v>
      </c>
      <c r="AQ55" s="188">
        <f t="shared" ref="AQ55:AU55" si="1">SUM(AQ35:AQ54)</f>
        <v>0</v>
      </c>
      <c r="AR55" s="188">
        <f t="shared" si="1"/>
        <v>0</v>
      </c>
      <c r="AS55" s="188">
        <f t="shared" si="1"/>
        <v>0</v>
      </c>
      <c r="AT55" s="188">
        <f t="shared" si="1"/>
        <v>0</v>
      </c>
      <c r="AU55" s="188">
        <f t="shared" si="1"/>
        <v>0</v>
      </c>
    </row>
    <row r="56" spans="2:47" ht="15.75" customHeight="1" thickBot="1">
      <c r="B56" s="39" t="s">
        <v>370</v>
      </c>
      <c r="C56" s="37">
        <f>SUM(H56,N56,T56,Z56,AF56,AL56)</f>
        <v>0</v>
      </c>
      <c r="D56" s="41"/>
      <c r="E56" s="240"/>
      <c r="F56" s="240" t="s">
        <v>278</v>
      </c>
      <c r="G56" s="207">
        <f>+AP55</f>
        <v>0</v>
      </c>
      <c r="H56" s="208">
        <f>SUM(H35:H54)</f>
        <v>0</v>
      </c>
      <c r="I56" s="42"/>
      <c r="J56" s="41"/>
      <c r="K56" s="240"/>
      <c r="L56" s="240"/>
      <c r="M56" s="207">
        <f>+AQ55</f>
        <v>0</v>
      </c>
      <c r="N56" s="208">
        <f>SUM(N35:N54)</f>
        <v>0</v>
      </c>
      <c r="O56" s="42"/>
      <c r="P56" s="41"/>
      <c r="Q56" s="240"/>
      <c r="R56" s="240"/>
      <c r="S56" s="207">
        <f>+AR55</f>
        <v>0</v>
      </c>
      <c r="T56" s="208">
        <f>SUM(T35:T54)</f>
        <v>0</v>
      </c>
      <c r="U56" s="42"/>
      <c r="V56" s="41"/>
      <c r="W56" s="240"/>
      <c r="X56" s="240"/>
      <c r="Y56" s="207">
        <f>+AS55</f>
        <v>0</v>
      </c>
      <c r="Z56" s="208">
        <f>SUM(Z35:Z54)</f>
        <v>0</v>
      </c>
      <c r="AA56" s="42"/>
      <c r="AB56" s="41"/>
      <c r="AC56" s="240"/>
      <c r="AD56" s="240"/>
      <c r="AE56" s="207"/>
      <c r="AF56" s="208">
        <f>SUM(AF35:AF54)</f>
        <v>0</v>
      </c>
      <c r="AG56" s="43"/>
      <c r="AH56" s="41"/>
      <c r="AI56" s="240"/>
      <c r="AJ56" s="240" t="s">
        <v>278</v>
      </c>
      <c r="AK56" s="207">
        <f>+AU55</f>
        <v>0</v>
      </c>
      <c r="AL56" s="208">
        <f>SUM(AL35:AL54)</f>
        <v>0</v>
      </c>
      <c r="AM56" s="44"/>
    </row>
    <row r="57" spans="2:47" s="167" customFormat="1" ht="15.75" customHeight="1" thickTop="1" thickBot="1">
      <c r="B57" s="45" t="s">
        <v>371</v>
      </c>
      <c r="C57" s="46">
        <f>SUM(H57,N57,T57,Z57,AF57,AL57)</f>
        <v>0</v>
      </c>
      <c r="D57" s="47"/>
      <c r="E57" s="242"/>
      <c r="F57" s="242" t="s">
        <v>278</v>
      </c>
      <c r="G57" s="243">
        <f>SUM(G33,G55)</f>
        <v>7200</v>
      </c>
      <c r="H57" s="243">
        <f>SUM(H34,H56)</f>
        <v>0</v>
      </c>
      <c r="I57" s="48"/>
      <c r="J57" s="47"/>
      <c r="K57" s="242"/>
      <c r="L57" s="242"/>
      <c r="M57" s="243">
        <f>SUM(M33,M55)</f>
        <v>580</v>
      </c>
      <c r="N57" s="243">
        <f>SUM(N34,N56)</f>
        <v>0</v>
      </c>
      <c r="O57" s="48"/>
      <c r="P57" s="47"/>
      <c r="Q57" s="242"/>
      <c r="R57" s="242"/>
      <c r="S57" s="243">
        <f>SUM(S33,S55)</f>
        <v>270</v>
      </c>
      <c r="T57" s="243">
        <f>SUM(T34,T56)</f>
        <v>0</v>
      </c>
      <c r="U57" s="48"/>
      <c r="V57" s="47"/>
      <c r="W57" s="242"/>
      <c r="X57" s="242"/>
      <c r="Y57" s="243">
        <f>SUM(Y33,Y55)</f>
        <v>3170</v>
      </c>
      <c r="Z57" s="243">
        <f>SUM(Z34,Z56)</f>
        <v>0</v>
      </c>
      <c r="AA57" s="48"/>
      <c r="AB57" s="47"/>
      <c r="AC57" s="242"/>
      <c r="AD57" s="242"/>
      <c r="AE57" s="243">
        <f>SUM(AE33,AE55)</f>
        <v>6770</v>
      </c>
      <c r="AF57" s="243">
        <f>SUM(AF34,AF56)</f>
        <v>0</v>
      </c>
      <c r="AG57" s="49"/>
      <c r="AH57" s="47"/>
      <c r="AI57" s="242"/>
      <c r="AJ57" s="242" t="s">
        <v>278</v>
      </c>
      <c r="AK57" s="243">
        <f>SUM(AK33,AK55)</f>
        <v>0</v>
      </c>
      <c r="AL57" s="243">
        <f>SUM(AL34,AL56)</f>
        <v>0</v>
      </c>
      <c r="AM57" s="50"/>
    </row>
    <row r="58" spans="2:47" ht="15" customHeight="1" thickBot="1">
      <c r="B58" s="79"/>
      <c r="C58" s="80"/>
      <c r="D58" s="80"/>
      <c r="F58" s="161" t="s">
        <v>278</v>
      </c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/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/>
      <c r="AE58" s="153"/>
      <c r="AF58" s="153"/>
      <c r="AG58" s="153"/>
      <c r="AH58" s="80"/>
      <c r="AI58" s="153"/>
      <c r="AJ58" s="153" t="s">
        <v>278</v>
      </c>
      <c r="AK58" s="153"/>
      <c r="AL58" s="153"/>
      <c r="AM58" s="126" t="s">
        <v>1075</v>
      </c>
      <c r="AP58" s="191"/>
    </row>
    <row r="59" spans="2:47" ht="15" customHeight="1">
      <c r="B59" s="81" t="s">
        <v>373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 t="s">
        <v>278</v>
      </c>
      <c r="AK59" s="169"/>
      <c r="AL59" s="169"/>
      <c r="AM59" s="171"/>
      <c r="AQ59" s="190"/>
      <c r="AR59" s="192"/>
    </row>
    <row r="60" spans="2:47" ht="15" customHeight="1">
      <c r="B60" s="82" t="s">
        <v>374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 t="s">
        <v>278</v>
      </c>
      <c r="AK60" s="173"/>
      <c r="AL60" s="173"/>
      <c r="AM60" s="175"/>
      <c r="AQ60" s="167"/>
      <c r="AR60" s="192"/>
    </row>
    <row r="61" spans="2:47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 t="s">
        <v>278</v>
      </c>
      <c r="AK61" s="173"/>
      <c r="AL61" s="173"/>
      <c r="AM61" s="175"/>
    </row>
    <row r="62" spans="2:47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 t="s">
        <v>278</v>
      </c>
      <c r="AK62" s="173"/>
      <c r="AL62" s="173"/>
      <c r="AM62" s="175"/>
    </row>
    <row r="63" spans="2:47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 t="s">
        <v>278</v>
      </c>
      <c r="AK63" s="173"/>
      <c r="AL63" s="173"/>
      <c r="AM63" s="175"/>
    </row>
    <row r="64" spans="2:47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 t="s">
        <v>278</v>
      </c>
      <c r="AK64" s="173"/>
      <c r="AL64" s="173"/>
      <c r="AM64" s="175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 t="s">
        <v>278</v>
      </c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 t="s">
        <v>278</v>
      </c>
      <c r="AK66" s="177"/>
      <c r="AL66" s="177"/>
      <c r="AM66" s="179"/>
    </row>
    <row r="67" spans="2:39" ht="16.5" customHeight="1">
      <c r="C67" s="25" t="s">
        <v>375</v>
      </c>
      <c r="D67" s="251" t="s">
        <v>1076</v>
      </c>
      <c r="E67" s="160"/>
      <c r="F67" s="160" t="s">
        <v>278</v>
      </c>
      <c r="AG67" s="126"/>
      <c r="AJ67" s="161" t="s">
        <v>278</v>
      </c>
      <c r="AM67" s="126"/>
    </row>
    <row r="68" spans="2:39" ht="15.75" customHeight="1">
      <c r="D68" s="251" t="s">
        <v>1077</v>
      </c>
      <c r="E68" s="251"/>
      <c r="F68" s="251" t="s">
        <v>278</v>
      </c>
      <c r="G68" s="251"/>
      <c r="H68" s="251"/>
      <c r="I68" s="251"/>
      <c r="J68" s="85"/>
      <c r="K68" s="251"/>
      <c r="AJ68" s="161" t="s">
        <v>278</v>
      </c>
    </row>
    <row r="69" spans="2:39" ht="15.75" customHeight="1">
      <c r="D69" s="251" t="s">
        <v>1078</v>
      </c>
      <c r="E69" s="251"/>
      <c r="F69" s="251"/>
      <c r="G69" s="251"/>
      <c r="H69" s="251"/>
      <c r="I69" s="251"/>
      <c r="J69" s="85"/>
      <c r="K69" s="251"/>
      <c r="L69" s="251"/>
      <c r="M69" s="251"/>
      <c r="N69" s="251"/>
      <c r="O69" s="251"/>
      <c r="P69" s="85"/>
      <c r="AJ69" s="161" t="s">
        <v>278</v>
      </c>
    </row>
    <row r="70" spans="2:39" ht="15.95" customHeight="1">
      <c r="D70" s="251" t="s">
        <v>1079</v>
      </c>
      <c r="F70" s="161" t="s">
        <v>278</v>
      </c>
      <c r="AJ70" s="161" t="s">
        <v>278</v>
      </c>
    </row>
    <row r="71" spans="2:39" ht="15.95" customHeight="1">
      <c r="F71" s="161" t="s">
        <v>278</v>
      </c>
      <c r="AJ71" s="161" t="s">
        <v>278</v>
      </c>
    </row>
    <row r="72" spans="2:39" ht="15.95" customHeight="1">
      <c r="F72" s="161" t="s">
        <v>278</v>
      </c>
      <c r="AJ72" s="161" t="s">
        <v>278</v>
      </c>
    </row>
    <row r="73" spans="2:39" ht="15.95" customHeight="1">
      <c r="F73" s="161" t="s">
        <v>278</v>
      </c>
      <c r="AJ73" s="161" t="s">
        <v>278</v>
      </c>
    </row>
    <row r="74" spans="2:39" ht="15.95" customHeight="1">
      <c r="F74" s="161" t="s">
        <v>278</v>
      </c>
      <c r="AJ74" s="161" t="s">
        <v>278</v>
      </c>
    </row>
    <row r="75" spans="2:39" ht="15.95" customHeight="1">
      <c r="F75" s="161" t="s">
        <v>278</v>
      </c>
      <c r="AJ75" s="161" t="s">
        <v>278</v>
      </c>
    </row>
    <row r="76" spans="2:39" ht="15.95" customHeight="1">
      <c r="F76" s="161" t="s">
        <v>278</v>
      </c>
      <c r="AJ76" s="161" t="s">
        <v>278</v>
      </c>
    </row>
    <row r="77" spans="2:39" ht="15.95" customHeight="1">
      <c r="F77" s="161" t="s">
        <v>278</v>
      </c>
      <c r="AJ77" s="161" t="s">
        <v>278</v>
      </c>
    </row>
    <row r="78" spans="2:39" ht="15.95" customHeight="1">
      <c r="F78" s="161" t="s">
        <v>278</v>
      </c>
      <c r="AJ78" s="161" t="s">
        <v>278</v>
      </c>
    </row>
    <row r="79" spans="2:39" ht="15.95" customHeight="1">
      <c r="F79" s="161" t="s">
        <v>278</v>
      </c>
      <c r="AJ79" s="161" t="s">
        <v>278</v>
      </c>
    </row>
    <row r="80" spans="2:39" ht="15.95" customHeight="1">
      <c r="F80" s="161" t="s">
        <v>278</v>
      </c>
      <c r="AJ80" s="161" t="s">
        <v>278</v>
      </c>
    </row>
    <row r="81" spans="6:36" ht="15.95" customHeight="1">
      <c r="F81" s="161" t="s">
        <v>278</v>
      </c>
      <c r="AJ81" s="161" t="s">
        <v>278</v>
      </c>
    </row>
    <row r="82" spans="6:36" ht="15.95" customHeight="1">
      <c r="F82" s="161" t="s">
        <v>278</v>
      </c>
      <c r="AJ82" s="161" t="s">
        <v>278</v>
      </c>
    </row>
    <row r="83" spans="6:36" ht="15.95" customHeight="1">
      <c r="F83" s="161" t="s">
        <v>278</v>
      </c>
      <c r="AJ83" s="161" t="s">
        <v>278</v>
      </c>
    </row>
    <row r="84" spans="6:36" ht="15.95" customHeight="1">
      <c r="F84" s="161" t="s">
        <v>278</v>
      </c>
      <c r="AJ84" s="161" t="s">
        <v>278</v>
      </c>
    </row>
    <row r="85" spans="6:36" ht="15.95" customHeight="1">
      <c r="F85" s="161" t="s">
        <v>278</v>
      </c>
      <c r="AJ85" s="161" t="s">
        <v>278</v>
      </c>
    </row>
    <row r="86" spans="6:36" ht="15.95" customHeight="1">
      <c r="F86" s="161" t="s">
        <v>278</v>
      </c>
      <c r="AJ86" s="161" t="s">
        <v>278</v>
      </c>
    </row>
    <row r="87" spans="6:36" ht="15.95" customHeight="1">
      <c r="F87" s="161" t="s">
        <v>278</v>
      </c>
      <c r="AJ87" s="161" t="s">
        <v>278</v>
      </c>
    </row>
    <row r="88" spans="6:36" ht="15.95" customHeight="1">
      <c r="F88" s="161" t="s">
        <v>278</v>
      </c>
      <c r="AJ88" s="161" t="s">
        <v>278</v>
      </c>
    </row>
    <row r="89" spans="6:36" ht="15.95" customHeight="1">
      <c r="F89" s="161" t="s">
        <v>278</v>
      </c>
      <c r="AJ89" s="161" t="s">
        <v>278</v>
      </c>
    </row>
    <row r="90" spans="6:36" ht="15.95" customHeight="1">
      <c r="F90" s="161" t="s">
        <v>278</v>
      </c>
      <c r="AJ90" s="161" t="s">
        <v>278</v>
      </c>
    </row>
    <row r="91" spans="6:36" ht="15.95" customHeight="1">
      <c r="F91" s="161" t="s">
        <v>278</v>
      </c>
      <c r="AJ91" s="161" t="s">
        <v>278</v>
      </c>
    </row>
    <row r="92" spans="6:36" ht="15.95" customHeight="1">
      <c r="F92" s="161" t="s">
        <v>278</v>
      </c>
      <c r="AJ92" s="161" t="s">
        <v>278</v>
      </c>
    </row>
    <row r="93" spans="6:36" ht="15.95" customHeight="1">
      <c r="F93" s="161" t="s">
        <v>278</v>
      </c>
      <c r="AJ93" s="161" t="s">
        <v>278</v>
      </c>
    </row>
    <row r="94" spans="6:36" ht="15.95" customHeight="1">
      <c r="F94" s="161" t="s">
        <v>278</v>
      </c>
      <c r="AJ94" s="161" t="s">
        <v>278</v>
      </c>
    </row>
    <row r="95" spans="6:36" ht="15.95" customHeight="1">
      <c r="F95" s="161" t="s">
        <v>278</v>
      </c>
      <c r="AJ95" s="161" t="s">
        <v>278</v>
      </c>
    </row>
    <row r="96" spans="6:36" ht="15.95" customHeight="1">
      <c r="F96" s="161" t="s">
        <v>278</v>
      </c>
      <c r="AJ96" s="161" t="s">
        <v>278</v>
      </c>
    </row>
    <row r="97" spans="6:36" ht="15.95" customHeight="1">
      <c r="F97" s="161" t="s">
        <v>278</v>
      </c>
      <c r="AJ97" s="161" t="s">
        <v>278</v>
      </c>
    </row>
    <row r="98" spans="6:36" ht="15.95" customHeight="1">
      <c r="F98" s="161" t="s">
        <v>278</v>
      </c>
      <c r="AJ98" s="161" t="s">
        <v>278</v>
      </c>
    </row>
    <row r="99" spans="6:36" ht="15.95" customHeight="1">
      <c r="F99" s="161" t="s">
        <v>278</v>
      </c>
      <c r="AJ99" s="161" t="s">
        <v>278</v>
      </c>
    </row>
    <row r="100" spans="6:36" ht="15.95" customHeight="1">
      <c r="F100" s="161" t="s">
        <v>278</v>
      </c>
      <c r="AJ100" s="161" t="s">
        <v>278</v>
      </c>
    </row>
    <row r="101" spans="6:36" ht="15.95" customHeight="1">
      <c r="F101" s="161" t="s">
        <v>278</v>
      </c>
      <c r="AJ101" s="161" t="s">
        <v>278</v>
      </c>
    </row>
    <row r="102" spans="6:36" ht="15.95" customHeight="1">
      <c r="F102" s="161" t="s">
        <v>278</v>
      </c>
      <c r="AJ102" s="161" t="s">
        <v>278</v>
      </c>
    </row>
    <row r="103" spans="6:36" ht="15.95" customHeight="1">
      <c r="F103" s="161" t="s">
        <v>278</v>
      </c>
      <c r="AJ103" s="161" t="s">
        <v>278</v>
      </c>
    </row>
    <row r="104" spans="6:36" ht="15.95" customHeight="1">
      <c r="F104" s="161" t="s">
        <v>278</v>
      </c>
      <c r="AJ104" s="161" t="s">
        <v>278</v>
      </c>
    </row>
    <row r="105" spans="6:36" ht="15.95" customHeight="1">
      <c r="F105" s="161" t="s">
        <v>278</v>
      </c>
      <c r="AJ105" s="161" t="s">
        <v>278</v>
      </c>
    </row>
    <row r="106" spans="6:36" ht="15.95" customHeight="1">
      <c r="F106" s="161" t="s">
        <v>278</v>
      </c>
      <c r="AJ106" s="161" t="s">
        <v>278</v>
      </c>
    </row>
    <row r="107" spans="6:36" ht="15.95" customHeight="1">
      <c r="F107" s="161" t="s">
        <v>278</v>
      </c>
      <c r="AJ107" s="161" t="s">
        <v>278</v>
      </c>
    </row>
    <row r="108" spans="6:36" ht="15.95" customHeight="1">
      <c r="F108" s="161" t="s">
        <v>278</v>
      </c>
      <c r="AJ108" s="161" t="s">
        <v>278</v>
      </c>
    </row>
    <row r="109" spans="6:36" ht="15.95" customHeight="1">
      <c r="F109" s="161" t="s">
        <v>278</v>
      </c>
      <c r="AJ109" s="161" t="s">
        <v>278</v>
      </c>
    </row>
    <row r="110" spans="6:36" ht="15.95" customHeight="1">
      <c r="F110" s="161" t="s">
        <v>278</v>
      </c>
      <c r="AJ110" s="161" t="s">
        <v>278</v>
      </c>
    </row>
    <row r="111" spans="6:36" ht="15.95" customHeight="1">
      <c r="F111" s="161" t="s">
        <v>278</v>
      </c>
      <c r="AJ111" s="161" t="s">
        <v>278</v>
      </c>
    </row>
    <row r="112" spans="6:36" ht="15.95" customHeight="1">
      <c r="F112" s="161" t="s">
        <v>278</v>
      </c>
      <c r="AJ112" s="161" t="s">
        <v>278</v>
      </c>
    </row>
    <row r="113" spans="6:36" ht="15.95" customHeight="1">
      <c r="F113" s="161" t="s">
        <v>278</v>
      </c>
      <c r="AJ113" s="161" t="s">
        <v>278</v>
      </c>
    </row>
    <row r="114" spans="6:36" ht="15.95" customHeight="1">
      <c r="F114" s="161" t="s">
        <v>278</v>
      </c>
      <c r="AJ114" s="161" t="s">
        <v>278</v>
      </c>
    </row>
    <row r="115" spans="6:36" ht="15.95" customHeight="1">
      <c r="F115" s="161" t="s">
        <v>278</v>
      </c>
      <c r="AJ115" s="161" t="s">
        <v>278</v>
      </c>
    </row>
    <row r="116" spans="6:36" ht="15.95" customHeight="1">
      <c r="F116" s="161" t="s">
        <v>278</v>
      </c>
      <c r="AJ116" s="161" t="s">
        <v>278</v>
      </c>
    </row>
    <row r="117" spans="6:36" ht="15.95" customHeight="1">
      <c r="F117" s="161" t="s">
        <v>278</v>
      </c>
      <c r="AJ117" s="161" t="s">
        <v>278</v>
      </c>
    </row>
    <row r="118" spans="6:36" ht="15.95" customHeight="1">
      <c r="F118" s="161" t="s">
        <v>278</v>
      </c>
      <c r="AJ118" s="161" t="s">
        <v>278</v>
      </c>
    </row>
    <row r="119" spans="6:36" ht="15.95" customHeight="1">
      <c r="F119" s="161" t="s">
        <v>278</v>
      </c>
      <c r="AJ119" s="161" t="s">
        <v>278</v>
      </c>
    </row>
    <row r="120" spans="6:36" ht="15.95" customHeight="1">
      <c r="F120" s="161" t="s">
        <v>278</v>
      </c>
      <c r="AJ120" s="161" t="s">
        <v>278</v>
      </c>
    </row>
    <row r="121" spans="6:36" ht="15.95" customHeight="1">
      <c r="F121" s="161" t="s">
        <v>278</v>
      </c>
      <c r="AJ121" s="161" t="s">
        <v>278</v>
      </c>
    </row>
    <row r="122" spans="6:36" ht="15.95" customHeight="1">
      <c r="F122" s="161" t="s">
        <v>278</v>
      </c>
      <c r="AJ122" s="161" t="s">
        <v>278</v>
      </c>
    </row>
    <row r="123" spans="6:36" ht="15.95" customHeight="1">
      <c r="F123" s="161" t="s">
        <v>278</v>
      </c>
      <c r="AJ123" s="161" t="s">
        <v>278</v>
      </c>
    </row>
    <row r="124" spans="6:36" ht="15.95" customHeight="1">
      <c r="F124" s="161" t="s">
        <v>278</v>
      </c>
      <c r="AJ124" s="161" t="s">
        <v>278</v>
      </c>
    </row>
    <row r="125" spans="6:36" ht="15.95" customHeight="1">
      <c r="F125" s="161" t="s">
        <v>278</v>
      </c>
      <c r="AJ125" s="161" t="s">
        <v>278</v>
      </c>
    </row>
    <row r="126" spans="6:36" ht="15.95" customHeight="1">
      <c r="F126" s="161" t="s">
        <v>278</v>
      </c>
      <c r="AJ126" s="161" t="s">
        <v>278</v>
      </c>
    </row>
    <row r="127" spans="6:36" ht="15.95" customHeight="1">
      <c r="F127" s="161" t="s">
        <v>278</v>
      </c>
      <c r="AJ127" s="161" t="s">
        <v>278</v>
      </c>
    </row>
    <row r="128" spans="6:36" ht="15.95" customHeight="1">
      <c r="F128" s="161" t="s">
        <v>278</v>
      </c>
      <c r="AJ128" s="161" t="s">
        <v>278</v>
      </c>
    </row>
    <row r="129" spans="6:36" ht="15.95" customHeight="1">
      <c r="F129" s="161" t="s">
        <v>278</v>
      </c>
      <c r="AJ129" s="161" t="s">
        <v>278</v>
      </c>
    </row>
    <row r="130" spans="6:36" ht="15.95" customHeight="1">
      <c r="F130" s="161" t="s">
        <v>278</v>
      </c>
      <c r="AJ130" s="161" t="s">
        <v>278</v>
      </c>
    </row>
    <row r="131" spans="6:36" ht="15.95" customHeight="1">
      <c r="F131" s="161" t="s">
        <v>278</v>
      </c>
      <c r="AJ131" s="161" t="s">
        <v>278</v>
      </c>
    </row>
    <row r="132" spans="6:36" ht="15.95" customHeight="1">
      <c r="F132" s="161" t="s">
        <v>278</v>
      </c>
      <c r="AJ132" s="161" t="s">
        <v>278</v>
      </c>
    </row>
    <row r="133" spans="6:36" ht="15.95" customHeight="1">
      <c r="F133" s="161" t="s">
        <v>278</v>
      </c>
      <c r="AJ133" s="161" t="s">
        <v>278</v>
      </c>
    </row>
    <row r="134" spans="6:36" ht="15.95" customHeight="1">
      <c r="F134" s="161" t="s">
        <v>278</v>
      </c>
      <c r="AJ134" s="161" t="s">
        <v>278</v>
      </c>
    </row>
    <row r="135" spans="6:36" ht="15.95" customHeight="1">
      <c r="F135" s="161" t="s">
        <v>278</v>
      </c>
      <c r="AJ135" s="161" t="s">
        <v>278</v>
      </c>
    </row>
    <row r="136" spans="6:36" ht="15.95" customHeight="1">
      <c r="F136" s="161" t="s">
        <v>278</v>
      </c>
      <c r="AJ136" s="161" t="s">
        <v>278</v>
      </c>
    </row>
    <row r="137" spans="6:36" ht="15.95" customHeight="1">
      <c r="F137" s="161" t="s">
        <v>278</v>
      </c>
      <c r="AJ137" s="161" t="s">
        <v>278</v>
      </c>
    </row>
    <row r="138" spans="6:36" ht="15.95" customHeight="1">
      <c r="F138" s="161" t="s">
        <v>278</v>
      </c>
      <c r="AJ138" s="161" t="s">
        <v>278</v>
      </c>
    </row>
    <row r="139" spans="6:36" ht="15.95" customHeight="1">
      <c r="F139" s="161" t="s">
        <v>278</v>
      </c>
      <c r="AJ139" s="161" t="s">
        <v>278</v>
      </c>
    </row>
    <row r="140" spans="6:36" ht="15.95" customHeight="1">
      <c r="F140" s="161" t="s">
        <v>278</v>
      </c>
      <c r="AJ140" s="161" t="s">
        <v>278</v>
      </c>
    </row>
    <row r="141" spans="6:36" ht="15.95" customHeight="1">
      <c r="F141" s="161" t="s">
        <v>278</v>
      </c>
      <c r="AJ141" s="161" t="s">
        <v>278</v>
      </c>
    </row>
    <row r="142" spans="6:36" ht="15.95" customHeight="1">
      <c r="F142" s="161" t="s">
        <v>278</v>
      </c>
      <c r="AJ142" s="161" t="s">
        <v>278</v>
      </c>
    </row>
    <row r="143" spans="6:36" ht="15.95" customHeight="1">
      <c r="F143" s="161" t="s">
        <v>278</v>
      </c>
      <c r="AJ143" s="161" t="s">
        <v>278</v>
      </c>
    </row>
    <row r="144" spans="6:36" ht="15.95" customHeight="1">
      <c r="F144" s="161" t="s">
        <v>278</v>
      </c>
      <c r="AJ144" s="161" t="s">
        <v>278</v>
      </c>
    </row>
    <row r="145" spans="6:36" ht="15.95" customHeight="1">
      <c r="F145" s="161" t="s">
        <v>278</v>
      </c>
      <c r="AJ145" s="161" t="s">
        <v>278</v>
      </c>
    </row>
    <row r="146" spans="6:36" ht="15.95" customHeight="1">
      <c r="F146" s="161" t="s">
        <v>278</v>
      </c>
      <c r="AJ146" s="161" t="s">
        <v>278</v>
      </c>
    </row>
    <row r="147" spans="6:36" ht="15.95" customHeight="1">
      <c r="F147" s="161" t="s">
        <v>278</v>
      </c>
      <c r="AJ147" s="161" t="s">
        <v>278</v>
      </c>
    </row>
    <row r="148" spans="6:36" ht="15.95" customHeight="1">
      <c r="F148" s="161" t="s">
        <v>278</v>
      </c>
      <c r="AJ148" s="161" t="s">
        <v>278</v>
      </c>
    </row>
    <row r="149" spans="6:36" ht="15.95" customHeight="1">
      <c r="F149" s="161" t="s">
        <v>278</v>
      </c>
      <c r="AJ149" s="161" t="s">
        <v>278</v>
      </c>
    </row>
    <row r="150" spans="6:36" ht="15.95" customHeight="1">
      <c r="F150" s="161" t="s">
        <v>278</v>
      </c>
      <c r="AJ150" s="161" t="s">
        <v>278</v>
      </c>
    </row>
    <row r="151" spans="6:36" ht="15.95" customHeight="1">
      <c r="F151" s="161" t="s">
        <v>278</v>
      </c>
      <c r="AJ151" s="161" t="s">
        <v>278</v>
      </c>
    </row>
    <row r="152" spans="6:36" ht="15.95" customHeight="1">
      <c r="F152" s="161" t="s">
        <v>278</v>
      </c>
      <c r="AJ152" s="161" t="s">
        <v>278</v>
      </c>
    </row>
    <row r="153" spans="6:36" ht="15.95" customHeight="1">
      <c r="F153" s="161" t="s">
        <v>278</v>
      </c>
      <c r="AJ153" s="161" t="s">
        <v>278</v>
      </c>
    </row>
    <row r="154" spans="6:36" ht="15.95" customHeight="1">
      <c r="F154" s="161" t="s">
        <v>278</v>
      </c>
      <c r="AJ154" s="161" t="s">
        <v>278</v>
      </c>
    </row>
    <row r="155" spans="6:36" ht="15.95" customHeight="1">
      <c r="F155" s="161" t="s">
        <v>278</v>
      </c>
      <c r="AJ155" s="161" t="s">
        <v>278</v>
      </c>
    </row>
    <row r="156" spans="6:36" ht="15.95" customHeight="1">
      <c r="F156" s="161" t="s">
        <v>278</v>
      </c>
      <c r="AJ156" s="161" t="s">
        <v>278</v>
      </c>
    </row>
    <row r="157" spans="6:36" ht="15.95" customHeight="1">
      <c r="F157" s="161" t="s">
        <v>278</v>
      </c>
      <c r="AJ157" s="161" t="s">
        <v>278</v>
      </c>
    </row>
    <row r="158" spans="6:36" ht="15.95" customHeight="1">
      <c r="F158" s="161" t="s">
        <v>278</v>
      </c>
      <c r="AJ158" s="161" t="s">
        <v>278</v>
      </c>
    </row>
    <row r="159" spans="6:36" ht="15.95" customHeight="1">
      <c r="F159" s="161" t="s">
        <v>278</v>
      </c>
      <c r="AJ159" s="161" t="s">
        <v>278</v>
      </c>
    </row>
    <row r="160" spans="6:36" ht="15.95" customHeight="1">
      <c r="F160" s="161" t="s">
        <v>278</v>
      </c>
      <c r="AJ160" s="161" t="s">
        <v>278</v>
      </c>
    </row>
    <row r="161" spans="6:36" ht="15.95" customHeight="1">
      <c r="F161" s="161" t="s">
        <v>278</v>
      </c>
      <c r="AJ161" s="161" t="s">
        <v>278</v>
      </c>
    </row>
    <row r="162" spans="6:36" ht="15.95" customHeight="1">
      <c r="F162" s="161" t="s">
        <v>278</v>
      </c>
      <c r="AJ162" s="161" t="s">
        <v>278</v>
      </c>
    </row>
    <row r="163" spans="6:36" ht="15.95" customHeight="1">
      <c r="F163" s="161" t="s">
        <v>278</v>
      </c>
      <c r="AJ163" s="161" t="s">
        <v>278</v>
      </c>
    </row>
    <row r="164" spans="6:36" ht="15.95" customHeight="1">
      <c r="F164" s="161" t="s">
        <v>278</v>
      </c>
      <c r="AJ164" s="161" t="s">
        <v>278</v>
      </c>
    </row>
    <row r="165" spans="6:36" ht="15.95" customHeight="1">
      <c r="F165" s="161" t="s">
        <v>278</v>
      </c>
      <c r="AJ165" s="161" t="s">
        <v>278</v>
      </c>
    </row>
    <row r="166" spans="6:36" ht="15.95" customHeight="1">
      <c r="F166" s="161" t="s">
        <v>278</v>
      </c>
      <c r="AJ166" s="161" t="s">
        <v>278</v>
      </c>
    </row>
    <row r="167" spans="6:36" ht="15.95" customHeight="1">
      <c r="F167" s="161" t="s">
        <v>278</v>
      </c>
      <c r="AJ167" s="161" t="s">
        <v>278</v>
      </c>
    </row>
    <row r="168" spans="6:36" ht="15.95" customHeight="1">
      <c r="F168" s="161" t="s">
        <v>278</v>
      </c>
      <c r="AJ168" s="161" t="s">
        <v>278</v>
      </c>
    </row>
    <row r="169" spans="6:36" ht="15.95" customHeight="1">
      <c r="F169" s="161" t="s">
        <v>278</v>
      </c>
      <c r="AJ169" s="161" t="s">
        <v>278</v>
      </c>
    </row>
    <row r="170" spans="6:36" ht="15.95" customHeight="1">
      <c r="F170" s="161" t="s">
        <v>278</v>
      </c>
      <c r="AJ170" s="161" t="s">
        <v>278</v>
      </c>
    </row>
    <row r="171" spans="6:36" ht="15.95" customHeight="1">
      <c r="F171" s="161" t="s">
        <v>278</v>
      </c>
      <c r="AJ171" s="161" t="s">
        <v>278</v>
      </c>
    </row>
    <row r="172" spans="6:36" ht="15.95" customHeight="1">
      <c r="F172" s="161" t="s">
        <v>278</v>
      </c>
      <c r="AJ172" s="161" t="s">
        <v>278</v>
      </c>
    </row>
    <row r="173" spans="6:36" ht="15.95" customHeight="1">
      <c r="F173" s="161" t="s">
        <v>278</v>
      </c>
      <c r="AJ173" s="161" t="s">
        <v>278</v>
      </c>
    </row>
    <row r="174" spans="6:36" ht="15.95" customHeight="1">
      <c r="F174" s="161" t="s">
        <v>278</v>
      </c>
      <c r="AJ174" s="161" t="s">
        <v>278</v>
      </c>
    </row>
    <row r="175" spans="6:36" ht="15.95" customHeight="1">
      <c r="F175" s="161" t="s">
        <v>278</v>
      </c>
      <c r="AJ175" s="161" t="s">
        <v>278</v>
      </c>
    </row>
    <row r="176" spans="6:36" ht="15.95" customHeight="1">
      <c r="F176" s="161" t="s">
        <v>278</v>
      </c>
      <c r="AJ176" s="161" t="s">
        <v>278</v>
      </c>
    </row>
    <row r="177" spans="6:36" ht="15.95" customHeight="1">
      <c r="F177" s="161" t="s">
        <v>278</v>
      </c>
      <c r="AJ177" s="161" t="s">
        <v>278</v>
      </c>
    </row>
    <row r="178" spans="6:36" ht="15.95" customHeight="1">
      <c r="F178" s="161" t="s">
        <v>278</v>
      </c>
      <c r="AJ178" s="161" t="s">
        <v>278</v>
      </c>
    </row>
    <row r="179" spans="6:36" ht="15.95" customHeight="1">
      <c r="F179" s="161" t="s">
        <v>278</v>
      </c>
      <c r="AJ179" s="161" t="s">
        <v>278</v>
      </c>
    </row>
    <row r="180" spans="6:36" ht="15.95" customHeight="1">
      <c r="F180" s="161" t="s">
        <v>278</v>
      </c>
      <c r="AJ180" s="161" t="s">
        <v>278</v>
      </c>
    </row>
    <row r="181" spans="6:36" ht="15.95" customHeight="1">
      <c r="F181" s="161" t="s">
        <v>278</v>
      </c>
      <c r="AJ181" s="161" t="s">
        <v>278</v>
      </c>
    </row>
    <row r="182" spans="6:36" ht="15.95" customHeight="1">
      <c r="F182" s="161" t="s">
        <v>278</v>
      </c>
      <c r="AJ182" s="161" t="s">
        <v>278</v>
      </c>
    </row>
    <row r="183" spans="6:36" ht="15.95" customHeight="1">
      <c r="F183" s="161" t="s">
        <v>278</v>
      </c>
      <c r="AJ183" s="161" t="s">
        <v>278</v>
      </c>
    </row>
    <row r="184" spans="6:36" ht="15.95" customHeight="1">
      <c r="F184" s="161" t="s">
        <v>278</v>
      </c>
      <c r="AJ184" s="161" t="s">
        <v>278</v>
      </c>
    </row>
    <row r="185" spans="6:36" ht="15.95" customHeight="1">
      <c r="F185" s="161" t="s">
        <v>278</v>
      </c>
      <c r="AJ185" s="161" t="s">
        <v>278</v>
      </c>
    </row>
    <row r="186" spans="6:36" ht="15.95" customHeight="1">
      <c r="F186" s="161" t="s">
        <v>278</v>
      </c>
      <c r="AJ186" s="161" t="s">
        <v>278</v>
      </c>
    </row>
    <row r="187" spans="6:36" ht="15.95" customHeight="1">
      <c r="F187" s="161" t="s">
        <v>278</v>
      </c>
      <c r="AJ187" s="161" t="s">
        <v>278</v>
      </c>
    </row>
    <row r="188" spans="6:36" ht="15.95" customHeight="1">
      <c r="F188" s="161" t="s">
        <v>278</v>
      </c>
      <c r="AJ188" s="161" t="s">
        <v>278</v>
      </c>
    </row>
    <row r="189" spans="6:36" ht="15.95" customHeight="1">
      <c r="F189" s="161" t="s">
        <v>278</v>
      </c>
      <c r="AJ189" s="161" t="s">
        <v>278</v>
      </c>
    </row>
    <row r="190" spans="6:36" ht="15.95" customHeight="1">
      <c r="F190" s="161" t="s">
        <v>278</v>
      </c>
      <c r="AJ190" s="161" t="s">
        <v>278</v>
      </c>
    </row>
    <row r="191" spans="6:36" ht="15.95" customHeight="1">
      <c r="F191" s="161" t="s">
        <v>278</v>
      </c>
      <c r="AJ191" s="161" t="s">
        <v>278</v>
      </c>
    </row>
    <row r="192" spans="6:36" ht="15.95" customHeight="1">
      <c r="F192" s="161" t="s">
        <v>278</v>
      </c>
      <c r="AJ192" s="161" t="s">
        <v>278</v>
      </c>
    </row>
    <row r="193" spans="6:36" ht="15.95" customHeight="1">
      <c r="F193" s="161" t="s">
        <v>278</v>
      </c>
      <c r="AJ193" s="161" t="s">
        <v>278</v>
      </c>
    </row>
    <row r="194" spans="6:36" ht="15.95" customHeight="1">
      <c r="F194" s="161" t="s">
        <v>278</v>
      </c>
      <c r="AJ194" s="161" t="s">
        <v>278</v>
      </c>
    </row>
    <row r="195" spans="6:36" ht="15.95" customHeight="1">
      <c r="F195" s="161" t="s">
        <v>278</v>
      </c>
      <c r="AJ195" s="161" t="s">
        <v>278</v>
      </c>
    </row>
    <row r="196" spans="6:36" ht="15.95" customHeight="1">
      <c r="F196" s="161" t="s">
        <v>278</v>
      </c>
      <c r="AJ196" s="161" t="s">
        <v>278</v>
      </c>
    </row>
    <row r="197" spans="6:36" ht="15.95" customHeight="1">
      <c r="F197" s="161" t="s">
        <v>278</v>
      </c>
      <c r="AJ197" s="161" t="s">
        <v>278</v>
      </c>
    </row>
    <row r="198" spans="6:36" ht="15.95" customHeight="1">
      <c r="F198" s="161" t="s">
        <v>278</v>
      </c>
      <c r="AJ198" s="161" t="s">
        <v>278</v>
      </c>
    </row>
    <row r="199" spans="6:36" ht="15.95" customHeight="1">
      <c r="F199" s="161" t="s">
        <v>278</v>
      </c>
      <c r="AJ199" s="161" t="s">
        <v>278</v>
      </c>
    </row>
    <row r="200" spans="6:36" ht="15.95" customHeight="1">
      <c r="F200" s="161" t="s">
        <v>278</v>
      </c>
      <c r="AJ200" s="161" t="s">
        <v>278</v>
      </c>
    </row>
    <row r="201" spans="6:36" ht="15.95" customHeight="1">
      <c r="F201" s="161" t="s">
        <v>278</v>
      </c>
      <c r="AJ201" s="161" t="s">
        <v>278</v>
      </c>
    </row>
    <row r="202" spans="6:36" ht="15.95" customHeight="1">
      <c r="F202" s="161" t="s">
        <v>278</v>
      </c>
      <c r="AJ202" s="161" t="s">
        <v>278</v>
      </c>
    </row>
    <row r="203" spans="6:36" ht="15.95" customHeight="1">
      <c r="F203" s="161" t="s">
        <v>278</v>
      </c>
      <c r="AJ203" s="161" t="s">
        <v>278</v>
      </c>
    </row>
    <row r="204" spans="6:36" ht="15.95" customHeight="1">
      <c r="F204" s="161" t="s">
        <v>278</v>
      </c>
      <c r="AJ204" s="161" t="s">
        <v>278</v>
      </c>
    </row>
    <row r="205" spans="6:36" ht="15.95" customHeight="1">
      <c r="F205" s="161" t="s">
        <v>278</v>
      </c>
      <c r="AJ205" s="161" t="s">
        <v>278</v>
      </c>
    </row>
    <row r="206" spans="6:36" ht="15.95" customHeight="1">
      <c r="F206" s="161" t="s">
        <v>278</v>
      </c>
      <c r="AJ206" s="161" t="s">
        <v>278</v>
      </c>
    </row>
    <row r="207" spans="6:36" ht="15.95" customHeight="1">
      <c r="F207" s="161" t="s">
        <v>278</v>
      </c>
      <c r="AJ207" s="161" t="s">
        <v>278</v>
      </c>
    </row>
    <row r="208" spans="6:36" ht="15.95" customHeight="1">
      <c r="F208" s="161" t="s">
        <v>278</v>
      </c>
      <c r="AJ208" s="161" t="s">
        <v>278</v>
      </c>
    </row>
    <row r="209" spans="6:36" ht="15.95" customHeight="1">
      <c r="F209" s="161" t="s">
        <v>278</v>
      </c>
      <c r="AJ209" s="161" t="s">
        <v>278</v>
      </c>
    </row>
    <row r="210" spans="6:36" ht="15.95" customHeight="1">
      <c r="F210" s="161" t="s">
        <v>278</v>
      </c>
      <c r="AJ210" s="161" t="s">
        <v>278</v>
      </c>
    </row>
    <row r="211" spans="6:36" ht="15.95" customHeight="1">
      <c r="F211" s="161" t="s">
        <v>278</v>
      </c>
      <c r="AJ211" s="161" t="s">
        <v>278</v>
      </c>
    </row>
    <row r="212" spans="6:36" ht="15.95" customHeight="1">
      <c r="F212" s="161" t="s">
        <v>278</v>
      </c>
      <c r="AJ212" s="161" t="s">
        <v>278</v>
      </c>
    </row>
    <row r="213" spans="6:36" ht="15.95" customHeight="1">
      <c r="F213" s="161" t="s">
        <v>278</v>
      </c>
      <c r="AJ213" s="161" t="s">
        <v>278</v>
      </c>
    </row>
    <row r="214" spans="6:36" ht="15.95" customHeight="1">
      <c r="F214" s="161" t="s">
        <v>278</v>
      </c>
      <c r="AJ214" s="161" t="s">
        <v>278</v>
      </c>
    </row>
    <row r="215" spans="6:36" ht="15.95" customHeight="1">
      <c r="F215" s="161" t="s">
        <v>278</v>
      </c>
      <c r="AJ215" s="161" t="s">
        <v>278</v>
      </c>
    </row>
    <row r="216" spans="6:36" ht="15.95" customHeight="1">
      <c r="F216" s="161" t="s">
        <v>278</v>
      </c>
      <c r="AJ216" s="161" t="s">
        <v>278</v>
      </c>
    </row>
    <row r="217" spans="6:36" ht="15.95" customHeight="1">
      <c r="F217" s="161" t="s">
        <v>278</v>
      </c>
      <c r="AJ217" s="161" t="s">
        <v>278</v>
      </c>
    </row>
    <row r="218" spans="6:36" ht="15.95" customHeight="1">
      <c r="F218" s="161" t="s">
        <v>278</v>
      </c>
      <c r="AJ218" s="161" t="s">
        <v>278</v>
      </c>
    </row>
    <row r="219" spans="6:36" ht="15.95" customHeight="1">
      <c r="F219" s="161" t="s">
        <v>278</v>
      </c>
      <c r="AJ219" s="161" t="s">
        <v>278</v>
      </c>
    </row>
    <row r="220" spans="6:36" ht="15.95" customHeight="1">
      <c r="F220" s="161" t="s">
        <v>278</v>
      </c>
      <c r="AJ220" s="161" t="s">
        <v>278</v>
      </c>
    </row>
    <row r="221" spans="6:36" ht="15.95" customHeight="1">
      <c r="F221" s="161" t="s">
        <v>278</v>
      </c>
      <c r="AJ221" s="161" t="s">
        <v>278</v>
      </c>
    </row>
    <row r="222" spans="6:36" ht="15.95" customHeight="1">
      <c r="F222" s="161" t="s">
        <v>278</v>
      </c>
      <c r="AJ222" s="161" t="s">
        <v>278</v>
      </c>
    </row>
    <row r="223" spans="6:36" ht="15.95" customHeight="1">
      <c r="F223" s="161" t="s">
        <v>278</v>
      </c>
      <c r="AJ223" s="161" t="s">
        <v>278</v>
      </c>
    </row>
    <row r="224" spans="6:36" ht="15.95" customHeight="1">
      <c r="F224" s="161" t="s">
        <v>278</v>
      </c>
      <c r="AJ224" s="161" t="s">
        <v>278</v>
      </c>
    </row>
    <row r="225" spans="6:36" ht="15.95" customHeight="1">
      <c r="F225" s="161" t="s">
        <v>278</v>
      </c>
      <c r="AJ225" s="161" t="s">
        <v>278</v>
      </c>
    </row>
    <row r="226" spans="6:36" ht="15.95" customHeight="1">
      <c r="F226" s="161" t="s">
        <v>278</v>
      </c>
      <c r="AJ226" s="161" t="s">
        <v>278</v>
      </c>
    </row>
    <row r="227" spans="6:36" ht="15.95" customHeight="1">
      <c r="F227" s="161" t="s">
        <v>278</v>
      </c>
      <c r="AJ227" s="161" t="s">
        <v>278</v>
      </c>
    </row>
    <row r="228" spans="6:36" ht="15.95" customHeight="1">
      <c r="F228" s="161" t="s">
        <v>278</v>
      </c>
      <c r="AJ228" s="161" t="s">
        <v>278</v>
      </c>
    </row>
    <row r="229" spans="6:36" ht="15.95" customHeight="1">
      <c r="F229" s="161" t="s">
        <v>278</v>
      </c>
      <c r="AJ229" s="161" t="s">
        <v>278</v>
      </c>
    </row>
    <row r="230" spans="6:36" ht="15.95" customHeight="1">
      <c r="F230" s="161" t="s">
        <v>278</v>
      </c>
      <c r="AJ230" s="161" t="s">
        <v>278</v>
      </c>
    </row>
    <row r="231" spans="6:36" ht="15.95" customHeight="1">
      <c r="F231" s="161" t="s">
        <v>278</v>
      </c>
      <c r="AJ231" s="161" t="s">
        <v>278</v>
      </c>
    </row>
    <row r="232" spans="6:36" ht="15.95" customHeight="1">
      <c r="F232" s="161" t="s">
        <v>278</v>
      </c>
      <c r="AJ232" s="161" t="s">
        <v>278</v>
      </c>
    </row>
    <row r="233" spans="6:36" ht="15.95" customHeight="1">
      <c r="F233" s="161" t="s">
        <v>278</v>
      </c>
      <c r="AJ233" s="161" t="s">
        <v>278</v>
      </c>
    </row>
    <row r="234" spans="6:36" ht="15.95" customHeight="1">
      <c r="F234" s="161" t="s">
        <v>278</v>
      </c>
      <c r="AJ234" s="161" t="s">
        <v>278</v>
      </c>
    </row>
    <row r="235" spans="6:36" ht="15.95" customHeight="1">
      <c r="F235" s="161" t="s">
        <v>278</v>
      </c>
      <c r="AJ235" s="161" t="s">
        <v>278</v>
      </c>
    </row>
    <row r="236" spans="6:36" ht="15.95" customHeight="1">
      <c r="F236" s="161" t="s">
        <v>278</v>
      </c>
      <c r="AJ236" s="161" t="s">
        <v>278</v>
      </c>
    </row>
    <row r="237" spans="6:36" ht="15.95" customHeight="1">
      <c r="F237" s="161" t="s">
        <v>278</v>
      </c>
      <c r="AJ237" s="161" t="s">
        <v>278</v>
      </c>
    </row>
    <row r="238" spans="6:36" ht="15.95" customHeight="1">
      <c r="F238" s="161" t="s">
        <v>278</v>
      </c>
      <c r="AJ238" s="161" t="s">
        <v>278</v>
      </c>
    </row>
    <row r="239" spans="6:36" ht="15.95" customHeight="1">
      <c r="F239" s="161" t="s">
        <v>278</v>
      </c>
      <c r="AJ239" s="161" t="s">
        <v>278</v>
      </c>
    </row>
    <row r="240" spans="6:36" ht="15.95" customHeight="1">
      <c r="F240" s="161" t="s">
        <v>278</v>
      </c>
      <c r="AJ240" s="161" t="s">
        <v>278</v>
      </c>
    </row>
    <row r="241" spans="6:36" ht="15.95" customHeight="1">
      <c r="F241" s="161" t="s">
        <v>278</v>
      </c>
      <c r="AJ241" s="161" t="s">
        <v>278</v>
      </c>
    </row>
    <row r="242" spans="6:36" ht="15.95" customHeight="1">
      <c r="F242" s="161" t="s">
        <v>278</v>
      </c>
      <c r="AJ242" s="161" t="s">
        <v>278</v>
      </c>
    </row>
    <row r="243" spans="6:36" ht="15.95" customHeight="1">
      <c r="F243" s="161" t="s">
        <v>278</v>
      </c>
      <c r="AJ243" s="161" t="s">
        <v>278</v>
      </c>
    </row>
    <row r="244" spans="6:36" ht="15.95" customHeight="1">
      <c r="F244" s="161" t="s">
        <v>278</v>
      </c>
      <c r="AJ244" s="161" t="s">
        <v>278</v>
      </c>
    </row>
    <row r="245" spans="6:36" ht="15.95" customHeight="1">
      <c r="F245" s="161" t="s">
        <v>278</v>
      </c>
      <c r="AJ245" s="161" t="s">
        <v>278</v>
      </c>
    </row>
    <row r="246" spans="6:36" ht="15.95" customHeight="1">
      <c r="F246" s="161" t="s">
        <v>278</v>
      </c>
      <c r="AJ246" s="161" t="s">
        <v>278</v>
      </c>
    </row>
    <row r="247" spans="6:36" ht="15.95" customHeight="1">
      <c r="F247" s="161" t="s">
        <v>278</v>
      </c>
      <c r="AJ247" s="161" t="s">
        <v>278</v>
      </c>
    </row>
    <row r="248" spans="6:36" ht="15.95" customHeight="1">
      <c r="F248" s="161" t="s">
        <v>278</v>
      </c>
      <c r="AJ248" s="161" t="s">
        <v>278</v>
      </c>
    </row>
    <row r="249" spans="6:36" ht="15.95" customHeight="1">
      <c r="F249" s="161" t="s">
        <v>278</v>
      </c>
      <c r="AJ249" s="161" t="s">
        <v>278</v>
      </c>
    </row>
    <row r="250" spans="6:36" ht="15.95" customHeight="1">
      <c r="F250" s="161" t="s">
        <v>278</v>
      </c>
      <c r="AJ250" s="161" t="s">
        <v>278</v>
      </c>
    </row>
    <row r="251" spans="6:36" ht="15.95" customHeight="1">
      <c r="F251" s="161" t="s">
        <v>278</v>
      </c>
      <c r="AJ251" s="161" t="s">
        <v>278</v>
      </c>
    </row>
    <row r="252" spans="6:36" ht="15.95" customHeight="1">
      <c r="F252" s="161" t="s">
        <v>278</v>
      </c>
      <c r="AJ252" s="161" t="s">
        <v>278</v>
      </c>
    </row>
    <row r="253" spans="6:36" ht="15.95" customHeight="1">
      <c r="F253" s="161" t="s">
        <v>278</v>
      </c>
      <c r="AJ253" s="161" t="s">
        <v>278</v>
      </c>
    </row>
    <row r="254" spans="6:36" ht="15.95" customHeight="1">
      <c r="F254" s="161" t="s">
        <v>278</v>
      </c>
      <c r="AJ254" s="161" t="s">
        <v>278</v>
      </c>
    </row>
    <row r="255" spans="6:36" ht="15.95" customHeight="1">
      <c r="F255" s="161" t="s">
        <v>278</v>
      </c>
      <c r="AJ255" s="161" t="s">
        <v>278</v>
      </c>
    </row>
    <row r="256" spans="6:36" ht="15.95" customHeight="1">
      <c r="F256" s="161" t="s">
        <v>278</v>
      </c>
      <c r="AJ256" s="161" t="s">
        <v>278</v>
      </c>
    </row>
    <row r="257" spans="6:36" ht="15.95" customHeight="1">
      <c r="F257" s="161" t="s">
        <v>278</v>
      </c>
      <c r="AJ257" s="161" t="s">
        <v>278</v>
      </c>
    </row>
    <row r="258" spans="6:36" ht="15.95" customHeight="1">
      <c r="F258" s="161" t="s">
        <v>278</v>
      </c>
      <c r="AJ258" s="161" t="s">
        <v>278</v>
      </c>
    </row>
    <row r="259" spans="6:36" ht="15.95" customHeight="1">
      <c r="F259" s="161" t="s">
        <v>278</v>
      </c>
      <c r="AJ259" s="161" t="s">
        <v>278</v>
      </c>
    </row>
    <row r="260" spans="6:36" ht="15.95" customHeight="1">
      <c r="F260" s="161" t="s">
        <v>278</v>
      </c>
      <c r="AJ260" s="161" t="s">
        <v>278</v>
      </c>
    </row>
    <row r="261" spans="6:36" ht="15.95" customHeight="1">
      <c r="F261" s="161" t="s">
        <v>278</v>
      </c>
      <c r="AJ261" s="161" t="s">
        <v>278</v>
      </c>
    </row>
    <row r="262" spans="6:36" ht="15.95" customHeight="1">
      <c r="F262" s="161" t="s">
        <v>278</v>
      </c>
      <c r="AJ262" s="161" t="s">
        <v>278</v>
      </c>
    </row>
    <row r="263" spans="6:36" ht="15.95" customHeight="1">
      <c r="F263" s="161" t="s">
        <v>278</v>
      </c>
      <c r="AJ263" s="161" t="s">
        <v>278</v>
      </c>
    </row>
    <row r="264" spans="6:36" ht="15.95" customHeight="1">
      <c r="F264" s="161" t="s">
        <v>278</v>
      </c>
      <c r="AJ264" s="161" t="s">
        <v>278</v>
      </c>
    </row>
    <row r="265" spans="6:36" ht="15.95" customHeight="1">
      <c r="F265" s="161" t="s">
        <v>278</v>
      </c>
      <c r="AJ265" s="161" t="s">
        <v>278</v>
      </c>
    </row>
    <row r="266" spans="6:36" ht="15.95" customHeight="1">
      <c r="F266" s="161" t="s">
        <v>278</v>
      </c>
      <c r="AJ266" s="161" t="s">
        <v>278</v>
      </c>
    </row>
    <row r="267" spans="6:36" ht="15.95" customHeight="1">
      <c r="F267" s="161" t="s">
        <v>278</v>
      </c>
      <c r="AJ267" s="161" t="s">
        <v>278</v>
      </c>
    </row>
    <row r="268" spans="6:36" ht="15.95" customHeight="1">
      <c r="F268" s="161" t="s">
        <v>278</v>
      </c>
      <c r="AJ268" s="161" t="s">
        <v>278</v>
      </c>
    </row>
    <row r="269" spans="6:36" ht="15.95" customHeight="1">
      <c r="F269" s="161" t="s">
        <v>278</v>
      </c>
      <c r="AJ269" s="161" t="s">
        <v>278</v>
      </c>
    </row>
    <row r="270" spans="6:36" ht="15.95" customHeight="1">
      <c r="F270" s="161" t="s">
        <v>278</v>
      </c>
      <c r="AJ270" s="161" t="s">
        <v>278</v>
      </c>
    </row>
    <row r="271" spans="6:36" ht="15.95" customHeight="1">
      <c r="F271" s="161" t="s">
        <v>278</v>
      </c>
      <c r="AJ271" s="161" t="s">
        <v>278</v>
      </c>
    </row>
    <row r="272" spans="6:36" ht="15.95" customHeight="1">
      <c r="F272" s="161" t="s">
        <v>278</v>
      </c>
      <c r="AJ272" s="161" t="s">
        <v>278</v>
      </c>
    </row>
    <row r="273" spans="6:36" ht="15.95" customHeight="1">
      <c r="F273" s="161" t="s">
        <v>278</v>
      </c>
      <c r="AJ273" s="161" t="s">
        <v>278</v>
      </c>
    </row>
    <row r="274" spans="6:36" ht="15.95" customHeight="1">
      <c r="F274" s="161" t="s">
        <v>278</v>
      </c>
      <c r="AJ274" s="161" t="s">
        <v>278</v>
      </c>
    </row>
    <row r="275" spans="6:36" ht="15.95" customHeight="1">
      <c r="F275" s="161" t="s">
        <v>278</v>
      </c>
      <c r="AJ275" s="161" t="s">
        <v>278</v>
      </c>
    </row>
    <row r="276" spans="6:36" ht="15.95" customHeight="1">
      <c r="F276" s="161" t="s">
        <v>278</v>
      </c>
      <c r="AJ276" s="161" t="s">
        <v>278</v>
      </c>
    </row>
    <row r="277" spans="6:36" ht="15.95" customHeight="1">
      <c r="F277" s="161" t="s">
        <v>278</v>
      </c>
      <c r="AJ277" s="161" t="s">
        <v>278</v>
      </c>
    </row>
    <row r="278" spans="6:36" ht="15.95" customHeight="1">
      <c r="F278" s="161" t="s">
        <v>278</v>
      </c>
      <c r="AJ278" s="161" t="s">
        <v>278</v>
      </c>
    </row>
    <row r="279" spans="6:36" ht="15.95" customHeight="1">
      <c r="F279" s="161" t="s">
        <v>278</v>
      </c>
      <c r="AJ279" s="161" t="s">
        <v>278</v>
      </c>
    </row>
    <row r="280" spans="6:36" ht="15.95" customHeight="1">
      <c r="F280" s="161" t="s">
        <v>278</v>
      </c>
      <c r="AJ280" s="161" t="s">
        <v>278</v>
      </c>
    </row>
    <row r="281" spans="6:36" ht="15.95" customHeight="1">
      <c r="F281" s="161" t="s">
        <v>278</v>
      </c>
      <c r="AJ281" s="161" t="s">
        <v>278</v>
      </c>
    </row>
    <row r="282" spans="6:36" ht="15.95" customHeight="1">
      <c r="F282" s="161" t="s">
        <v>278</v>
      </c>
      <c r="AJ282" s="161" t="s">
        <v>278</v>
      </c>
    </row>
    <row r="283" spans="6:36" ht="15.95" customHeight="1">
      <c r="F283" s="161" t="s">
        <v>278</v>
      </c>
      <c r="AJ283" s="161" t="s">
        <v>278</v>
      </c>
    </row>
    <row r="284" spans="6:36" ht="15.95" customHeight="1">
      <c r="F284" s="161" t="s">
        <v>278</v>
      </c>
      <c r="AJ284" s="161" t="s">
        <v>278</v>
      </c>
    </row>
    <row r="285" spans="6:36" ht="15.95" customHeight="1">
      <c r="F285" s="161" t="s">
        <v>278</v>
      </c>
      <c r="AJ285" s="161" t="s">
        <v>278</v>
      </c>
    </row>
    <row r="286" spans="6:36" ht="15.95" customHeight="1">
      <c r="F286" s="161" t="s">
        <v>278</v>
      </c>
      <c r="AJ286" s="161" t="s">
        <v>278</v>
      </c>
    </row>
    <row r="287" spans="6:36" ht="15.95" customHeight="1">
      <c r="F287" s="161" t="s">
        <v>278</v>
      </c>
      <c r="AJ287" s="161" t="s">
        <v>278</v>
      </c>
    </row>
    <row r="288" spans="6:36" ht="15.95" customHeight="1">
      <c r="F288" s="161" t="s">
        <v>278</v>
      </c>
      <c r="AJ288" s="161" t="s">
        <v>278</v>
      </c>
    </row>
    <row r="289" spans="6:36" ht="15.95" customHeight="1">
      <c r="F289" s="161" t="s">
        <v>278</v>
      </c>
      <c r="AJ289" s="161" t="s">
        <v>278</v>
      </c>
    </row>
    <row r="290" spans="6:36" ht="15.95" customHeight="1">
      <c r="F290" s="161" t="s">
        <v>278</v>
      </c>
      <c r="AJ290" s="161" t="s">
        <v>278</v>
      </c>
    </row>
    <row r="291" spans="6:36" ht="15.95" customHeight="1">
      <c r="F291" s="161" t="s">
        <v>278</v>
      </c>
      <c r="AJ291" s="161" t="s">
        <v>278</v>
      </c>
    </row>
    <row r="292" spans="6:36" ht="15.95" customHeight="1">
      <c r="F292" s="161" t="s">
        <v>278</v>
      </c>
      <c r="AJ292" s="161" t="s">
        <v>278</v>
      </c>
    </row>
    <row r="293" spans="6:36" ht="15.95" customHeight="1">
      <c r="F293" s="161" t="s">
        <v>278</v>
      </c>
      <c r="AJ293" s="161" t="s">
        <v>278</v>
      </c>
    </row>
    <row r="294" spans="6:36" ht="15.95" customHeight="1">
      <c r="F294" s="161" t="s">
        <v>278</v>
      </c>
      <c r="AJ294" s="161" t="s">
        <v>278</v>
      </c>
    </row>
    <row r="295" spans="6:36" ht="15.95" customHeight="1">
      <c r="F295" s="161" t="s">
        <v>278</v>
      </c>
      <c r="AJ295" s="161" t="s">
        <v>278</v>
      </c>
    </row>
    <row r="296" spans="6:36" ht="15.95" customHeight="1">
      <c r="F296" s="161" t="s">
        <v>278</v>
      </c>
      <c r="AJ296" s="161" t="s">
        <v>278</v>
      </c>
    </row>
    <row r="297" spans="6:36" ht="15.95" customHeight="1">
      <c r="F297" s="161" t="s">
        <v>278</v>
      </c>
      <c r="AJ297" s="161" t="s">
        <v>278</v>
      </c>
    </row>
    <row r="298" spans="6:36" ht="15.95" customHeight="1">
      <c r="F298" s="161" t="s">
        <v>278</v>
      </c>
      <c r="AJ298" s="161" t="s">
        <v>278</v>
      </c>
    </row>
    <row r="299" spans="6:36" ht="15.95" customHeight="1">
      <c r="F299" s="161" t="s">
        <v>278</v>
      </c>
      <c r="AJ299" s="161" t="s">
        <v>278</v>
      </c>
    </row>
    <row r="300" spans="6:36" ht="15.95" customHeight="1">
      <c r="F300" s="161" t="s">
        <v>278</v>
      </c>
      <c r="AJ300" s="161" t="s">
        <v>278</v>
      </c>
    </row>
    <row r="301" spans="6:36" ht="15.95" customHeight="1">
      <c r="F301" s="161" t="s">
        <v>278</v>
      </c>
      <c r="AJ301" s="161" t="s">
        <v>278</v>
      </c>
    </row>
    <row r="302" spans="6:36" ht="15.95" customHeight="1">
      <c r="F302" s="161" t="s">
        <v>278</v>
      </c>
      <c r="AJ302" s="161" t="s">
        <v>278</v>
      </c>
    </row>
    <row r="303" spans="6:36" ht="15.95" customHeight="1">
      <c r="F303" s="161" t="s">
        <v>278</v>
      </c>
      <c r="AJ303" s="161" t="s">
        <v>278</v>
      </c>
    </row>
    <row r="304" spans="6:36" ht="15.95" customHeight="1">
      <c r="F304" s="161" t="s">
        <v>278</v>
      </c>
      <c r="AJ304" s="161" t="s">
        <v>278</v>
      </c>
    </row>
    <row r="305" spans="6:36" ht="15.95" customHeight="1">
      <c r="F305" s="161" t="s">
        <v>278</v>
      </c>
      <c r="AJ305" s="161" t="s">
        <v>278</v>
      </c>
    </row>
    <row r="306" spans="6:36" ht="15.95" customHeight="1">
      <c r="F306" s="161" t="s">
        <v>278</v>
      </c>
      <c r="AJ306" s="161" t="s">
        <v>278</v>
      </c>
    </row>
    <row r="307" spans="6:36" ht="15.95" customHeight="1">
      <c r="F307" s="161" t="s">
        <v>278</v>
      </c>
      <c r="AJ307" s="161" t="s">
        <v>278</v>
      </c>
    </row>
    <row r="308" spans="6:36" ht="15.95" customHeight="1">
      <c r="F308" s="161" t="s">
        <v>278</v>
      </c>
      <c r="AJ308" s="161" t="s">
        <v>278</v>
      </c>
    </row>
    <row r="309" spans="6:36" ht="15.95" customHeight="1">
      <c r="F309" s="161" t="s">
        <v>278</v>
      </c>
      <c r="AJ309" s="161" t="s">
        <v>278</v>
      </c>
    </row>
    <row r="310" spans="6:36" ht="15.95" customHeight="1">
      <c r="F310" s="161" t="s">
        <v>278</v>
      </c>
      <c r="AJ310" s="161" t="s">
        <v>278</v>
      </c>
    </row>
    <row r="311" spans="6:36" ht="15.95" customHeight="1">
      <c r="F311" s="161" t="s">
        <v>278</v>
      </c>
      <c r="AJ311" s="161" t="s">
        <v>278</v>
      </c>
    </row>
    <row r="312" spans="6:36" ht="15.95" customHeight="1">
      <c r="F312" s="161" t="s">
        <v>278</v>
      </c>
      <c r="AJ312" s="161" t="s">
        <v>278</v>
      </c>
    </row>
    <row r="313" spans="6:36" ht="15.95" customHeight="1">
      <c r="F313" s="161" t="s">
        <v>278</v>
      </c>
      <c r="AJ313" s="161" t="s">
        <v>278</v>
      </c>
    </row>
    <row r="314" spans="6:36" ht="15.95" customHeight="1">
      <c r="F314" s="161" t="s">
        <v>278</v>
      </c>
      <c r="AJ314" s="161" t="s">
        <v>278</v>
      </c>
    </row>
    <row r="315" spans="6:36" ht="15.95" customHeight="1">
      <c r="F315" s="161" t="s">
        <v>278</v>
      </c>
      <c r="AJ315" s="161" t="s">
        <v>278</v>
      </c>
    </row>
    <row r="316" spans="6:36" ht="15.95" customHeight="1">
      <c r="F316" s="161" t="s">
        <v>278</v>
      </c>
      <c r="AJ316" s="161" t="s">
        <v>278</v>
      </c>
    </row>
    <row r="317" spans="6:36" ht="15.95" customHeight="1">
      <c r="F317" s="161" t="s">
        <v>278</v>
      </c>
      <c r="AJ317" s="161" t="s">
        <v>278</v>
      </c>
    </row>
    <row r="318" spans="6:36" ht="15.95" customHeight="1">
      <c r="F318" s="161" t="s">
        <v>278</v>
      </c>
      <c r="AJ318" s="161" t="s">
        <v>278</v>
      </c>
    </row>
    <row r="319" spans="6:36" ht="15.95" customHeight="1">
      <c r="F319" s="161" t="s">
        <v>278</v>
      </c>
      <c r="AJ319" s="161" t="s">
        <v>278</v>
      </c>
    </row>
    <row r="320" spans="6:36" ht="15.95" customHeight="1">
      <c r="F320" s="161" t="s">
        <v>278</v>
      </c>
      <c r="AJ320" s="161" t="s">
        <v>278</v>
      </c>
    </row>
    <row r="321" spans="6:36" ht="15.95" customHeight="1">
      <c r="F321" s="161" t="s">
        <v>278</v>
      </c>
      <c r="AJ321" s="161" t="s">
        <v>278</v>
      </c>
    </row>
    <row r="322" spans="6:36" ht="15.95" customHeight="1">
      <c r="F322" s="161" t="s">
        <v>278</v>
      </c>
      <c r="AJ322" s="161" t="s">
        <v>278</v>
      </c>
    </row>
    <row r="323" spans="6:36" ht="15.95" customHeight="1">
      <c r="F323" s="161" t="s">
        <v>278</v>
      </c>
      <c r="AJ323" s="161" t="s">
        <v>278</v>
      </c>
    </row>
    <row r="324" spans="6:36" ht="15.95" customHeight="1">
      <c r="F324" s="161" t="s">
        <v>278</v>
      </c>
      <c r="AJ324" s="161" t="s">
        <v>278</v>
      </c>
    </row>
    <row r="325" spans="6:36" ht="15.95" customHeight="1">
      <c r="F325" s="161" t="s">
        <v>278</v>
      </c>
      <c r="AJ325" s="161" t="s">
        <v>278</v>
      </c>
    </row>
    <row r="326" spans="6:36" ht="15.95" customHeight="1">
      <c r="F326" s="161" t="s">
        <v>278</v>
      </c>
      <c r="AJ326" s="161" t="s">
        <v>278</v>
      </c>
    </row>
    <row r="327" spans="6:36" ht="15.95" customHeight="1">
      <c r="F327" s="161" t="s">
        <v>278</v>
      </c>
      <c r="AJ327" s="161" t="s">
        <v>278</v>
      </c>
    </row>
    <row r="328" spans="6:36" ht="15.95" customHeight="1">
      <c r="F328" s="161" t="s">
        <v>278</v>
      </c>
      <c r="AJ328" s="161" t="s">
        <v>278</v>
      </c>
    </row>
    <row r="329" spans="6:36" ht="15.95" customHeight="1">
      <c r="F329" s="161" t="s">
        <v>278</v>
      </c>
      <c r="AJ329" s="161" t="s">
        <v>278</v>
      </c>
    </row>
    <row r="330" spans="6:36" ht="15.95" customHeight="1">
      <c r="F330" s="161" t="s">
        <v>278</v>
      </c>
      <c r="AJ330" s="161" t="s">
        <v>278</v>
      </c>
    </row>
    <row r="331" spans="6:36" ht="15.95" customHeight="1">
      <c r="F331" s="161" t="s">
        <v>278</v>
      </c>
      <c r="AJ331" s="161" t="s">
        <v>278</v>
      </c>
    </row>
    <row r="332" spans="6:36" ht="15.95" customHeight="1">
      <c r="F332" s="161" t="s">
        <v>278</v>
      </c>
      <c r="AJ332" s="161" t="s">
        <v>278</v>
      </c>
    </row>
    <row r="333" spans="6:36" ht="15.95" customHeight="1">
      <c r="F333" s="161" t="s">
        <v>278</v>
      </c>
      <c r="AJ333" s="161" t="s">
        <v>278</v>
      </c>
    </row>
    <row r="334" spans="6:36" ht="15.95" customHeight="1">
      <c r="F334" s="161" t="s">
        <v>278</v>
      </c>
      <c r="AJ334" s="161" t="s">
        <v>278</v>
      </c>
    </row>
    <row r="335" spans="6:36" ht="15.95" customHeight="1">
      <c r="F335" s="161" t="s">
        <v>278</v>
      </c>
      <c r="AJ335" s="161" t="s">
        <v>278</v>
      </c>
    </row>
    <row r="336" spans="6:36" ht="15.95" customHeight="1">
      <c r="F336" s="161" t="s">
        <v>278</v>
      </c>
      <c r="AJ336" s="161" t="s">
        <v>278</v>
      </c>
    </row>
    <row r="337" spans="6:36" ht="15.95" customHeight="1">
      <c r="F337" s="161" t="s">
        <v>278</v>
      </c>
      <c r="AJ337" s="161" t="s">
        <v>278</v>
      </c>
    </row>
    <row r="338" spans="6:36" ht="15.95" customHeight="1">
      <c r="F338" s="161" t="s">
        <v>278</v>
      </c>
      <c r="AJ338" s="161" t="s">
        <v>278</v>
      </c>
    </row>
    <row r="339" spans="6:36" ht="15.95" customHeight="1">
      <c r="F339" s="161" t="s">
        <v>278</v>
      </c>
      <c r="AJ339" s="161" t="s">
        <v>278</v>
      </c>
    </row>
    <row r="340" spans="6:36" ht="15.95" customHeight="1">
      <c r="F340" s="161" t="s">
        <v>278</v>
      </c>
      <c r="AJ340" s="161" t="s">
        <v>278</v>
      </c>
    </row>
    <row r="341" spans="6:36" ht="15.95" customHeight="1">
      <c r="F341" s="161" t="s">
        <v>278</v>
      </c>
      <c r="AJ341" s="161" t="s">
        <v>278</v>
      </c>
    </row>
    <row r="342" spans="6:36" ht="15.95" customHeight="1">
      <c r="F342" s="161" t="s">
        <v>278</v>
      </c>
      <c r="AJ342" s="161" t="s">
        <v>278</v>
      </c>
    </row>
    <row r="343" spans="6:36" ht="15.95" customHeight="1">
      <c r="F343" s="161" t="s">
        <v>278</v>
      </c>
      <c r="AJ343" s="161" t="s">
        <v>278</v>
      </c>
    </row>
    <row r="344" spans="6:36" ht="15.95" customHeight="1">
      <c r="F344" s="161" t="s">
        <v>278</v>
      </c>
      <c r="AJ344" s="161" t="s">
        <v>278</v>
      </c>
    </row>
    <row r="345" spans="6:36" ht="15.95" customHeight="1">
      <c r="F345" s="161" t="s">
        <v>278</v>
      </c>
      <c r="AJ345" s="161" t="s">
        <v>278</v>
      </c>
    </row>
    <row r="346" spans="6:36" ht="15.95" customHeight="1">
      <c r="F346" s="161" t="s">
        <v>278</v>
      </c>
      <c r="AJ346" s="161" t="s">
        <v>278</v>
      </c>
    </row>
    <row r="347" spans="6:36" ht="15.95" customHeight="1">
      <c r="F347" s="161" t="s">
        <v>278</v>
      </c>
      <c r="AJ347" s="161" t="s">
        <v>278</v>
      </c>
    </row>
    <row r="348" spans="6:36" ht="15.95" customHeight="1">
      <c r="F348" s="161" t="s">
        <v>278</v>
      </c>
      <c r="AJ348" s="161" t="s">
        <v>278</v>
      </c>
    </row>
    <row r="349" spans="6:36" ht="15.95" customHeight="1">
      <c r="F349" s="161" t="s">
        <v>278</v>
      </c>
      <c r="AJ349" s="161" t="s">
        <v>278</v>
      </c>
    </row>
    <row r="350" spans="6:36" ht="15.95" customHeight="1">
      <c r="F350" s="161" t="s">
        <v>278</v>
      </c>
      <c r="AJ350" s="161" t="s">
        <v>278</v>
      </c>
    </row>
    <row r="351" spans="6:36" ht="15.95" customHeight="1">
      <c r="F351" s="161" t="s">
        <v>278</v>
      </c>
      <c r="AJ351" s="161" t="s">
        <v>278</v>
      </c>
    </row>
    <row r="352" spans="6:36" ht="15.95" customHeight="1">
      <c r="F352" s="161" t="s">
        <v>278</v>
      </c>
      <c r="AJ352" s="161" t="s">
        <v>278</v>
      </c>
    </row>
    <row r="353" spans="6:36" ht="15.95" customHeight="1">
      <c r="F353" s="161" t="s">
        <v>278</v>
      </c>
      <c r="AJ353" s="161" t="s">
        <v>278</v>
      </c>
    </row>
    <row r="354" spans="6:36" ht="15.95" customHeight="1">
      <c r="F354" s="161" t="s">
        <v>278</v>
      </c>
      <c r="AJ354" s="161" t="s">
        <v>278</v>
      </c>
    </row>
    <row r="355" spans="6:36" ht="15.95" customHeight="1">
      <c r="F355" s="161" t="s">
        <v>278</v>
      </c>
      <c r="AJ355" s="161" t="s">
        <v>278</v>
      </c>
    </row>
    <row r="356" spans="6:36" ht="15.95" customHeight="1">
      <c r="F356" s="161" t="s">
        <v>278</v>
      </c>
      <c r="AJ356" s="161" t="s">
        <v>278</v>
      </c>
    </row>
    <row r="357" spans="6:36" ht="15.95" customHeight="1">
      <c r="F357" s="161" t="s">
        <v>278</v>
      </c>
      <c r="AJ357" s="161" t="s">
        <v>278</v>
      </c>
    </row>
    <row r="358" spans="6:36" ht="15.95" customHeight="1">
      <c r="F358" s="161" t="s">
        <v>278</v>
      </c>
      <c r="AJ358" s="161" t="s">
        <v>278</v>
      </c>
    </row>
    <row r="359" spans="6:36" ht="15.95" customHeight="1">
      <c r="F359" s="161" t="s">
        <v>278</v>
      </c>
      <c r="AJ359" s="161" t="s">
        <v>278</v>
      </c>
    </row>
    <row r="360" spans="6:36" ht="15.95" customHeight="1">
      <c r="F360" s="161" t="s">
        <v>278</v>
      </c>
      <c r="AJ360" s="161" t="s">
        <v>278</v>
      </c>
    </row>
    <row r="361" spans="6:36" ht="15.95" customHeight="1">
      <c r="F361" s="161" t="s">
        <v>278</v>
      </c>
      <c r="AJ361" s="161" t="s">
        <v>278</v>
      </c>
    </row>
    <row r="362" spans="6:36" ht="15.95" customHeight="1">
      <c r="F362" s="161" t="s">
        <v>278</v>
      </c>
      <c r="AJ362" s="161" t="s">
        <v>278</v>
      </c>
    </row>
    <row r="363" spans="6:36" ht="15.95" customHeight="1">
      <c r="F363" s="161" t="s">
        <v>278</v>
      </c>
      <c r="AJ363" s="161" t="s">
        <v>278</v>
      </c>
    </row>
    <row r="364" spans="6:36" ht="15.95" customHeight="1">
      <c r="F364" s="161" t="s">
        <v>278</v>
      </c>
      <c r="AJ364" s="161" t="s">
        <v>278</v>
      </c>
    </row>
    <row r="365" spans="6:36" ht="15.95" customHeight="1">
      <c r="F365" s="161" t="s">
        <v>278</v>
      </c>
      <c r="AJ365" s="161" t="s">
        <v>278</v>
      </c>
    </row>
    <row r="366" spans="6:36" ht="15.95" customHeight="1">
      <c r="F366" s="161" t="s">
        <v>278</v>
      </c>
      <c r="AJ366" s="161" t="s">
        <v>278</v>
      </c>
    </row>
    <row r="367" spans="6:36" ht="15.95" customHeight="1">
      <c r="F367" s="161" t="s">
        <v>278</v>
      </c>
      <c r="AJ367" s="161" t="s">
        <v>278</v>
      </c>
    </row>
    <row r="368" spans="6:36" ht="15.95" customHeight="1">
      <c r="F368" s="161" t="s">
        <v>278</v>
      </c>
      <c r="AJ368" s="161" t="s">
        <v>278</v>
      </c>
    </row>
    <row r="369" spans="6:36" ht="15.95" customHeight="1">
      <c r="F369" s="161" t="s">
        <v>278</v>
      </c>
      <c r="AJ369" s="161" t="s">
        <v>278</v>
      </c>
    </row>
    <row r="370" spans="6:36" ht="15.95" customHeight="1">
      <c r="F370" s="161" t="s">
        <v>278</v>
      </c>
      <c r="AJ370" s="161" t="s">
        <v>278</v>
      </c>
    </row>
    <row r="371" spans="6:36" ht="15.95" customHeight="1">
      <c r="F371" s="161" t="s">
        <v>278</v>
      </c>
      <c r="AJ371" s="161" t="s">
        <v>278</v>
      </c>
    </row>
    <row r="372" spans="6:36" ht="15.95" customHeight="1">
      <c r="F372" s="161" t="s">
        <v>278</v>
      </c>
      <c r="AJ372" s="161" t="s">
        <v>278</v>
      </c>
    </row>
    <row r="373" spans="6:36" ht="15.95" customHeight="1">
      <c r="F373" s="161" t="s">
        <v>278</v>
      </c>
      <c r="AJ373" s="161" t="s">
        <v>278</v>
      </c>
    </row>
    <row r="374" spans="6:36" ht="15.95" customHeight="1">
      <c r="F374" s="161" t="s">
        <v>278</v>
      </c>
      <c r="AJ374" s="161" t="s">
        <v>278</v>
      </c>
    </row>
    <row r="375" spans="6:36" ht="15.95" customHeight="1">
      <c r="F375" s="161" t="s">
        <v>278</v>
      </c>
      <c r="AJ375" s="161" t="s">
        <v>278</v>
      </c>
    </row>
    <row r="376" spans="6:36" ht="15.95" customHeight="1">
      <c r="F376" s="161" t="s">
        <v>278</v>
      </c>
      <c r="AJ376" s="161" t="s">
        <v>278</v>
      </c>
    </row>
    <row r="377" spans="6:36" ht="15.95" customHeight="1">
      <c r="F377" s="161" t="s">
        <v>278</v>
      </c>
      <c r="AJ377" s="161" t="s">
        <v>278</v>
      </c>
    </row>
    <row r="378" spans="6:36" ht="15.95" customHeight="1">
      <c r="F378" s="161" t="s">
        <v>278</v>
      </c>
      <c r="AJ378" s="161" t="s">
        <v>278</v>
      </c>
    </row>
    <row r="379" spans="6:36" ht="15.95" customHeight="1">
      <c r="F379" s="161" t="s">
        <v>278</v>
      </c>
      <c r="AJ379" s="161" t="s">
        <v>278</v>
      </c>
    </row>
    <row r="380" spans="6:36" ht="15.95" customHeight="1">
      <c r="F380" s="161" t="s">
        <v>278</v>
      </c>
      <c r="AJ380" s="161" t="s">
        <v>278</v>
      </c>
    </row>
    <row r="381" spans="6:36" ht="15.95" customHeight="1">
      <c r="F381" s="161" t="s">
        <v>278</v>
      </c>
      <c r="AJ381" s="161" t="s">
        <v>278</v>
      </c>
    </row>
    <row r="382" spans="6:36" ht="15.95" customHeight="1">
      <c r="F382" s="161" t="s">
        <v>278</v>
      </c>
      <c r="AJ382" s="161" t="s">
        <v>278</v>
      </c>
    </row>
    <row r="383" spans="6:36" ht="15.95" customHeight="1">
      <c r="F383" s="161" t="s">
        <v>278</v>
      </c>
      <c r="AJ383" s="161" t="s">
        <v>278</v>
      </c>
    </row>
    <row r="384" spans="6:36" ht="15.95" customHeight="1">
      <c r="F384" s="161" t="s">
        <v>278</v>
      </c>
      <c r="AJ384" s="161" t="s">
        <v>278</v>
      </c>
    </row>
    <row r="385" spans="6:36" ht="15.95" customHeight="1">
      <c r="F385" s="161" t="s">
        <v>278</v>
      </c>
      <c r="AJ385" s="161" t="s">
        <v>278</v>
      </c>
    </row>
    <row r="386" spans="6:36" ht="15.95" customHeight="1">
      <c r="F386" s="161" t="s">
        <v>278</v>
      </c>
      <c r="AJ386" s="161" t="s">
        <v>278</v>
      </c>
    </row>
    <row r="387" spans="6:36" ht="15.95" customHeight="1">
      <c r="F387" s="161" t="s">
        <v>278</v>
      </c>
      <c r="AJ387" s="161" t="s">
        <v>278</v>
      </c>
    </row>
    <row r="388" spans="6:36" ht="15.95" customHeight="1">
      <c r="F388" s="161" t="s">
        <v>278</v>
      </c>
      <c r="AJ388" s="161" t="s">
        <v>278</v>
      </c>
    </row>
    <row r="389" spans="6:36" ht="15.95" customHeight="1">
      <c r="F389" s="161" t="s">
        <v>278</v>
      </c>
      <c r="AJ389" s="161" t="s">
        <v>278</v>
      </c>
    </row>
    <row r="390" spans="6:36" ht="15.95" customHeight="1">
      <c r="F390" s="161" t="s">
        <v>278</v>
      </c>
      <c r="AJ390" s="161" t="s">
        <v>278</v>
      </c>
    </row>
    <row r="391" spans="6:36" ht="15.95" customHeight="1">
      <c r="F391" s="161" t="s">
        <v>278</v>
      </c>
      <c r="AJ391" s="161" t="s">
        <v>278</v>
      </c>
    </row>
    <row r="392" spans="6:36" ht="15.95" customHeight="1">
      <c r="F392" s="161" t="s">
        <v>278</v>
      </c>
      <c r="AJ392" s="161" t="s">
        <v>278</v>
      </c>
    </row>
    <row r="393" spans="6:36" ht="15.95" customHeight="1">
      <c r="F393" s="161" t="s">
        <v>278</v>
      </c>
      <c r="AJ393" s="161" t="s">
        <v>278</v>
      </c>
    </row>
    <row r="394" spans="6:36" ht="15.95" customHeight="1">
      <c r="F394" s="161" t="s">
        <v>278</v>
      </c>
      <c r="AJ394" s="161" t="s">
        <v>278</v>
      </c>
    </row>
    <row r="395" spans="6:36" ht="15.95" customHeight="1">
      <c r="F395" s="161" t="s">
        <v>278</v>
      </c>
      <c r="AJ395" s="161" t="s">
        <v>278</v>
      </c>
    </row>
    <row r="396" spans="6:36" ht="15.95" customHeight="1">
      <c r="F396" s="161" t="s">
        <v>278</v>
      </c>
      <c r="AJ396" s="161" t="s">
        <v>278</v>
      </c>
    </row>
    <row r="397" spans="6:36" ht="15.95" customHeight="1">
      <c r="F397" s="161" t="s">
        <v>278</v>
      </c>
      <c r="AJ397" s="161" t="s">
        <v>278</v>
      </c>
    </row>
    <row r="398" spans="6:36" ht="15.95" customHeight="1">
      <c r="F398" s="161" t="s">
        <v>278</v>
      </c>
      <c r="AJ398" s="161" t="s">
        <v>278</v>
      </c>
    </row>
    <row r="399" spans="6:36" ht="15.95" customHeight="1">
      <c r="F399" s="161" t="s">
        <v>278</v>
      </c>
      <c r="AJ399" s="161" t="s">
        <v>278</v>
      </c>
    </row>
    <row r="400" spans="6:36" ht="15.95" customHeight="1">
      <c r="F400" s="161" t="s">
        <v>278</v>
      </c>
      <c r="AJ400" s="161" t="s">
        <v>278</v>
      </c>
    </row>
    <row r="401" spans="6:36" ht="15.95" customHeight="1">
      <c r="F401" s="161" t="s">
        <v>278</v>
      </c>
      <c r="AJ401" s="161" t="s">
        <v>278</v>
      </c>
    </row>
    <row r="402" spans="6:36" ht="15.95" customHeight="1">
      <c r="F402" s="161" t="s">
        <v>278</v>
      </c>
      <c r="AJ402" s="161" t="s">
        <v>278</v>
      </c>
    </row>
    <row r="403" spans="6:36" ht="15.95" customHeight="1">
      <c r="F403" s="161" t="s">
        <v>278</v>
      </c>
      <c r="AJ403" s="161" t="s">
        <v>278</v>
      </c>
    </row>
    <row r="404" spans="6:36" ht="15.95" customHeight="1">
      <c r="F404" s="161" t="s">
        <v>278</v>
      </c>
      <c r="AJ404" s="161" t="s">
        <v>278</v>
      </c>
    </row>
    <row r="405" spans="6:36" ht="15.95" customHeight="1">
      <c r="F405" s="161" t="s">
        <v>278</v>
      </c>
      <c r="AJ405" s="161" t="s">
        <v>278</v>
      </c>
    </row>
    <row r="406" spans="6:36" ht="15.95" customHeight="1">
      <c r="F406" s="161" t="s">
        <v>278</v>
      </c>
      <c r="AJ406" s="161" t="s">
        <v>278</v>
      </c>
    </row>
    <row r="407" spans="6:36" ht="15.95" customHeight="1">
      <c r="F407" s="161" t="s">
        <v>278</v>
      </c>
      <c r="AJ407" s="161" t="s">
        <v>278</v>
      </c>
    </row>
    <row r="408" spans="6:36" ht="15.95" customHeight="1">
      <c r="F408" s="161" t="s">
        <v>278</v>
      </c>
      <c r="AJ408" s="161" t="s">
        <v>278</v>
      </c>
    </row>
    <row r="409" spans="6:36" ht="15.95" customHeight="1">
      <c r="F409" s="161" t="s">
        <v>278</v>
      </c>
      <c r="AJ409" s="161" t="s">
        <v>278</v>
      </c>
    </row>
    <row r="410" spans="6:36" ht="15.95" customHeight="1">
      <c r="F410" s="161" t="s">
        <v>278</v>
      </c>
      <c r="AJ410" s="161" t="s">
        <v>278</v>
      </c>
    </row>
    <row r="411" spans="6:36" ht="15.95" customHeight="1">
      <c r="F411" s="161" t="s">
        <v>278</v>
      </c>
      <c r="AJ411" s="161" t="s">
        <v>278</v>
      </c>
    </row>
    <row r="412" spans="6:36" ht="15.95" customHeight="1">
      <c r="F412" s="161" t="s">
        <v>278</v>
      </c>
      <c r="AJ412" s="161" t="s">
        <v>278</v>
      </c>
    </row>
    <row r="413" spans="6:36" ht="15.95" customHeight="1">
      <c r="F413" s="161" t="s">
        <v>278</v>
      </c>
      <c r="AJ413" s="161" t="s">
        <v>278</v>
      </c>
    </row>
    <row r="414" spans="6:36" ht="15.95" customHeight="1">
      <c r="F414" s="161" t="s">
        <v>278</v>
      </c>
      <c r="AJ414" s="161" t="s">
        <v>278</v>
      </c>
    </row>
    <row r="415" spans="6:36" ht="15.95" customHeight="1">
      <c r="F415" s="161" t="s">
        <v>278</v>
      </c>
      <c r="AJ415" s="161" t="s">
        <v>278</v>
      </c>
    </row>
    <row r="416" spans="6:36" ht="15.95" customHeight="1">
      <c r="F416" s="161" t="s">
        <v>278</v>
      </c>
      <c r="AJ416" s="161" t="s">
        <v>278</v>
      </c>
    </row>
    <row r="417" spans="6:36" ht="15.95" customHeight="1">
      <c r="F417" s="161" t="s">
        <v>278</v>
      </c>
      <c r="AJ417" s="161" t="s">
        <v>278</v>
      </c>
    </row>
    <row r="418" spans="6:36" ht="15.95" customHeight="1">
      <c r="F418" s="161" t="s">
        <v>278</v>
      </c>
      <c r="AJ418" s="161" t="s">
        <v>278</v>
      </c>
    </row>
    <row r="419" spans="6:36" ht="15.95" customHeight="1">
      <c r="F419" s="161" t="s">
        <v>278</v>
      </c>
      <c r="AJ419" s="161" t="s">
        <v>278</v>
      </c>
    </row>
    <row r="420" spans="6:36" ht="15.95" customHeight="1">
      <c r="F420" s="161" t="s">
        <v>278</v>
      </c>
      <c r="AJ420" s="161" t="s">
        <v>278</v>
      </c>
    </row>
    <row r="421" spans="6:36" ht="15.95" customHeight="1">
      <c r="F421" s="161" t="s">
        <v>278</v>
      </c>
      <c r="AJ421" s="161" t="s">
        <v>278</v>
      </c>
    </row>
    <row r="422" spans="6:36" ht="15.95" customHeight="1">
      <c r="F422" s="161" t="s">
        <v>278</v>
      </c>
      <c r="AJ422" s="161" t="s">
        <v>278</v>
      </c>
    </row>
    <row r="423" spans="6:36" ht="15.95" customHeight="1">
      <c r="F423" s="161" t="s">
        <v>278</v>
      </c>
      <c r="AJ423" s="161" t="s">
        <v>278</v>
      </c>
    </row>
    <row r="424" spans="6:36" ht="15.95" customHeight="1">
      <c r="F424" s="161" t="s">
        <v>278</v>
      </c>
      <c r="AJ424" s="161" t="s">
        <v>278</v>
      </c>
    </row>
    <row r="425" spans="6:36" ht="15.95" customHeight="1">
      <c r="F425" s="161" t="s">
        <v>278</v>
      </c>
      <c r="AJ425" s="161" t="s">
        <v>278</v>
      </c>
    </row>
    <row r="426" spans="6:36" ht="15.95" customHeight="1">
      <c r="F426" s="161" t="s">
        <v>278</v>
      </c>
      <c r="AJ426" s="161" t="s">
        <v>278</v>
      </c>
    </row>
    <row r="427" spans="6:36" ht="15.95" customHeight="1">
      <c r="F427" s="161" t="s">
        <v>278</v>
      </c>
      <c r="AJ427" s="161" t="s">
        <v>278</v>
      </c>
    </row>
    <row r="428" spans="6:36" ht="15.95" customHeight="1">
      <c r="F428" s="161" t="s">
        <v>278</v>
      </c>
      <c r="AJ428" s="161" t="s">
        <v>278</v>
      </c>
    </row>
    <row r="429" spans="6:36" ht="15.95" customHeight="1">
      <c r="F429" s="161" t="s">
        <v>278</v>
      </c>
      <c r="AJ429" s="161" t="s">
        <v>278</v>
      </c>
    </row>
    <row r="430" spans="6:36" ht="15.95" customHeight="1">
      <c r="F430" s="161" t="s">
        <v>278</v>
      </c>
      <c r="AJ430" s="161" t="s">
        <v>278</v>
      </c>
    </row>
    <row r="431" spans="6:36" ht="15.95" customHeight="1">
      <c r="F431" s="161" t="s">
        <v>278</v>
      </c>
      <c r="AJ431" s="161" t="s">
        <v>278</v>
      </c>
    </row>
    <row r="432" spans="6:36" ht="15.95" customHeight="1">
      <c r="F432" s="161" t="s">
        <v>278</v>
      </c>
      <c r="AJ432" s="161" t="s">
        <v>278</v>
      </c>
    </row>
    <row r="433" spans="6:36" ht="15.95" customHeight="1">
      <c r="F433" s="161" t="s">
        <v>278</v>
      </c>
      <c r="AJ433" s="161" t="s">
        <v>278</v>
      </c>
    </row>
    <row r="434" spans="6:36" ht="15.95" customHeight="1">
      <c r="F434" s="161" t="s">
        <v>278</v>
      </c>
      <c r="AJ434" s="161" t="s">
        <v>278</v>
      </c>
    </row>
    <row r="435" spans="6:36" ht="15.95" customHeight="1">
      <c r="F435" s="161" t="s">
        <v>278</v>
      </c>
      <c r="AJ435" s="161" t="s">
        <v>278</v>
      </c>
    </row>
    <row r="436" spans="6:36" ht="15.95" customHeight="1">
      <c r="F436" s="161" t="s">
        <v>278</v>
      </c>
      <c r="AJ436" s="161" t="s">
        <v>278</v>
      </c>
    </row>
    <row r="437" spans="6:36" ht="15.95" customHeight="1">
      <c r="F437" s="161" t="s">
        <v>278</v>
      </c>
      <c r="AJ437" s="161" t="s">
        <v>278</v>
      </c>
    </row>
    <row r="438" spans="6:36" ht="15.95" customHeight="1">
      <c r="F438" s="161" t="s">
        <v>278</v>
      </c>
      <c r="AJ438" s="161" t="s">
        <v>278</v>
      </c>
    </row>
    <row r="439" spans="6:36" ht="15.95" customHeight="1">
      <c r="F439" s="161" t="s">
        <v>278</v>
      </c>
      <c r="AJ439" s="161" t="s">
        <v>278</v>
      </c>
    </row>
    <row r="440" spans="6:36" ht="15.95" customHeight="1">
      <c r="F440" s="161" t="s">
        <v>278</v>
      </c>
      <c r="AJ440" s="161" t="s">
        <v>278</v>
      </c>
    </row>
    <row r="441" spans="6:36" ht="15.95" customHeight="1">
      <c r="F441" s="161" t="s">
        <v>278</v>
      </c>
      <c r="AJ441" s="161" t="s">
        <v>278</v>
      </c>
    </row>
    <row r="442" spans="6:36" ht="15.95" customHeight="1">
      <c r="F442" s="161" t="s">
        <v>278</v>
      </c>
      <c r="AJ442" s="161" t="s">
        <v>278</v>
      </c>
    </row>
    <row r="443" spans="6:36" ht="15.95" customHeight="1">
      <c r="F443" s="161" t="s">
        <v>278</v>
      </c>
      <c r="AJ443" s="161" t="s">
        <v>278</v>
      </c>
    </row>
    <row r="444" spans="6:36" ht="15.95" customHeight="1">
      <c r="F444" s="161" t="s">
        <v>278</v>
      </c>
      <c r="AJ444" s="161" t="s">
        <v>278</v>
      </c>
    </row>
    <row r="445" spans="6:36" ht="15.95" customHeight="1">
      <c r="F445" s="161" t="s">
        <v>278</v>
      </c>
      <c r="AJ445" s="161" t="s">
        <v>278</v>
      </c>
    </row>
    <row r="446" spans="6:36" ht="15.95" customHeight="1">
      <c r="F446" s="161" t="s">
        <v>278</v>
      </c>
      <c r="AJ446" s="161" t="s">
        <v>278</v>
      </c>
    </row>
    <row r="447" spans="6:36" ht="15.95" customHeight="1">
      <c r="F447" s="161" t="s">
        <v>278</v>
      </c>
      <c r="AJ447" s="161" t="s">
        <v>278</v>
      </c>
    </row>
    <row r="448" spans="6:36" ht="15.95" customHeight="1">
      <c r="F448" s="161" t="s">
        <v>278</v>
      </c>
      <c r="AJ448" s="161" t="s">
        <v>278</v>
      </c>
    </row>
    <row r="449" spans="6:36" ht="15.95" customHeight="1">
      <c r="F449" s="161" t="s">
        <v>278</v>
      </c>
      <c r="AJ449" s="161" t="s">
        <v>278</v>
      </c>
    </row>
    <row r="450" spans="6:36" ht="15.95" customHeight="1">
      <c r="F450" s="161" t="s">
        <v>278</v>
      </c>
      <c r="AJ450" s="161" t="s">
        <v>278</v>
      </c>
    </row>
    <row r="451" spans="6:36" ht="15.95" customHeight="1">
      <c r="F451" s="161" t="s">
        <v>278</v>
      </c>
      <c r="AJ451" s="161" t="s">
        <v>278</v>
      </c>
    </row>
    <row r="452" spans="6:36" ht="15.95" customHeight="1">
      <c r="F452" s="161" t="s">
        <v>278</v>
      </c>
      <c r="AJ452" s="161" t="s">
        <v>278</v>
      </c>
    </row>
    <row r="453" spans="6:36" ht="15.95" customHeight="1">
      <c r="F453" s="161" t="s">
        <v>278</v>
      </c>
      <c r="AJ453" s="161" t="s">
        <v>278</v>
      </c>
    </row>
    <row r="454" spans="6:36" ht="15.95" customHeight="1">
      <c r="F454" s="161" t="s">
        <v>278</v>
      </c>
      <c r="AJ454" s="161" t="s">
        <v>278</v>
      </c>
    </row>
    <row r="455" spans="6:36" ht="15.95" customHeight="1">
      <c r="F455" s="161" t="s">
        <v>278</v>
      </c>
      <c r="AJ455" s="161" t="s">
        <v>278</v>
      </c>
    </row>
    <row r="456" spans="6:36" ht="15.95" customHeight="1">
      <c r="F456" s="161" t="s">
        <v>278</v>
      </c>
      <c r="AJ456" s="161" t="s">
        <v>278</v>
      </c>
    </row>
    <row r="457" spans="6:36" ht="15.95" customHeight="1">
      <c r="F457" s="161" t="s">
        <v>278</v>
      </c>
      <c r="AJ457" s="161" t="s">
        <v>278</v>
      </c>
    </row>
    <row r="458" spans="6:36" ht="15.95" customHeight="1">
      <c r="F458" s="161" t="s">
        <v>278</v>
      </c>
      <c r="AJ458" s="161" t="s">
        <v>278</v>
      </c>
    </row>
    <row r="459" spans="6:36" ht="15.95" customHeight="1">
      <c r="F459" s="161" t="s">
        <v>278</v>
      </c>
      <c r="AJ459" s="161" t="s">
        <v>278</v>
      </c>
    </row>
    <row r="460" spans="6:36" ht="15.95" customHeight="1">
      <c r="F460" s="161" t="s">
        <v>278</v>
      </c>
      <c r="AJ460" s="161" t="s">
        <v>278</v>
      </c>
    </row>
    <row r="461" spans="6:36" ht="15.95" customHeight="1">
      <c r="F461" s="161" t="s">
        <v>278</v>
      </c>
      <c r="AJ461" s="161" t="s">
        <v>278</v>
      </c>
    </row>
    <row r="462" spans="6:36" ht="15.95" customHeight="1">
      <c r="F462" s="161" t="s">
        <v>278</v>
      </c>
      <c r="AJ462" s="161" t="s">
        <v>278</v>
      </c>
    </row>
    <row r="463" spans="6:36" ht="15.95" customHeight="1">
      <c r="F463" s="161" t="s">
        <v>278</v>
      </c>
      <c r="AJ463" s="161" t="s">
        <v>278</v>
      </c>
    </row>
    <row r="464" spans="6:36" ht="15.95" customHeight="1">
      <c r="F464" s="161" t="s">
        <v>278</v>
      </c>
      <c r="AJ464" s="161" t="s">
        <v>278</v>
      </c>
    </row>
    <row r="465" spans="6:36" ht="15.95" customHeight="1">
      <c r="F465" s="161" t="s">
        <v>278</v>
      </c>
      <c r="AJ465" s="161" t="s">
        <v>278</v>
      </c>
    </row>
    <row r="466" spans="6:36" ht="15.95" customHeight="1">
      <c r="F466" s="161" t="s">
        <v>278</v>
      </c>
      <c r="AJ466" s="161" t="s">
        <v>278</v>
      </c>
    </row>
    <row r="467" spans="6:36" ht="15.95" customHeight="1">
      <c r="F467" s="161" t="s">
        <v>278</v>
      </c>
      <c r="AJ467" s="161" t="s">
        <v>278</v>
      </c>
    </row>
    <row r="468" spans="6:36" ht="15.95" customHeight="1">
      <c r="F468" s="161" t="s">
        <v>278</v>
      </c>
      <c r="AJ468" s="161" t="s">
        <v>278</v>
      </c>
    </row>
    <row r="469" spans="6:36" ht="15.95" customHeight="1">
      <c r="F469" s="161" t="s">
        <v>278</v>
      </c>
      <c r="AJ469" s="161" t="s">
        <v>278</v>
      </c>
    </row>
    <row r="470" spans="6:36" ht="15.95" customHeight="1">
      <c r="F470" s="161" t="s">
        <v>278</v>
      </c>
      <c r="AJ470" s="161" t="s">
        <v>278</v>
      </c>
    </row>
    <row r="471" spans="6:36" ht="15.95" customHeight="1">
      <c r="F471" s="161" t="s">
        <v>278</v>
      </c>
      <c r="AJ471" s="161" t="s">
        <v>278</v>
      </c>
    </row>
    <row r="472" spans="6:36" ht="15.95" customHeight="1">
      <c r="F472" s="161" t="s">
        <v>278</v>
      </c>
      <c r="AJ472" s="161" t="s">
        <v>278</v>
      </c>
    </row>
    <row r="473" spans="6:36" ht="15.95" customHeight="1">
      <c r="F473" s="161" t="s">
        <v>278</v>
      </c>
      <c r="AJ473" s="161" t="s">
        <v>278</v>
      </c>
    </row>
    <row r="474" spans="6:36" ht="15.95" customHeight="1">
      <c r="F474" s="161" t="s">
        <v>278</v>
      </c>
      <c r="AJ474" s="161" t="s">
        <v>278</v>
      </c>
    </row>
    <row r="475" spans="6:36" ht="15.95" customHeight="1">
      <c r="F475" s="161" t="s">
        <v>278</v>
      </c>
      <c r="AJ475" s="161" t="s">
        <v>278</v>
      </c>
    </row>
    <row r="476" spans="6:36" ht="15.95" customHeight="1">
      <c r="F476" s="161" t="s">
        <v>278</v>
      </c>
      <c r="AJ476" s="161" t="s">
        <v>278</v>
      </c>
    </row>
    <row r="477" spans="6:36" ht="15.95" customHeight="1">
      <c r="F477" s="161" t="s">
        <v>278</v>
      </c>
      <c r="AJ477" s="161" t="s">
        <v>278</v>
      </c>
    </row>
    <row r="478" spans="6:36" ht="15.95" customHeight="1">
      <c r="F478" s="161" t="s">
        <v>278</v>
      </c>
      <c r="AJ478" s="161" t="s">
        <v>278</v>
      </c>
    </row>
    <row r="479" spans="6:36" ht="15.95" customHeight="1">
      <c r="F479" s="161" t="s">
        <v>278</v>
      </c>
      <c r="AJ479" s="161" t="s">
        <v>278</v>
      </c>
    </row>
    <row r="480" spans="6:36" ht="15.95" customHeight="1">
      <c r="F480" s="161" t="s">
        <v>278</v>
      </c>
      <c r="AJ480" s="161" t="s">
        <v>278</v>
      </c>
    </row>
    <row r="481" spans="6:36" ht="15.95" customHeight="1">
      <c r="F481" s="161" t="s">
        <v>278</v>
      </c>
      <c r="AJ481" s="161" t="s">
        <v>278</v>
      </c>
    </row>
    <row r="482" spans="6:36" ht="15.95" customHeight="1">
      <c r="F482" s="161" t="s">
        <v>278</v>
      </c>
      <c r="AJ482" s="161" t="s">
        <v>278</v>
      </c>
    </row>
    <row r="483" spans="6:36" ht="15.95" customHeight="1">
      <c r="F483" s="161" t="s">
        <v>278</v>
      </c>
      <c r="AJ483" s="161" t="s">
        <v>278</v>
      </c>
    </row>
    <row r="484" spans="6:36" ht="15.95" customHeight="1">
      <c r="F484" s="161" t="s">
        <v>278</v>
      </c>
      <c r="AJ484" s="161" t="s">
        <v>278</v>
      </c>
    </row>
    <row r="485" spans="6:36" ht="15.95" customHeight="1">
      <c r="F485" s="161" t="s">
        <v>278</v>
      </c>
      <c r="AJ485" s="161" t="s">
        <v>278</v>
      </c>
    </row>
    <row r="486" spans="6:36" ht="15.95" customHeight="1">
      <c r="F486" s="161" t="s">
        <v>278</v>
      </c>
      <c r="AJ486" s="161" t="s">
        <v>278</v>
      </c>
    </row>
    <row r="487" spans="6:36" ht="15.95" customHeight="1">
      <c r="F487" s="161" t="s">
        <v>278</v>
      </c>
      <c r="AJ487" s="161" t="s">
        <v>278</v>
      </c>
    </row>
    <row r="488" spans="6:36" ht="15.95" customHeight="1">
      <c r="F488" s="161" t="s">
        <v>278</v>
      </c>
      <c r="AJ488" s="161" t="s">
        <v>278</v>
      </c>
    </row>
    <row r="489" spans="6:36" ht="15.95" customHeight="1">
      <c r="F489" s="161" t="s">
        <v>278</v>
      </c>
      <c r="AJ489" s="161" t="s">
        <v>278</v>
      </c>
    </row>
    <row r="490" spans="6:36" ht="15.95" customHeight="1">
      <c r="F490" s="161" t="s">
        <v>278</v>
      </c>
      <c r="AJ490" s="161" t="s">
        <v>278</v>
      </c>
    </row>
    <row r="491" spans="6:36" ht="15.95" customHeight="1">
      <c r="F491" s="161" t="s">
        <v>278</v>
      </c>
      <c r="AJ491" s="161" t="s">
        <v>278</v>
      </c>
    </row>
    <row r="492" spans="6:36" ht="15.95" customHeight="1">
      <c r="F492" s="161" t="s">
        <v>278</v>
      </c>
      <c r="AJ492" s="161" t="s">
        <v>278</v>
      </c>
    </row>
    <row r="493" spans="6:36" ht="15.95" customHeight="1">
      <c r="F493" s="161" t="s">
        <v>278</v>
      </c>
      <c r="AJ493" s="161" t="s">
        <v>278</v>
      </c>
    </row>
    <row r="494" spans="6:36" ht="15.95" customHeight="1">
      <c r="F494" s="161" t="s">
        <v>278</v>
      </c>
      <c r="AJ494" s="161" t="s">
        <v>278</v>
      </c>
    </row>
    <row r="495" spans="6:36" ht="15.95" customHeight="1">
      <c r="F495" s="161" t="s">
        <v>278</v>
      </c>
      <c r="AJ495" s="161" t="s">
        <v>278</v>
      </c>
    </row>
    <row r="496" spans="6:36" ht="15.95" customHeight="1">
      <c r="F496" s="161" t="s">
        <v>278</v>
      </c>
      <c r="AJ496" s="161" t="s">
        <v>278</v>
      </c>
    </row>
    <row r="497" spans="6:36" ht="15.95" customHeight="1">
      <c r="F497" s="161" t="s">
        <v>278</v>
      </c>
      <c r="AJ497" s="161" t="s">
        <v>278</v>
      </c>
    </row>
    <row r="498" spans="6:36" ht="15.95" customHeight="1">
      <c r="F498" s="161" t="s">
        <v>278</v>
      </c>
      <c r="AJ498" s="161" t="s">
        <v>278</v>
      </c>
    </row>
    <row r="499" spans="6:36" ht="15.95" customHeight="1">
      <c r="F499" s="161" t="s">
        <v>278</v>
      </c>
      <c r="AJ499" s="161" t="s">
        <v>278</v>
      </c>
    </row>
    <row r="500" spans="6:36" ht="15.95" customHeight="1">
      <c r="F500" s="161" t="s">
        <v>278</v>
      </c>
      <c r="AJ500" s="161" t="s">
        <v>278</v>
      </c>
    </row>
    <row r="501" spans="6:36" ht="15.95" customHeight="1">
      <c r="F501" s="161" t="s">
        <v>278</v>
      </c>
      <c r="AJ501" s="161" t="s">
        <v>278</v>
      </c>
    </row>
    <row r="502" spans="6:36" ht="15.95" customHeight="1">
      <c r="F502" s="161" t="s">
        <v>278</v>
      </c>
      <c r="AJ502" s="161" t="s">
        <v>278</v>
      </c>
    </row>
    <row r="503" spans="6:36" ht="15.95" customHeight="1">
      <c r="F503" s="161" t="s">
        <v>278</v>
      </c>
      <c r="AJ503" s="161" t="s">
        <v>278</v>
      </c>
    </row>
    <row r="504" spans="6:36" ht="15.95" customHeight="1">
      <c r="F504" s="161" t="s">
        <v>278</v>
      </c>
      <c r="AJ504" s="161" t="s">
        <v>278</v>
      </c>
    </row>
    <row r="505" spans="6:36" ht="15.95" customHeight="1">
      <c r="F505" s="161" t="s">
        <v>278</v>
      </c>
      <c r="AJ505" s="161" t="s">
        <v>278</v>
      </c>
    </row>
    <row r="506" spans="6:36" ht="15.95" customHeight="1">
      <c r="F506" s="161" t="s">
        <v>278</v>
      </c>
      <c r="AJ506" s="161" t="s">
        <v>278</v>
      </c>
    </row>
    <row r="507" spans="6:36" ht="15.95" customHeight="1">
      <c r="F507" s="161" t="s">
        <v>278</v>
      </c>
      <c r="AJ507" s="161" t="s">
        <v>278</v>
      </c>
    </row>
    <row r="508" spans="6:36" ht="15.95" customHeight="1">
      <c r="F508" s="161" t="s">
        <v>278</v>
      </c>
      <c r="AJ508" s="161" t="s">
        <v>278</v>
      </c>
    </row>
    <row r="509" spans="6:36" ht="15.95" customHeight="1">
      <c r="F509" s="161" t="s">
        <v>278</v>
      </c>
      <c r="AJ509" s="161" t="s">
        <v>278</v>
      </c>
    </row>
    <row r="510" spans="6:36" ht="15.95" customHeight="1">
      <c r="F510" s="161" t="s">
        <v>278</v>
      </c>
      <c r="AJ510" s="161" t="s">
        <v>278</v>
      </c>
    </row>
    <row r="511" spans="6:36" ht="15.95" customHeight="1">
      <c r="F511" s="161" t="s">
        <v>278</v>
      </c>
      <c r="AJ511" s="161" t="s">
        <v>278</v>
      </c>
    </row>
    <row r="512" spans="6:36" ht="15.95" customHeight="1">
      <c r="F512" s="161" t="s">
        <v>278</v>
      </c>
      <c r="AJ512" s="161" t="s">
        <v>278</v>
      </c>
    </row>
    <row r="513" spans="6:36" ht="15.95" customHeight="1">
      <c r="F513" s="161" t="s">
        <v>278</v>
      </c>
      <c r="AJ513" s="161" t="s">
        <v>278</v>
      </c>
    </row>
    <row r="514" spans="6:36" ht="15.95" customHeight="1">
      <c r="F514" s="161" t="s">
        <v>278</v>
      </c>
      <c r="AJ514" s="161" t="s">
        <v>278</v>
      </c>
    </row>
    <row r="515" spans="6:36" ht="15.95" customHeight="1">
      <c r="F515" s="161" t="s">
        <v>278</v>
      </c>
      <c r="AJ515" s="161" t="s">
        <v>278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H9:H32 AF10:AF32">
    <cfRule type="cellIs" dxfId="11" priority="13" stopIfTrue="1" operator="greaterThan">
      <formula>G9</formula>
    </cfRule>
  </conditionalFormatting>
  <conditionalFormatting sqref="N10:N32">
    <cfRule type="cellIs" dxfId="10" priority="12" stopIfTrue="1" operator="greaterThan">
      <formula>M10</formula>
    </cfRule>
  </conditionalFormatting>
  <conditionalFormatting sqref="T10:T32">
    <cfRule type="cellIs" dxfId="9" priority="11" stopIfTrue="1" operator="greaterThan">
      <formula>S10</formula>
    </cfRule>
  </conditionalFormatting>
  <conditionalFormatting sqref="Z10:Z32">
    <cfRule type="cellIs" dxfId="8" priority="10" stopIfTrue="1" operator="greaterThan">
      <formula>Y10</formula>
    </cfRule>
  </conditionalFormatting>
  <conditionalFormatting sqref="AL10:AL32">
    <cfRule type="cellIs" dxfId="7" priority="8" stopIfTrue="1" operator="greaterThan">
      <formula>AK10</formula>
    </cfRule>
  </conditionalFormatting>
  <conditionalFormatting sqref="H36:H54">
    <cfRule type="cellIs" dxfId="6" priority="7" stopIfTrue="1" operator="greaterThan">
      <formula>G36</formula>
    </cfRule>
  </conditionalFormatting>
  <conditionalFormatting sqref="N36:N54">
    <cfRule type="cellIs" dxfId="5" priority="6" stopIfTrue="1" operator="greaterThan">
      <formula>M36</formula>
    </cfRule>
  </conditionalFormatting>
  <conditionalFormatting sqref="T35:T54">
    <cfRule type="cellIs" dxfId="4" priority="5" stopIfTrue="1" operator="greaterThan">
      <formula>S35</formula>
    </cfRule>
  </conditionalFormatting>
  <conditionalFormatting sqref="Z36:Z54">
    <cfRule type="cellIs" dxfId="3" priority="4" stopIfTrue="1" operator="greaterThan">
      <formula>Y36</formula>
    </cfRule>
  </conditionalFormatting>
  <conditionalFormatting sqref="AF36:AF54">
    <cfRule type="cellIs" dxfId="2" priority="3" stopIfTrue="1" operator="greaterThan">
      <formula>AE36</formula>
    </cfRule>
  </conditionalFormatting>
  <conditionalFormatting sqref="AL35:AL54">
    <cfRule type="cellIs" dxfId="1" priority="2" stopIfTrue="1" operator="greaterThan">
      <formula>AK35</formula>
    </cfRule>
  </conditionalFormatting>
  <conditionalFormatting sqref="H35 N35 Z35 AF35 AL9 AF9 Z9 T9 N9">
    <cfRule type="cellIs" dxfId="0" priority="1" stopIfTrue="1" operator="greaterThan">
      <formula>G9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5" orientation="landscape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532461FA68CC46B6CF3C490405AE0F" ma:contentTypeVersion="15" ma:contentTypeDescription="新しいドキュメントを作成します。" ma:contentTypeScope="" ma:versionID="e9e1785553aed4ca071be216bc0c0936">
  <xsd:schema xmlns:xsd="http://www.w3.org/2001/XMLSchema" xmlns:xs="http://www.w3.org/2001/XMLSchema" xmlns:p="http://schemas.microsoft.com/office/2006/metadata/properties" xmlns:ns2="22100474-6b65-4bef-848f-f40f8f6f746d" xmlns:ns3="beb0b2b8-e075-48e3-9dd7-de5ff93bd8c6" targetNamespace="http://schemas.microsoft.com/office/2006/metadata/properties" ma:root="true" ma:fieldsID="a543cc1acb4e69f51f8872ee4a526300" ns2:_="" ns3:_="">
    <xsd:import namespace="22100474-6b65-4bef-848f-f40f8f6f746d"/>
    <xsd:import namespace="beb0b2b8-e075-48e3-9dd7-de5ff93bd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100474-6b65-4bef-848f-f40f8f6f74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30525199-efcc-4ab5-8550-7e895b946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0b2b8-e075-48e3-9dd7-de5ff93bd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5c94016-d772-4e62-b92e-116e824e4f6a}" ma:internalName="TaxCatchAll" ma:showField="CatchAllData" ma:web="beb0b2b8-e075-48e3-9dd7-de5ff93bd8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E77D7C-6297-46BF-B4E2-D181A934D9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30CB35-C37D-4C68-993C-5A5523040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100474-6b65-4bef-848f-f40f8f6f746d"/>
    <ds:schemaRef ds:uri="beb0b2b8-e075-48e3-9dd7-de5ff93bd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入力</vt:lpstr>
      <vt:lpstr>集計表</vt:lpstr>
      <vt:lpstr>大分市（大分合同）</vt:lpstr>
      <vt:lpstr>大分市（西日本・全国紙）</vt:lpstr>
      <vt:lpstr>別府市・臼杵市・津久見市</vt:lpstr>
      <vt:lpstr>佐伯市・由布市・豊後大野市</vt:lpstr>
      <vt:lpstr>竹田市・速見郡・杵築市・東国東郡・国東市</vt:lpstr>
      <vt:lpstr>宇佐市・豊後高田市・中津市</vt:lpstr>
      <vt:lpstr>日田市・玖珠郡</vt:lpstr>
      <vt:lpstr>宇佐市・豊後高田市・中津市!Print_Area</vt:lpstr>
      <vt:lpstr>佐伯市・由布市・豊後大野市!Print_Area</vt:lpstr>
      <vt:lpstr>'大分市（西日本・全国紙）'!Print_Area</vt:lpstr>
      <vt:lpstr>'大分市（大分合同）'!Print_Area</vt:lpstr>
      <vt:lpstr>竹田市・速見郡・杵築市・東国東郡・国東市!Print_Area</vt:lpstr>
      <vt:lpstr>日田市・玖珠郡!Print_Area</vt:lpstr>
      <vt:lpstr>入力!Print_Area</vt:lpstr>
      <vt:lpstr>別府市・臼杵市・津久見市!Print_Area</vt:lpstr>
    </vt:vector>
  </TitlesOfParts>
  <Manager/>
  <Company>西日本新聞総合オリコミ;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EFDP_SPECIAL_DISCRIM_CODE=25</cp:keywords>
  <dc:description/>
  <cp:lastModifiedBy>岡田 美佐</cp:lastModifiedBy>
  <cp:revision/>
  <dcterms:created xsi:type="dcterms:W3CDTF">2014-11-07T08:24:26Z</dcterms:created>
  <dcterms:modified xsi:type="dcterms:W3CDTF">2025-07-29T05:30:23Z</dcterms:modified>
  <cp:category/>
  <cp:contentStatus/>
</cp:coreProperties>
</file>