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172.20.100.8\運用マニュアル\●部数表 (File-server)\部数表（マクロ無し ﾎｰﾑﾍﾟｰｼﾞ用）\"/>
    </mc:Choice>
  </mc:AlternateContent>
  <xr:revisionPtr revIDLastSave="0" documentId="8_{E59C1816-C9A0-456F-97E4-ECF1B3AF26F4}"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15" l="1"/>
  <c r="AK31" i="15"/>
  <c r="AK17" i="16"/>
  <c r="AL37" i="19"/>
  <c r="AK36" i="19"/>
  <c r="S25" i="18" l="1"/>
  <c r="S37" i="20"/>
  <c r="AL56" i="21"/>
  <c r="AF56" i="21"/>
  <c r="AF57" i="21" s="1"/>
  <c r="N56" i="21"/>
  <c r="G47" i="13" s="1"/>
  <c r="H56" i="21"/>
  <c r="AK55" i="21"/>
  <c r="AK57" i="21" s="1"/>
  <c r="AE55" i="21"/>
  <c r="AE57" i="21" s="1"/>
  <c r="M55" i="21"/>
  <c r="F47" i="13" s="1"/>
  <c r="G55" i="21"/>
  <c r="D47" i="13" s="1"/>
  <c r="Z35" i="21"/>
  <c r="Z57" i="21" s="1"/>
  <c r="T35" i="21"/>
  <c r="T57" i="21" s="1"/>
  <c r="N35" i="21"/>
  <c r="H35" i="21"/>
  <c r="E46" i="13" s="1"/>
  <c r="Y34" i="21"/>
  <c r="Y57" i="21" s="1"/>
  <c r="S34" i="21"/>
  <c r="S57" i="21" s="1"/>
  <c r="M34" i="21"/>
  <c r="F46" i="13" s="1"/>
  <c r="G34" i="21"/>
  <c r="D46" i="13" s="1"/>
  <c r="AL15" i="21"/>
  <c r="T15" i="21"/>
  <c r="AK14" i="21"/>
  <c r="F45" i="13" s="1"/>
  <c r="S14" i="21"/>
  <c r="D45" i="13" s="1"/>
  <c r="G4" i="21"/>
  <c r="AL56" i="20"/>
  <c r="G44" i="13" s="1"/>
  <c r="T56" i="20"/>
  <c r="AK55" i="20"/>
  <c r="S55" i="20"/>
  <c r="AL51" i="20"/>
  <c r="T51" i="20"/>
  <c r="AK50" i="20"/>
  <c r="S50" i="20"/>
  <c r="D43" i="13" s="1"/>
  <c r="AL46" i="20"/>
  <c r="T46" i="20"/>
  <c r="AK45" i="20"/>
  <c r="F42" i="13" s="1"/>
  <c r="S45" i="20"/>
  <c r="D42" i="13" s="1"/>
  <c r="AL42" i="20"/>
  <c r="T42" i="20"/>
  <c r="AK41" i="20"/>
  <c r="F41" i="13" s="1"/>
  <c r="S41" i="20"/>
  <c r="D41" i="13" s="1"/>
  <c r="AL38" i="20"/>
  <c r="G40" i="13" s="1"/>
  <c r="T38" i="20"/>
  <c r="AK37" i="20"/>
  <c r="F40" i="13" s="1"/>
  <c r="AL34" i="20"/>
  <c r="G39" i="13" s="1"/>
  <c r="T34" i="20"/>
  <c r="AK33" i="20"/>
  <c r="F39" i="13" s="1"/>
  <c r="S33" i="20"/>
  <c r="D39" i="13" s="1"/>
  <c r="AL30" i="20"/>
  <c r="G38" i="13" s="1"/>
  <c r="T30" i="20"/>
  <c r="AK29" i="20"/>
  <c r="S29" i="20"/>
  <c r="D38" i="13" s="1"/>
  <c r="AL26" i="20"/>
  <c r="G37" i="13" s="1"/>
  <c r="AK25" i="20"/>
  <c r="F37" i="13" s="1"/>
  <c r="S25" i="20"/>
  <c r="AL22" i="20"/>
  <c r="T22" i="20"/>
  <c r="AK21" i="20"/>
  <c r="F35" i="13" s="1"/>
  <c r="S21" i="20"/>
  <c r="AL13" i="20"/>
  <c r="G34" i="13" s="1"/>
  <c r="T13" i="20"/>
  <c r="AK12" i="20"/>
  <c r="F34" i="13" s="1"/>
  <c r="S12" i="20"/>
  <c r="D34" i="13" s="1"/>
  <c r="G4" i="20"/>
  <c r="AL56" i="19"/>
  <c r="T56" i="19"/>
  <c r="AK55" i="19"/>
  <c r="F33" i="13" s="1"/>
  <c r="S55" i="19"/>
  <c r="T47" i="19"/>
  <c r="AK46" i="19"/>
  <c r="F32" i="13" s="1"/>
  <c r="S46" i="19"/>
  <c r="G31" i="13"/>
  <c r="T37" i="19"/>
  <c r="E31" i="13" s="1"/>
  <c r="S36" i="19"/>
  <c r="D31" i="13" s="1"/>
  <c r="G4" i="19"/>
  <c r="AL56" i="18"/>
  <c r="G30" i="13" s="1"/>
  <c r="T56" i="18"/>
  <c r="E30" i="13" s="1"/>
  <c r="AK55" i="18"/>
  <c r="F30" i="13" s="1"/>
  <c r="S55" i="18"/>
  <c r="AL45" i="18"/>
  <c r="T45" i="18"/>
  <c r="AK44" i="18"/>
  <c r="F29" i="13" s="1"/>
  <c r="S44" i="18"/>
  <c r="AL40" i="18"/>
  <c r="G28" i="13" s="1"/>
  <c r="T40" i="18"/>
  <c r="E28" i="13" s="1"/>
  <c r="AK39" i="18"/>
  <c r="F28" i="13" s="1"/>
  <c r="S39" i="18"/>
  <c r="D28" i="13" s="1"/>
  <c r="AL35" i="18"/>
  <c r="G27" i="13" s="1"/>
  <c r="T35" i="18"/>
  <c r="E27" i="13" s="1"/>
  <c r="AK34" i="18"/>
  <c r="F27" i="13" s="1"/>
  <c r="S34" i="18"/>
  <c r="AL26" i="18"/>
  <c r="G25" i="13" s="1"/>
  <c r="T26" i="18"/>
  <c r="E25" i="13" s="1"/>
  <c r="AK25" i="18"/>
  <c r="F25" i="13" s="1"/>
  <c r="G4" i="18"/>
  <c r="AF57" i="17"/>
  <c r="AE57" i="17"/>
  <c r="Z57" i="17"/>
  <c r="Y57" i="17"/>
  <c r="N57" i="17"/>
  <c r="M57" i="17"/>
  <c r="H57" i="17"/>
  <c r="G57" i="17"/>
  <c r="AL56" i="17"/>
  <c r="G24" i="13" s="1"/>
  <c r="T56" i="17"/>
  <c r="E24" i="13" s="1"/>
  <c r="AK55" i="17"/>
  <c r="F24" i="13" s="1"/>
  <c r="S55" i="17"/>
  <c r="D24" i="13" s="1"/>
  <c r="AL48" i="17"/>
  <c r="G23" i="13" s="1"/>
  <c r="T48" i="17"/>
  <c r="E23" i="13" s="1"/>
  <c r="AK47" i="17"/>
  <c r="F23" i="13" s="1"/>
  <c r="S47" i="17"/>
  <c r="D23" i="13" s="1"/>
  <c r="AL43" i="17"/>
  <c r="G22" i="13" s="1"/>
  <c r="T43" i="17"/>
  <c r="E22" i="13" s="1"/>
  <c r="AK42" i="17"/>
  <c r="F22" i="13" s="1"/>
  <c r="S42" i="17"/>
  <c r="D22" i="13" s="1"/>
  <c r="AL38" i="17"/>
  <c r="T38" i="17"/>
  <c r="E21" i="13" s="1"/>
  <c r="AK37" i="17"/>
  <c r="F21" i="13" s="1"/>
  <c r="S37" i="17"/>
  <c r="D21" i="13" s="1"/>
  <c r="AL32" i="17"/>
  <c r="T32" i="17"/>
  <c r="E20" i="13" s="1"/>
  <c r="AK31" i="17"/>
  <c r="F20" i="13" s="1"/>
  <c r="S31" i="17"/>
  <c r="AL24" i="17"/>
  <c r="G19" i="13" s="1"/>
  <c r="T24" i="17"/>
  <c r="E19" i="13" s="1"/>
  <c r="AK23" i="17"/>
  <c r="F19" i="13" s="1"/>
  <c r="S23" i="17"/>
  <c r="AL17" i="17"/>
  <c r="T17" i="17"/>
  <c r="AK16" i="17"/>
  <c r="F18" i="13" s="1"/>
  <c r="S16" i="17"/>
  <c r="G4" i="17"/>
  <c r="AL56" i="16"/>
  <c r="G17" i="13" s="1"/>
  <c r="AK55" i="16"/>
  <c r="F17" i="13" s="1"/>
  <c r="S55" i="16"/>
  <c r="AL33" i="16"/>
  <c r="T33" i="16"/>
  <c r="E15" i="13" s="1"/>
  <c r="AK32" i="16"/>
  <c r="F15" i="13" s="1"/>
  <c r="S32" i="16"/>
  <c r="AL28" i="16"/>
  <c r="G14" i="13" s="1"/>
  <c r="T28" i="16"/>
  <c r="E14" i="13" s="1"/>
  <c r="AK27" i="16"/>
  <c r="F14" i="13" s="1"/>
  <c r="S27" i="16"/>
  <c r="D14" i="13" s="1"/>
  <c r="AL18" i="16"/>
  <c r="G13" i="13" s="1"/>
  <c r="T18" i="16"/>
  <c r="F13" i="13"/>
  <c r="S17" i="16"/>
  <c r="D13" i="13" s="1"/>
  <c r="G4" i="16"/>
  <c r="AF57" i="15"/>
  <c r="AE57" i="15"/>
  <c r="Z57" i="15"/>
  <c r="Y57" i="15"/>
  <c r="N57" i="15"/>
  <c r="M57" i="15"/>
  <c r="H57" i="15"/>
  <c r="G57" i="15"/>
  <c r="AL56" i="15"/>
  <c r="G12" i="13" s="1"/>
  <c r="T56" i="15"/>
  <c r="E12" i="13" s="1"/>
  <c r="AK55" i="15"/>
  <c r="F12" i="13" s="1"/>
  <c r="S55" i="15"/>
  <c r="AL32" i="15"/>
  <c r="G11" i="13" s="1"/>
  <c r="T32" i="15"/>
  <c r="F11" i="13"/>
  <c r="T18" i="15"/>
  <c r="AK17" i="15"/>
  <c r="F10" i="13" s="1"/>
  <c r="S17" i="15"/>
  <c r="D10" i="13" s="1"/>
  <c r="G4" i="15"/>
  <c r="AF57" i="1"/>
  <c r="AE57" i="1"/>
  <c r="Z57" i="1"/>
  <c r="Y57" i="1"/>
  <c r="N57" i="1"/>
  <c r="M57" i="1"/>
  <c r="H57" i="1"/>
  <c r="G57" i="1"/>
  <c r="AL56" i="1"/>
  <c r="G9" i="13" s="1"/>
  <c r="T56" i="1"/>
  <c r="E9" i="13" s="1"/>
  <c r="AK55" i="1"/>
  <c r="F9" i="13" s="1"/>
  <c r="S55" i="1"/>
  <c r="D9" i="13" s="1"/>
  <c r="AL38" i="1"/>
  <c r="G8" i="13" s="1"/>
  <c r="T38" i="1"/>
  <c r="AK37" i="1"/>
  <c r="F8" i="13" s="1"/>
  <c r="S37" i="1"/>
  <c r="G4" i="1"/>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AL57" i="21"/>
  <c r="C38" i="20"/>
  <c r="C34" i="20"/>
  <c r="N57" i="21"/>
  <c r="AL2" i="1"/>
  <c r="H24" i="20"/>
  <c r="T26" i="20" s="1"/>
  <c r="AL15" i="15"/>
  <c r="AL16" i="15"/>
  <c r="S4" i="15"/>
  <c r="S4" i="21"/>
  <c r="S4" i="16"/>
  <c r="S4" i="1"/>
  <c r="S4" i="17"/>
  <c r="S4" i="18"/>
  <c r="S4" i="19"/>
  <c r="S4" i="20"/>
  <c r="T4" i="17"/>
  <c r="T4" i="19"/>
  <c r="T4" i="20"/>
  <c r="T4" i="21"/>
  <c r="T4" i="1"/>
  <c r="T4" i="18"/>
  <c r="T4" i="15"/>
  <c r="T4" i="16"/>
  <c r="E43" i="13"/>
  <c r="T56" i="16"/>
  <c r="J46" i="13"/>
  <c r="J48" i="13" s="1"/>
  <c r="J49" i="13" s="1"/>
  <c r="D40" i="13"/>
  <c r="M47" i="13"/>
  <c r="M48" i="13" s="1"/>
  <c r="M49" i="13" s="1"/>
  <c r="L47" i="13"/>
  <c r="L48" i="13" s="1"/>
  <c r="L49" i="13" s="1"/>
  <c r="E47" i="13"/>
  <c r="K46" i="13"/>
  <c r="K48" i="13" s="1"/>
  <c r="K49" i="13" s="1"/>
  <c r="E44" i="13"/>
  <c r="C44" i="13" s="1"/>
  <c r="F44" i="13"/>
  <c r="G35" i="13"/>
  <c r="G45" i="13"/>
  <c r="E45" i="13"/>
  <c r="AE5" i="21"/>
  <c r="B4" i="21"/>
  <c r="D4" i="21" s="1"/>
  <c r="AL2" i="21"/>
  <c r="AE5" i="20"/>
  <c r="B4" i="20"/>
  <c r="D4" i="20" s="1"/>
  <c r="AL2" i="20"/>
  <c r="E33" i="13"/>
  <c r="E32" i="13"/>
  <c r="AE5" i="19"/>
  <c r="B4" i="19"/>
  <c r="D4" i="19" s="1"/>
  <c r="AL2" i="19"/>
  <c r="G29" i="13"/>
  <c r="AE5" i="18"/>
  <c r="B4" i="18"/>
  <c r="D4" i="18" s="1"/>
  <c r="AL2" i="18"/>
  <c r="AE5" i="17"/>
  <c r="B4" i="17"/>
  <c r="D4" i="17" s="1"/>
  <c r="AL2" i="17"/>
  <c r="AE5" i="16"/>
  <c r="B4" i="16"/>
  <c r="D4" i="16" s="1"/>
  <c r="AL2" i="16"/>
  <c r="E38" i="13"/>
  <c r="E40" i="13"/>
  <c r="N47" i="13"/>
  <c r="N48" i="13" s="1"/>
  <c r="N49" i="13" s="1"/>
  <c r="AE5" i="15"/>
  <c r="B4" i="15"/>
  <c r="D4" i="15" s="1"/>
  <c r="AL2" i="15"/>
  <c r="E41" i="13"/>
  <c r="E42" i="13"/>
  <c r="AE5" i="1"/>
  <c r="B4" i="1"/>
  <c r="D4" i="1" s="1"/>
  <c r="E39" i="13"/>
  <c r="O47" i="13"/>
  <c r="O48" i="13" s="1"/>
  <c r="O49" i="13" s="1"/>
  <c r="E29" i="13"/>
  <c r="G46" i="13"/>
  <c r="AL57" i="17" l="1"/>
  <c r="AL47" i="19"/>
  <c r="G32" i="13" s="1"/>
  <c r="C32" i="13" s="1"/>
  <c r="AL57" i="18"/>
  <c r="C48" i="17"/>
  <c r="C55" i="20"/>
  <c r="AK57" i="19"/>
  <c r="D44" i="13"/>
  <c r="C15" i="21"/>
  <c r="C42" i="20"/>
  <c r="C51" i="20"/>
  <c r="C45" i="18"/>
  <c r="C13" i="20"/>
  <c r="C22" i="20"/>
  <c r="C14" i="13"/>
  <c r="F31" i="13"/>
  <c r="F36" i="13" s="1"/>
  <c r="G43" i="13"/>
  <c r="E35" i="13"/>
  <c r="C35" i="13" s="1"/>
  <c r="G33" i="13"/>
  <c r="H57" i="21"/>
  <c r="C57" i="21" s="1"/>
  <c r="C56" i="20"/>
  <c r="E34" i="13"/>
  <c r="G41" i="13"/>
  <c r="C41" i="13" s="1"/>
  <c r="I46" i="13"/>
  <c r="I48" i="13" s="1"/>
  <c r="I49" i="13" s="1"/>
  <c r="C33" i="16"/>
  <c r="T57" i="1"/>
  <c r="C32" i="17"/>
  <c r="C38" i="17"/>
  <c r="C50" i="20"/>
  <c r="S57" i="20"/>
  <c r="G18" i="13"/>
  <c r="G15" i="13"/>
  <c r="C15" i="13" s="1"/>
  <c r="G20" i="13"/>
  <c r="C20" i="13" s="1"/>
  <c r="F43" i="13"/>
  <c r="B43" i="13" s="1"/>
  <c r="C33" i="20"/>
  <c r="C40" i="18"/>
  <c r="D37" i="13"/>
  <c r="C12" i="20"/>
  <c r="C55" i="19"/>
  <c r="C37" i="20"/>
  <c r="G21" i="13"/>
  <c r="C21" i="13" s="1"/>
  <c r="C22" i="13"/>
  <c r="B45" i="13"/>
  <c r="C24" i="13"/>
  <c r="AK57" i="18"/>
  <c r="C35" i="18"/>
  <c r="T57" i="18"/>
  <c r="C38" i="1"/>
  <c r="C56" i="1"/>
  <c r="C32" i="15"/>
  <c r="C56" i="15"/>
  <c r="C34" i="18"/>
  <c r="C44" i="18"/>
  <c r="C55" i="18"/>
  <c r="C56" i="19"/>
  <c r="C30" i="20"/>
  <c r="C40" i="13"/>
  <c r="AL57" i="16"/>
  <c r="C56" i="17"/>
  <c r="C21" i="20"/>
  <c r="C25" i="20"/>
  <c r="C35" i="21"/>
  <c r="B13" i="13"/>
  <c r="H46" i="13"/>
  <c r="H48" i="13" s="1"/>
  <c r="H49" i="13" s="1"/>
  <c r="D33" i="13"/>
  <c r="B33" i="13" s="1"/>
  <c r="AK57" i="16"/>
  <c r="C19" i="13"/>
  <c r="C34" i="13"/>
  <c r="C30" i="13"/>
  <c r="AL18" i="15"/>
  <c r="AL57" i="15" s="1"/>
  <c r="M57" i="21"/>
  <c r="C29" i="13"/>
  <c r="C25" i="18"/>
  <c r="B40" i="13"/>
  <c r="C27" i="16"/>
  <c r="M5" i="14"/>
  <c r="AL57" i="1"/>
  <c r="T57" i="15"/>
  <c r="C46" i="19"/>
  <c r="C46" i="20"/>
  <c r="B44" i="13"/>
  <c r="C12" i="13"/>
  <c r="C37" i="1"/>
  <c r="C25" i="13"/>
  <c r="C56" i="18"/>
  <c r="AK57" i="20"/>
  <c r="C9" i="13"/>
  <c r="D32" i="13"/>
  <c r="B32" i="13" s="1"/>
  <c r="C42" i="17"/>
  <c r="C37" i="17"/>
  <c r="B22" i="13"/>
  <c r="C28" i="13"/>
  <c r="B21" i="13"/>
  <c r="E8" i="13"/>
  <c r="C8" i="13" s="1"/>
  <c r="E11" i="13"/>
  <c r="C11" i="13" s="1"/>
  <c r="B24" i="13"/>
  <c r="C26" i="18"/>
  <c r="B10" i="13"/>
  <c r="AK57" i="15"/>
  <c r="C55" i="15"/>
  <c r="B23" i="13"/>
  <c r="C17" i="16"/>
  <c r="B14" i="13"/>
  <c r="C32" i="16"/>
  <c r="C55" i="16"/>
  <c r="C23" i="17"/>
  <c r="C31" i="17"/>
  <c r="C47" i="17"/>
  <c r="C31" i="13"/>
  <c r="B34" i="13"/>
  <c r="B39" i="13"/>
  <c r="B41" i="13"/>
  <c r="B42" i="13"/>
  <c r="C55" i="21"/>
  <c r="B28" i="13"/>
  <c r="C39" i="13"/>
  <c r="C23" i="13"/>
  <c r="B9" i="13"/>
  <c r="C18" i="16"/>
  <c r="C17" i="17"/>
  <c r="C24" i="17"/>
  <c r="C43" i="17"/>
  <c r="C34" i="21"/>
  <c r="C45" i="13"/>
  <c r="D29" i="13"/>
  <c r="B29" i="13" s="1"/>
  <c r="S57" i="19"/>
  <c r="C36" i="19"/>
  <c r="S57" i="18"/>
  <c r="C55" i="17"/>
  <c r="D17" i="13"/>
  <c r="B17" i="13" s="1"/>
  <c r="D20" i="13"/>
  <c r="B20" i="13" s="1"/>
  <c r="C16" i="17"/>
  <c r="D18" i="13"/>
  <c r="B18" i="13" s="1"/>
  <c r="S57" i="17"/>
  <c r="D19" i="13"/>
  <c r="B19" i="13" s="1"/>
  <c r="D15" i="13"/>
  <c r="B15" i="13" s="1"/>
  <c r="S57" i="16"/>
  <c r="C17" i="15"/>
  <c r="E10" i="13"/>
  <c r="S57" i="15"/>
  <c r="D11" i="13"/>
  <c r="B11" i="13" s="1"/>
  <c r="S57" i="1"/>
  <c r="D8" i="13"/>
  <c r="B8" i="13" s="1"/>
  <c r="AK57" i="17"/>
  <c r="B47" i="13"/>
  <c r="E36" i="13"/>
  <c r="C38" i="13"/>
  <c r="C47" i="13"/>
  <c r="C26" i="20"/>
  <c r="T57" i="20"/>
  <c r="F26" i="13"/>
  <c r="C43" i="13"/>
  <c r="E37" i="13"/>
  <c r="C56" i="16"/>
  <c r="T57" i="16"/>
  <c r="E17" i="13"/>
  <c r="E5" i="14"/>
  <c r="F16" i="13"/>
  <c r="C27" i="13"/>
  <c r="E13" i="13"/>
  <c r="E18" i="13"/>
  <c r="D27" i="13"/>
  <c r="D30" i="13"/>
  <c r="B30" i="13" s="1"/>
  <c r="D35" i="13"/>
  <c r="B35" i="13" s="1"/>
  <c r="F38" i="13"/>
  <c r="G42" i="13"/>
  <c r="C42" i="13" s="1"/>
  <c r="AL57" i="20"/>
  <c r="G57" i="21"/>
  <c r="C41" i="20"/>
  <c r="T57" i="19"/>
  <c r="C39" i="18"/>
  <c r="C55" i="1"/>
  <c r="C28" i="16"/>
  <c r="C29" i="20"/>
  <c r="C45" i="20"/>
  <c r="C56" i="21"/>
  <c r="D25" i="13"/>
  <c r="B25" i="13" s="1"/>
  <c r="T57" i="17"/>
  <c r="C57" i="17" s="1"/>
  <c r="AK57" i="1"/>
  <c r="C37" i="19"/>
  <c r="C31" i="15"/>
  <c r="D12" i="13"/>
  <c r="C14" i="21"/>
  <c r="G36" i="13" l="1"/>
  <c r="C36" i="13" s="1"/>
  <c r="AL57" i="19"/>
  <c r="C57" i="19" s="1"/>
  <c r="C47" i="19"/>
  <c r="C33" i="13"/>
  <c r="F48" i="13"/>
  <c r="F49" i="13" s="1"/>
  <c r="C57" i="1"/>
  <c r="C57" i="18"/>
  <c r="D48" i="13"/>
  <c r="B31" i="13"/>
  <c r="B37" i="13"/>
  <c r="C46" i="13"/>
  <c r="G10" i="13"/>
  <c r="C57" i="15"/>
  <c r="C18" i="15"/>
  <c r="C57" i="16"/>
  <c r="G26" i="13"/>
  <c r="C18" i="13"/>
  <c r="B46" i="13"/>
  <c r="C17" i="13"/>
  <c r="E26" i="13"/>
  <c r="B38" i="13"/>
  <c r="C57" i="20"/>
  <c r="G48" i="13"/>
  <c r="E48" i="13"/>
  <c r="C37" i="13"/>
  <c r="B12" i="13"/>
  <c r="D16" i="13"/>
  <c r="B16" i="13" s="1"/>
  <c r="D36" i="13"/>
  <c r="B36" i="13" s="1"/>
  <c r="B27" i="13"/>
  <c r="C13" i="13"/>
  <c r="E16" i="13"/>
  <c r="D26" i="13"/>
  <c r="B26" i="13" s="1"/>
  <c r="B48" i="13" l="1"/>
  <c r="C10" i="13"/>
  <c r="G16" i="13"/>
  <c r="C16" i="13" s="1"/>
  <c r="C26" i="13"/>
  <c r="D49" i="13"/>
  <c r="B49" i="13" s="1"/>
  <c r="E49" i="13"/>
  <c r="C48" i="13"/>
  <c r="G49" i="13" l="1"/>
  <c r="C49" i="13" s="1"/>
  <c r="F6" i="14" s="1"/>
  <c r="V4" i="17" s="1"/>
  <c r="V4" i="19" l="1"/>
  <c r="V4" i="18"/>
  <c r="V4" i="21"/>
  <c r="V4" i="20"/>
  <c r="V4" i="16"/>
  <c r="V4" i="1"/>
  <c r="V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00000000-0006-0000-0300-000001000000}">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<sst xmlns="http://schemas.openxmlformats.org/spreadsheetml/2006/main" count="18655" uniqueCount="2475">
  <si>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</si>
  <si>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</si>
  <si>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</si>
  <si>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</si>
  <si>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</si>
  <si>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</si>
  <si>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</si>
  <si>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</si>
  <si>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</si>
  <si>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</si>
  <si>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</si>
  <si>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</si>
  <si>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</si>
  <si>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</si>
  <si>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</si>
  <si>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</si>
  <si>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</si>
  <si>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</si>
  <si>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</si>
  <si>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</si>
  <si>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</si>
  <si>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</si>
  <si>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</si>
  <si>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</si>
  <si>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</si>
  <si>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</si>
  <si>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</si>
  <si>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</si>
  <si>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</si>
  <si>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</si>
  <si>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</si>
  <si>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</si>
  <si>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</si>
  <si>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</si>
  <si>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</si>
  <si>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</si>
  <si>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</si>
  <si>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</si>
  <si>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</si>
  <si>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</si>
  <si>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</si>
  <si>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</si>
  <si>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</si>
  <si>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</si>
  <si>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</si>
  <si>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</si>
  <si>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</si>
  <si>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</si>
  <si>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</si>
  <si>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</si>
  <si>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</si>
  <si>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</si>
  <si>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</si>
  <si>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</si>
  <si>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</si>
  <si>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</si>
  <si>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</si>
  <si>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</si>
  <si>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</si>
  <si>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</si>
  <si>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</si>
  <si>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</si>
  <si>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</si>
  <si>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</si>
  <si>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</si>
  <si>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</si>
  <si>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</si>
  <si>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</si>
  <si>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</si>
  <si>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</si>
  <si>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</si>
  <si>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</si>
  <si>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</si>
  <si>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</si>
  <si>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</si>
  <si>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</si>
  <si>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</si>
  <si>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</si>
  <si>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</si>
  <si>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</si>
  <si>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</si>
  <si>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</si>
  <si>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</si>
  <si>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</si>
  <si>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</si>
  <si>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</si>
  <si>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</si>
  <si>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</si>
  <si>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</si>
  <si>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</si>
  <si>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</si>
  <si>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</si>
  <si>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</si>
  <si>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</si>
  <si>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</si>
  <si>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</si>
  <si>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</si>
  <si>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</si>
  <si>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</si>
  <si>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</si>
  <si>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</si>
  <si>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</si>
  <si>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</si>
  <si>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</si>
  <si>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</si>
  <si>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</si>
  <si>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</si>
  <si>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</si>
  <si>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</si>
  <si>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</si>
  <si>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</si>
  <si>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</si>
  <si>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</si>
  <si>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</si>
  <si>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</si>
  <si>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</si>
  <si>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</si>
  <si>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</si>
  <si>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</si>
  <si>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</si>
  <si>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</si>
  <si>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</si>
  <si>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</si>
  <si>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</si>
  <si>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</si>
  <si>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</si>
  <si>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</si>
  <si>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</si>
  <si>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</si>
  <si>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</si>
  <si>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</si>
  <si>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</si>
  <si>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</si>
  <si>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</si>
  <si>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</si>
  <si>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</si>
  <si>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</si>
  <si>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</si>
  <si>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</si>
  <si>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</si>
  <si>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　縄  県</t>
  </si>
  <si>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</si>
  <si>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</si>
  <si>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</si>
  <si>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</si>
  <si>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</si>
  <si>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</si>
  <si>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</si>
  <si>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</si>
  <si>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</si>
  <si>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</si>
  <si>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</si>
  <si>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</si>
  <si>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</si>
  <si>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</si>
  <si>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</si>
  <si>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</si>
  <si>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</si>
  <si>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</si>
  <si>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</si>
  <si>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</si>
  <si>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</si>
  <si>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</si>
  <si>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</si>
  <si>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</si>
  <si>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</si>
  <si>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</si>
  <si>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</si>
  <si>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</si>
  <si>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</si>
  <si>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</si>
  <si>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</si>
  <si>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</si>
  <si>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</si>
  <si>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</si>
  <si>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</si>
  <si>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</si>
  <si>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</si>
  <si>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</si>
  <si>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</si>
  <si>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</si>
  <si>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</si>
  <si>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</si>
  <si>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</si>
  <si>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</si>
  <si>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</si>
  <si>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</si>
  <si>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</si>
  <si>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</si>
  <si>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</si>
  <si>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</si>
  <si>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</si>
  <si>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</si>
  <si>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</si>
  <si>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2026年2月1日現在</t>
    <phoneticPr fontId="6"/>
  </si>
  <si>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</si>
  <si>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</si>
  <si>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</si>
  <si>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</si>
  <si>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</si>
  <si>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</si>
  <si>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</si>
  <si>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</si>
  <si>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</si>
  <si>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</si>
  <si>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</si>
  <si>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</si>
  <si>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電　話　０９２－９８６－９７７７</t>
    <phoneticPr fontId="9"/>
  </si>
  <si>
    <t>得意先：</t>
    <rPh sb="0" eb="3">
      <t>トクイサキ</t>
    </rPh>
    <phoneticPr fontId="7"/>
  </si>
  <si>
    <t>様</t>
    <rPh sb="0" eb="1">
      <t>サマ</t>
    </rPh>
    <phoneticPr fontId="7"/>
  </si>
  <si>
    <t>ＦＡＸ　０９２－９８６－９７６１</t>
    <phoneticPr fontId="9"/>
  </si>
  <si>
    <t>沖縄タイムス 　08</t>
    <phoneticPr fontId="9"/>
  </si>
  <si>
    <t>琉球新報  09</t>
    <phoneticPr fontId="7"/>
  </si>
  <si>
    <t>販売店名</t>
  </si>
  <si>
    <t>共通コード</t>
    <rPh sb="0" eb="2">
      <t>キョウツウ</t>
    </rPh>
    <phoneticPr fontId="8"/>
  </si>
  <si>
    <t>部 数</t>
  </si>
  <si>
    <t>折込部数</t>
    <rPh sb="0" eb="2">
      <t>オリコミ</t>
    </rPh>
    <rPh sb="2" eb="4">
      <t>ブスウ</t>
    </rPh>
    <phoneticPr fontId="7"/>
  </si>
  <si>
    <t>備</t>
    <rPh sb="0" eb="1">
      <t>ビ</t>
    </rPh>
    <phoneticPr fontId="7"/>
  </si>
  <si>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</si>
  <si>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</si>
  <si>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</si>
  <si>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</si>
  <si>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</si>
  <si>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</si>
  <si>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</si>
  <si>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</si>
  <si>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</si>
  <si>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</si>
  <si>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</si>
  <si>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</si>
  <si>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</si>
  <si>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</si>
  <si>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</si>
  <si>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</si>
  <si>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</si>
  <si>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</si>
  <si>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</si>
  <si>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</si>
  <si>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</si>
  <si>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</si>
  <si>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</si>
  <si>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</si>
  <si>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</si>
  <si>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</si>
  <si>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</si>
  <si>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</si>
  <si>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</si>
  <si>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</si>
  <si>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</si>
  <si>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</si>
  <si>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</si>
  <si>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</si>
  <si>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</si>
  <si>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</si>
  <si>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</si>
  <si>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</si>
  <si>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</si>
  <si>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</si>
  <si>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</si>
  <si>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</si>
  <si>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</si>
  <si>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</si>
  <si>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</si>
  <si>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</si>
  <si>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</si>
  <si>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</si>
  <si>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</si>
  <si>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</si>
  <si>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</si>
  <si>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</si>
  <si>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</si>
  <si>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</si>
  <si>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</si>
  <si>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</si>
  <si>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</si>
  <si>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</si>
  <si>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</si>
  <si>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</si>
  <si>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</si>
  <si>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</si>
  <si>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</si>
  <si>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</si>
  <si>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</si>
  <si>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</si>
  <si>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</si>
  <si>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</si>
  <si>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</si>
  <si>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</si>
  <si>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</si>
  <si>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</si>
  <si>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</si>
  <si>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</si>
  <si>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</si>
  <si>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</si>
  <si>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</si>
  <si>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</si>
  <si>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</si>
  <si>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</si>
  <si>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</si>
  <si>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</si>
  <si>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</si>
  <si>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</si>
  <si>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</si>
  <si>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</si>
  <si>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</si>
  <si>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</si>
  <si>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</si>
  <si>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</si>
  <si>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</si>
  <si>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</si>
  <si>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</si>
  <si>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金城･具志</t>
  </si>
  <si>
    <t>007784</t>
  </si>
  <si>
    <t>廃店</t>
    <rPh sb="0" eb="2">
      <t>ハイテン</t>
    </rPh>
    <phoneticPr fontId="7"/>
  </si>
  <si>
    <t>安里泊</t>
  </si>
  <si>
    <t>005780</t>
  </si>
  <si>
    <t>識名(2)</t>
  </si>
  <si>
    <t>005757</t>
  </si>
  <si>
    <t>前島(3)</t>
  </si>
  <si>
    <t>005693</t>
  </si>
  <si>
    <t>新川真地</t>
  </si>
  <si>
    <t>005734</t>
  </si>
  <si>
    <t>005723</t>
  </si>
  <si>
    <t>005751</t>
  </si>
  <si>
    <t>仲井真</t>
  </si>
  <si>
    <t>005774</t>
  </si>
  <si>
    <t>(旧首里)</t>
  </si>
  <si>
    <t>泊(3)</t>
  </si>
  <si>
    <t>005702</t>
  </si>
  <si>
    <t>名変</t>
    <rPh sb="0" eb="2">
      <t>メイヘン</t>
    </rPh>
    <phoneticPr fontId="7"/>
  </si>
  <si>
    <t>新都心北</t>
    <rPh sb="3" eb="4">
      <t>キタ</t>
    </rPh>
    <phoneticPr fontId="7"/>
  </si>
  <si>
    <t>007975</t>
  </si>
  <si>
    <t>005726</t>
  </si>
  <si>
    <t>真和志中央</t>
  </si>
  <si>
    <t>005758</t>
  </si>
  <si>
    <t>城西(金城店)</t>
    <rPh sb="0" eb="2">
      <t>ジョウセイ</t>
    </rPh>
    <rPh sb="1" eb="2">
      <t>ニシ</t>
    </rPh>
    <rPh sb="3" eb="4">
      <t>キン</t>
    </rPh>
    <rPh sb="5" eb="6">
      <t>テン</t>
    </rPh>
    <phoneticPr fontId="7"/>
  </si>
  <si>
    <t>008142</t>
    <phoneticPr fontId="7"/>
  </si>
  <si>
    <t>開南</t>
  </si>
  <si>
    <t>005690</t>
  </si>
  <si>
    <t>壷屋</t>
  </si>
  <si>
    <t>005737</t>
  </si>
  <si>
    <t>小禄販売ｾﾝﾀ-</t>
  </si>
  <si>
    <t>005721</t>
  </si>
  <si>
    <t>国場</t>
  </si>
  <si>
    <t>005759</t>
  </si>
  <si>
    <t>末吉</t>
  </si>
  <si>
    <t>005766</t>
  </si>
  <si>
    <t>若狭(1)</t>
  </si>
  <si>
    <t>005694</t>
  </si>
  <si>
    <t>真和志南</t>
    <rPh sb="0" eb="1">
      <t>マ</t>
    </rPh>
    <rPh sb="1" eb="2">
      <t>ワ</t>
    </rPh>
    <rPh sb="2" eb="3">
      <t>シ</t>
    </rPh>
    <rPh sb="3" eb="4">
      <t>ミナミ</t>
    </rPh>
    <phoneticPr fontId="7"/>
  </si>
  <si>
    <t>007979</t>
  </si>
  <si>
    <t>宇栄原</t>
  </si>
  <si>
    <t>005735</t>
  </si>
  <si>
    <t>壷屋寄宮(3)</t>
  </si>
  <si>
    <t>005781</t>
  </si>
  <si>
    <t>大名</t>
  </si>
  <si>
    <t>005767</t>
  </si>
  <si>
    <t>松山</t>
    <rPh sb="1" eb="2">
      <t>ヤマ</t>
    </rPh>
    <phoneticPr fontId="7"/>
  </si>
  <si>
    <t>007971</t>
    <phoneticPr fontId="7"/>
  </si>
  <si>
    <t>新都心南</t>
    <rPh sb="3" eb="4">
      <t>ミナミ</t>
    </rPh>
    <phoneticPr fontId="7"/>
  </si>
  <si>
    <t>007976</t>
  </si>
  <si>
    <t>鏡原･山下</t>
  </si>
  <si>
    <t>005719</t>
  </si>
  <si>
    <t>古蔵古波蔵</t>
  </si>
  <si>
    <t>005782</t>
  </si>
  <si>
    <t>城西</t>
  </si>
  <si>
    <t>005768</t>
  </si>
  <si>
    <t>若狭(2)</t>
    <phoneticPr fontId="7"/>
  </si>
  <si>
    <t>005695</t>
  </si>
  <si>
    <t>天久</t>
    <rPh sb="0" eb="1">
      <t>テン</t>
    </rPh>
    <rPh sb="1" eb="2">
      <t>キュウ</t>
    </rPh>
    <phoneticPr fontId="7"/>
  </si>
  <si>
    <t>007973</t>
  </si>
  <si>
    <t>久場川</t>
  </si>
  <si>
    <t>005769</t>
  </si>
  <si>
    <t>牧志久茂地</t>
    <phoneticPr fontId="7"/>
  </si>
  <si>
    <t>005740</t>
  </si>
  <si>
    <t>曙</t>
    <rPh sb="0" eb="1">
      <t>アケボノ</t>
    </rPh>
    <phoneticPr fontId="7"/>
  </si>
  <si>
    <t>007974</t>
  </si>
  <si>
    <t>首里(1)</t>
  </si>
  <si>
    <t>005727</t>
  </si>
  <si>
    <t>汀良･城南</t>
  </si>
  <si>
    <t>005770</t>
  </si>
  <si>
    <t>壷川市営住宅</t>
    <phoneticPr fontId="7"/>
  </si>
  <si>
    <t>005700</t>
  </si>
  <si>
    <t>繁多川販売ｾﾝﾀ-</t>
  </si>
  <si>
    <t>005712</t>
  </si>
  <si>
    <t>石嶺(1)</t>
  </si>
  <si>
    <t>005729</t>
  </si>
  <si>
    <t>首里東</t>
  </si>
  <si>
    <t>005772</t>
  </si>
  <si>
    <t>銘苅</t>
  </si>
  <si>
    <t>005706</t>
  </si>
  <si>
    <t>石嶺(4)</t>
  </si>
  <si>
    <t>005730</t>
  </si>
  <si>
    <t>石嶺中央</t>
  </si>
  <si>
    <t>005771</t>
  </si>
  <si>
    <t>安里販売ｾﾝﾀ-</t>
    <phoneticPr fontId="7"/>
  </si>
  <si>
    <t>005707</t>
  </si>
  <si>
    <t>石嶺団地</t>
  </si>
  <si>
    <t>005732</t>
  </si>
  <si>
    <t>005743</t>
  </si>
  <si>
    <t>首里西・大名</t>
    <rPh sb="2" eb="3">
      <t>ニシ</t>
    </rPh>
    <phoneticPr fontId="7"/>
  </si>
  <si>
    <t>010107</t>
  </si>
  <si>
    <t>松島・古島</t>
    <rPh sb="3" eb="5">
      <t>コジマ</t>
    </rPh>
    <phoneticPr fontId="7"/>
  </si>
  <si>
    <t>008785</t>
    <phoneticPr fontId="7"/>
  </si>
  <si>
    <t>005736</t>
  </si>
  <si>
    <t>首里西</t>
    <phoneticPr fontId="7"/>
  </si>
  <si>
    <t>005728</t>
  </si>
  <si>
    <t>首里大名</t>
    <phoneticPr fontId="7"/>
  </si>
  <si>
    <t>005738</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</si>
  <si>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</si>
  <si>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</si>
  <si>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</si>
  <si>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</si>
  <si>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</si>
  <si>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</si>
  <si>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</si>
  <si>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</si>
  <si>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</si>
  <si>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</si>
  <si>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</si>
  <si>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</si>
  <si>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</si>
  <si>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</si>
  <si>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</si>
  <si>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</si>
  <si>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</si>
  <si>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</si>
  <si>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</si>
  <si>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</si>
  <si>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</si>
  <si>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</si>
  <si>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</si>
  <si>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</si>
  <si>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</si>
  <si>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</si>
  <si>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</si>
  <si>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</si>
  <si>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</si>
  <si>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</si>
  <si>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</si>
  <si>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</si>
  <si>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</si>
  <si>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</si>
  <si>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</si>
  <si>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</si>
  <si>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</si>
  <si>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</si>
  <si>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</si>
  <si>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</si>
  <si>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</si>
  <si>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浦添ｸﾞﾘｰﾝﾊｲﾂ</t>
    <phoneticPr fontId="7"/>
  </si>
  <si>
    <t>005905</t>
  </si>
  <si>
    <t>廃店</t>
    <rPh sb="0" eb="2">
      <t>ハイテン</t>
    </rPh>
    <phoneticPr fontId="6"/>
  </si>
  <si>
    <t>城間上港川</t>
  </si>
  <si>
    <t>005928</t>
  </si>
  <si>
    <t>上港川</t>
  </si>
  <si>
    <t>005899</t>
  </si>
  <si>
    <t>浦添西販売ｾﾝﾀ-</t>
  </si>
  <si>
    <t>005893</t>
  </si>
  <si>
    <t>浦西</t>
  </si>
  <si>
    <t>005919</t>
  </si>
  <si>
    <t>神森</t>
    <phoneticPr fontId="7"/>
  </si>
  <si>
    <t>009342</t>
  </si>
  <si>
    <t>神森販売ｾﾝﾀ-</t>
  </si>
  <si>
    <t>005894</t>
  </si>
  <si>
    <t>伊祖･城間</t>
  </si>
  <si>
    <t>005926</t>
  </si>
  <si>
    <t>当山</t>
  </si>
  <si>
    <t>005888</t>
  </si>
  <si>
    <t>牧港北</t>
    <rPh sb="2" eb="3">
      <t>キタ</t>
    </rPh>
    <phoneticPr fontId="7"/>
  </si>
  <si>
    <t>008186</t>
    <phoneticPr fontId="7"/>
  </si>
  <si>
    <t>浦添ﾆｭｰﾀｳﾝ</t>
  </si>
  <si>
    <t>005921</t>
  </si>
  <si>
    <t>浦西団地</t>
  </si>
  <si>
    <t>005896</t>
  </si>
  <si>
    <t>浦添西</t>
    <rPh sb="0" eb="2">
      <t>ウラゾエ</t>
    </rPh>
    <rPh sb="2" eb="3">
      <t>ニシ</t>
    </rPh>
    <phoneticPr fontId="7"/>
  </si>
  <si>
    <t>009341</t>
  </si>
  <si>
    <t>浦添中央</t>
  </si>
  <si>
    <t>005924</t>
  </si>
  <si>
    <t>牧港中央販売ｾﾝﾀ-</t>
  </si>
  <si>
    <t>005901</t>
  </si>
  <si>
    <t>浦添東(2)</t>
    <phoneticPr fontId="7"/>
  </si>
  <si>
    <t>008175</t>
    <phoneticPr fontId="7"/>
  </si>
  <si>
    <t>浦添北</t>
    <rPh sb="0" eb="2">
      <t>ウラゾエ</t>
    </rPh>
    <rPh sb="2" eb="3">
      <t>キタ</t>
    </rPh>
    <phoneticPr fontId="7"/>
  </si>
  <si>
    <t>008722</t>
    <phoneticPr fontId="7"/>
  </si>
  <si>
    <t>下港川</t>
  </si>
  <si>
    <t>005898</t>
  </si>
  <si>
    <t>広栄団地</t>
  </si>
  <si>
    <t>005922</t>
  </si>
  <si>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</si>
  <si>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</si>
  <si>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</si>
  <si>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</si>
  <si>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</si>
  <si>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●R5.１０.タイムス「銘苅」を廃店、「新都心北」に統合</t>
    <rPh sb="12" eb="13">
      <t>メイ</t>
    </rPh>
    <rPh sb="16" eb="18">
      <t>ハイテン</t>
    </rPh>
    <rPh sb="20" eb="21">
      <t>シン</t>
    </rPh>
    <rPh sb="21" eb="23">
      <t>トシン</t>
    </rPh>
    <rPh sb="23" eb="24">
      <t>キタ</t>
    </rPh>
    <rPh sb="26" eb="28">
      <t>トウゴウ</t>
    </rPh>
    <phoneticPr fontId="7"/>
  </si>
  <si>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</si>
  <si>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</si>
  <si>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●R5.11タイムス那覇市「若狭第一」を廃店し「松山」に統合。</t>
    <rPh sb="10" eb="12">
      <t>ナハ</t>
    </rPh>
    <rPh sb="12" eb="13">
      <t>シ</t>
    </rPh>
    <rPh sb="14" eb="16">
      <t>ワカサ</t>
    </rPh>
    <rPh sb="16" eb="18">
      <t>ダイイチ</t>
    </rPh>
    <rPh sb="20" eb="22">
      <t>ハイテン</t>
    </rPh>
    <rPh sb="24" eb="26">
      <t>マツヤマ</t>
    </rPh>
    <rPh sb="28" eb="30">
      <t>トウゴウ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</si>
  <si>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</si>
  <si>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</si>
  <si>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●R5.12タイムス那覇市「松山」から「松山・若狭」に名変</t>
    <rPh sb="10" eb="12">
      <t>ナハ</t>
    </rPh>
    <rPh sb="12" eb="13">
      <t>シ</t>
    </rPh>
    <rPh sb="14" eb="16">
      <t>マツヤマ</t>
    </rPh>
    <rPh sb="20" eb="22">
      <t>マツヤマ</t>
    </rPh>
    <rPh sb="23" eb="25">
      <t>ワカサ</t>
    </rPh>
    <rPh sb="27" eb="29">
      <t>メイヘン</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</si>
  <si>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</si>
  <si>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</si>
  <si>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●R6.2琉球　浦添市「伊祖・城間」の一部を「牧港・下港川」に移動</t>
    <rPh sb="5" eb="7">
      <t>リュウキュウ</t>
    </rPh>
    <rPh sb="8" eb="10">
      <t>ウラゾエ</t>
    </rPh>
    <rPh sb="10" eb="11">
      <t>シ</t>
    </rPh>
    <rPh sb="12" eb="14">
      <t>イソ</t>
    </rPh>
    <rPh sb="15" eb="17">
      <t>シロマ</t>
    </rPh>
    <rPh sb="19" eb="21">
      <t>イチブ</t>
    </rPh>
    <rPh sb="23" eb="24">
      <t>マキ</t>
    </rPh>
    <rPh sb="24" eb="25">
      <t>ミナト</t>
    </rPh>
    <rPh sb="26" eb="27">
      <t>シタ</t>
    </rPh>
    <rPh sb="27" eb="28">
      <t>ミナト</t>
    </rPh>
    <rPh sb="28" eb="29">
      <t>カワ</t>
    </rPh>
    <rPh sb="31" eb="33">
      <t>イドウ</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</si>
  <si>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</si>
  <si>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</si>
  <si>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●R6.3.タイムス「浦添東2」を廃店、「仲間」に統合</t>
    <rPh sb="11" eb="13">
      <t>ウラゾエ</t>
    </rPh>
    <rPh sb="13" eb="14">
      <t>ヒガシ</t>
    </rPh>
    <rPh sb="17" eb="19">
      <t>ハイテン</t>
    </rPh>
    <rPh sb="21" eb="23">
      <t>ナカマ</t>
    </rPh>
    <rPh sb="25" eb="27">
      <t>トウゴウ</t>
    </rPh>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</si>
  <si>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</si>
  <si>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9"/>
  </si>
  <si>
    <t>福岡県福岡市東区香椎浜ふ頭２丁目３番８号</t>
    <phoneticPr fontId="9"/>
  </si>
  <si>
    <t>豊見城市</t>
    <rPh sb="3" eb="4">
      <t>シ</t>
    </rPh>
    <phoneticPr fontId="9"/>
  </si>
  <si>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</si>
  <si>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</si>
  <si>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</si>
  <si>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</si>
  <si>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</si>
  <si>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</si>
  <si>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</si>
  <si>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</si>
  <si>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</si>
  <si>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</si>
  <si>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</si>
  <si>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</si>
  <si>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</si>
  <si>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</si>
  <si>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</si>
  <si>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伊良波</t>
  </si>
  <si>
    <t>006574</t>
  </si>
  <si>
    <t>廃店</t>
    <rPh sb="0" eb="2">
      <t>ハイテン</t>
    </rPh>
    <phoneticPr fontId="9"/>
  </si>
  <si>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</si>
  <si>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</si>
  <si>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</si>
  <si>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</si>
  <si>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</si>
  <si>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</si>
  <si>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</si>
  <si>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</si>
  <si>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</si>
  <si>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</si>
  <si>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</si>
  <si>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</si>
  <si>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9"/>
  </si>
  <si>
    <t>008202</t>
    <phoneticPr fontId="9"/>
  </si>
  <si>
    <t>与根(2)</t>
  </si>
  <si>
    <t>006559</t>
  </si>
  <si>
    <t>豊見城東販売ｾﾝﾀ-</t>
  </si>
  <si>
    <t>006571</t>
  </si>
  <si>
    <t xml:space="preserve">与根(2)   </t>
  </si>
  <si>
    <t>006579</t>
  </si>
  <si>
    <t>高安</t>
  </si>
  <si>
    <t>006597</t>
  </si>
  <si>
    <t>保栄茂</t>
  </si>
  <si>
    <t>006560</t>
  </si>
  <si>
    <t>金良･長堂</t>
    <phoneticPr fontId="9"/>
  </si>
  <si>
    <t>006572</t>
  </si>
  <si>
    <t xml:space="preserve">翁長      </t>
  </si>
  <si>
    <t>006580</t>
  </si>
  <si>
    <t>長堂・金良</t>
    <rPh sb="3" eb="5">
      <t>キンラ</t>
    </rPh>
    <phoneticPr fontId="9"/>
  </si>
  <si>
    <t>009373</t>
    <phoneticPr fontId="9"/>
  </si>
  <si>
    <t>豊見城販売ｾﾝﾀ-</t>
  </si>
  <si>
    <t>006561</t>
  </si>
  <si>
    <t>翁長北</t>
  </si>
  <si>
    <t>006569</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</si>
  <si>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</si>
  <si>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</si>
  <si>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</si>
  <si>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</si>
  <si>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</si>
  <si>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</si>
  <si>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</si>
  <si>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</si>
  <si>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</si>
  <si>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</si>
  <si>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9"/>
  </si>
  <si>
    <t>008113</t>
    <phoneticPr fontId="9"/>
  </si>
  <si>
    <t xml:space="preserve">豊見城    </t>
  </si>
  <si>
    <t>006575</t>
  </si>
  <si>
    <t>長堂</t>
    <phoneticPr fontId="9"/>
  </si>
  <si>
    <t>006591</t>
  </si>
  <si>
    <t>名変</t>
    <rPh sb="0" eb="2">
      <t>メイヘン</t>
    </rPh>
    <phoneticPr fontId="9"/>
  </si>
  <si>
    <t>糸満市</t>
    <phoneticPr fontId="9"/>
  </si>
  <si>
    <t>兼城ﾊｲﾂ</t>
  </si>
  <si>
    <t>006041</t>
  </si>
  <si>
    <t>米須・大度</t>
    <phoneticPr fontId="9"/>
  </si>
  <si>
    <t>010252</t>
  </si>
  <si>
    <t>糸満大里</t>
    <phoneticPr fontId="9"/>
  </si>
  <si>
    <t>006065</t>
  </si>
  <si>
    <t xml:space="preserve">武富      </t>
  </si>
  <si>
    <t>006069</t>
  </si>
  <si>
    <t xml:space="preserve">ｶﾞﾀ原    </t>
  </si>
  <si>
    <t>006083</t>
  </si>
  <si>
    <t xml:space="preserve">摩文仁 </t>
    <phoneticPr fontId="9"/>
  </si>
  <si>
    <t>006091</t>
  </si>
  <si>
    <t>座波</t>
    <rPh sb="0" eb="1">
      <t>ザ</t>
    </rPh>
    <phoneticPr fontId="9"/>
  </si>
  <si>
    <t>006042</t>
    <phoneticPr fontId="9"/>
  </si>
  <si>
    <t>真栄平・宇江城</t>
    <phoneticPr fontId="9"/>
  </si>
  <si>
    <t>010253</t>
  </si>
  <si>
    <t>糸満喜屋武</t>
  </si>
  <si>
    <t>006068</t>
  </si>
  <si>
    <t xml:space="preserve">北波平    </t>
  </si>
  <si>
    <t>006070</t>
  </si>
  <si>
    <t>糸満ｾﾝﾀｰ</t>
  </si>
  <si>
    <t>006099</t>
  </si>
  <si>
    <t>真栄平</t>
  </si>
  <si>
    <t>006092</t>
  </si>
  <si>
    <t>006044</t>
  </si>
  <si>
    <t>糸満(3)</t>
    <phoneticPr fontId="9"/>
  </si>
  <si>
    <t>006061</t>
  </si>
  <si>
    <t>糸満豊原</t>
    <phoneticPr fontId="9"/>
  </si>
  <si>
    <t>010403</t>
  </si>
  <si>
    <t xml:space="preserve">阿波根    </t>
  </si>
  <si>
    <t>006071</t>
  </si>
  <si>
    <t>糸満高嶺</t>
    <rPh sb="0" eb="2">
      <t>イトマン</t>
    </rPh>
    <rPh sb="2" eb="4">
      <t>タカミネ</t>
    </rPh>
    <phoneticPr fontId="9"/>
  </si>
  <si>
    <t>010029</t>
    <phoneticPr fontId="9"/>
  </si>
  <si>
    <t xml:space="preserve">糸満新垣 </t>
  </si>
  <si>
    <t>006093</t>
  </si>
  <si>
    <t xml:space="preserve">糸満(1)   </t>
  </si>
  <si>
    <t>006047</t>
  </si>
  <si>
    <t>006057</t>
  </si>
  <si>
    <t>糸満新垣</t>
  </si>
  <si>
    <t>010404</t>
  </si>
  <si>
    <t>阿波根前原</t>
  </si>
  <si>
    <t>006072</t>
  </si>
  <si>
    <t>糸満(2)･西崎中央</t>
  </si>
  <si>
    <t>006101</t>
  </si>
  <si>
    <t xml:space="preserve">真壁 </t>
  </si>
  <si>
    <t>006094</t>
  </si>
  <si>
    <t xml:space="preserve">糸満南    </t>
  </si>
  <si>
    <t>006048</t>
  </si>
  <si>
    <t>真壁</t>
  </si>
  <si>
    <t>006060</t>
  </si>
  <si>
    <t>摩文仁</t>
    <phoneticPr fontId="9"/>
  </si>
  <si>
    <t>010405</t>
  </si>
  <si>
    <t xml:space="preserve">賀数      </t>
  </si>
  <si>
    <t>006073</t>
  </si>
  <si>
    <t xml:space="preserve">名城 </t>
  </si>
  <si>
    <t>006084</t>
  </si>
  <si>
    <t xml:space="preserve">束辺名 </t>
  </si>
  <si>
    <t>006096</t>
  </si>
  <si>
    <t>西崎西</t>
  </si>
  <si>
    <t>006062</t>
  </si>
  <si>
    <t>西崎東</t>
  </si>
  <si>
    <t>006063</t>
  </si>
  <si>
    <t xml:space="preserve">座波      </t>
  </si>
  <si>
    <t>006074</t>
  </si>
  <si>
    <t>006085</t>
  </si>
  <si>
    <t>さつきの城</t>
  </si>
  <si>
    <t>006098</t>
  </si>
  <si>
    <t xml:space="preserve">真栄里    </t>
  </si>
  <si>
    <t>006050</t>
  </si>
  <si>
    <t>糸満照屋・国吉</t>
    <rPh sb="5" eb="7">
      <t>クニヨシ</t>
    </rPh>
    <phoneticPr fontId="9"/>
  </si>
  <si>
    <t>010108</t>
  </si>
  <si>
    <t xml:space="preserve">浜川団地  </t>
  </si>
  <si>
    <t>006075</t>
  </si>
  <si>
    <t xml:space="preserve">糸満小波蔵 </t>
    <rPh sb="0" eb="2">
      <t>イトマン</t>
    </rPh>
    <phoneticPr fontId="9"/>
  </si>
  <si>
    <t>008144</t>
    <phoneticPr fontId="9"/>
  </si>
  <si>
    <t>摩文仁 (新報発送)</t>
    <rPh sb="5" eb="7">
      <t>シンポウ</t>
    </rPh>
    <rPh sb="7" eb="9">
      <t>ハッソウ</t>
    </rPh>
    <phoneticPr fontId="9"/>
  </si>
  <si>
    <t>010379</t>
  </si>
  <si>
    <t>賀数</t>
    <rPh sb="0" eb="1">
      <t>ガ</t>
    </rPh>
    <rPh sb="1" eb="2">
      <t>カズ</t>
    </rPh>
    <phoneticPr fontId="9"/>
  </si>
  <si>
    <t>006046</t>
    <phoneticPr fontId="9"/>
  </si>
  <si>
    <t>糸満照屋</t>
    <phoneticPr fontId="9"/>
  </si>
  <si>
    <t>006064</t>
  </si>
  <si>
    <t xml:space="preserve">糸満豊原  </t>
  </si>
  <si>
    <t>006076</t>
  </si>
  <si>
    <t xml:space="preserve">南波平 </t>
  </si>
  <si>
    <t>006087</t>
  </si>
  <si>
    <t xml:space="preserve">上里 </t>
  </si>
  <si>
    <t>006097</t>
  </si>
  <si>
    <t>006043</t>
  </si>
  <si>
    <t xml:space="preserve">米須      </t>
    <phoneticPr fontId="9"/>
  </si>
  <si>
    <t>006054</t>
  </si>
  <si>
    <t xml:space="preserve">糸満大里  </t>
  </si>
  <si>
    <t>006078</t>
  </si>
  <si>
    <t>米須</t>
    <phoneticPr fontId="9"/>
  </si>
  <si>
    <t>006089</t>
    <phoneticPr fontId="9"/>
  </si>
  <si>
    <t>米須･伊原･山城</t>
    <phoneticPr fontId="9"/>
  </si>
  <si>
    <t>007753</t>
    <phoneticPr fontId="9"/>
  </si>
  <si>
    <t>賀数座波</t>
    <rPh sb="0" eb="1">
      <t>ガ</t>
    </rPh>
    <rPh sb="1" eb="2">
      <t>カズ</t>
    </rPh>
    <rPh sb="2" eb="3">
      <t>ザ</t>
    </rPh>
    <phoneticPr fontId="9"/>
  </si>
  <si>
    <t>008258</t>
  </si>
  <si>
    <t xml:space="preserve">大度(糸)     </t>
    <phoneticPr fontId="9"/>
  </si>
  <si>
    <t>006058</t>
  </si>
  <si>
    <t xml:space="preserve">国吉      </t>
  </si>
  <si>
    <t>006080</t>
  </si>
  <si>
    <t xml:space="preserve">福地 </t>
  </si>
  <si>
    <t>006090</t>
  </si>
  <si>
    <t>糸満(1)･照屋</t>
  </si>
  <si>
    <t>006100</t>
  </si>
  <si>
    <t>006051</t>
  </si>
  <si>
    <t xml:space="preserve">真栄平   </t>
    <phoneticPr fontId="9"/>
  </si>
  <si>
    <t>006056</t>
  </si>
  <si>
    <t>糸満南</t>
    <phoneticPr fontId="9"/>
  </si>
  <si>
    <t>006082</t>
  </si>
  <si>
    <t xml:space="preserve">宇江城    </t>
    <phoneticPr fontId="9"/>
  </si>
  <si>
    <t>006055</t>
  </si>
  <si>
    <t>南城市</t>
    <rPh sb="0" eb="2">
      <t>ナンジョウ</t>
    </rPh>
    <rPh sb="2" eb="3">
      <t>シ</t>
    </rPh>
    <phoneticPr fontId="9"/>
  </si>
  <si>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</si>
  <si>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</si>
  <si>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</si>
  <si>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</si>
  <si>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</si>
  <si>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</si>
  <si>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</si>
  <si>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</si>
  <si>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</si>
  <si>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</si>
  <si>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</si>
  <si>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</si>
  <si>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</si>
  <si>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</si>
  <si>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</si>
  <si>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</si>
  <si>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</si>
  <si>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</si>
  <si>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</si>
  <si>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</si>
  <si>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</si>
  <si>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</si>
  <si>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</si>
  <si>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</si>
  <si>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</si>
  <si>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</si>
  <si>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</si>
  <si>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</si>
  <si>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</si>
  <si>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</si>
  <si>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</si>
  <si>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</si>
  <si>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</si>
  <si>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</si>
  <si>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</si>
  <si>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</si>
  <si>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</si>
  <si>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</si>
  <si>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</si>
  <si>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</si>
  <si>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</si>
  <si>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</si>
  <si>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</si>
  <si>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</si>
  <si>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</si>
  <si>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</si>
  <si>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</si>
  <si>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</si>
  <si>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</si>
  <si>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</si>
  <si>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9"/>
  </si>
  <si>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</si>
  <si>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</si>
  <si>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</si>
  <si>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</si>
  <si>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</si>
  <si>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</si>
  <si>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</si>
  <si>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</si>
  <si>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</si>
  <si>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</si>
  <si>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</si>
  <si>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</si>
  <si>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</si>
  <si>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</si>
  <si>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</si>
  <si>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</si>
  <si>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</si>
  <si>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</si>
  <si>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</si>
  <si>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9"/>
  </si>
  <si>
    <t>006640</t>
  </si>
  <si>
    <t xml:space="preserve">福原      </t>
  </si>
  <si>
    <t>006746</t>
  </si>
  <si>
    <t>つきしろの街</t>
    <rPh sb="5" eb="6">
      <t>マチ</t>
    </rPh>
    <phoneticPr fontId="9"/>
  </si>
  <si>
    <t>006709</t>
  </si>
  <si>
    <t>006683</t>
  </si>
  <si>
    <t>銭又(大里)</t>
  </si>
  <si>
    <t>006734</t>
  </si>
  <si>
    <t xml:space="preserve">前川      </t>
  </si>
  <si>
    <t>006641</t>
  </si>
  <si>
    <t>006747</t>
  </si>
  <si>
    <t xml:space="preserve">愛地   </t>
  </si>
  <si>
    <t>006652</t>
  </si>
  <si>
    <t>具志堅・山里</t>
    <phoneticPr fontId="9"/>
  </si>
  <si>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</si>
  <si>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</si>
  <si>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</si>
  <si>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</si>
  <si>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</si>
  <si>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</si>
  <si>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</si>
  <si>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</si>
  <si>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</si>
  <si>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</si>
  <si>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</si>
  <si>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</si>
  <si>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</si>
  <si>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</si>
  <si>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</si>
  <si>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</si>
  <si>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</si>
  <si>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</si>
  <si>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</si>
  <si>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</si>
  <si>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</si>
  <si>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</si>
  <si>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9"/>
  </si>
  <si>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</si>
  <si>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</si>
  <si>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</si>
  <si>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</si>
  <si>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</si>
  <si>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</si>
  <si>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</si>
  <si>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</si>
  <si>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</si>
  <si>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</si>
  <si>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9"/>
  </si>
  <si>
    <t>006656</t>
  </si>
  <si>
    <t>航空自衛隊
知念分頓基地</t>
    <rPh sb="6" eb="8">
      <t>チネン</t>
    </rPh>
    <rPh sb="8" eb="9">
      <t>ブン</t>
    </rPh>
    <rPh sb="9" eb="10">
      <t>トン</t>
    </rPh>
    <rPh sb="10" eb="12">
      <t>キチ</t>
    </rPh>
    <phoneticPr fontId="9"/>
  </si>
  <si>
    <t>008148</t>
    <phoneticPr fontId="9"/>
  </si>
  <si>
    <t>006690</t>
  </si>
  <si>
    <t xml:space="preserve">富里      </t>
  </si>
  <si>
    <t>006646</t>
  </si>
  <si>
    <t xml:space="preserve">湧稲国    </t>
  </si>
  <si>
    <t>006753</t>
  </si>
  <si>
    <t>006657</t>
  </si>
  <si>
    <t>新開団地</t>
  </si>
  <si>
    <t>006710</t>
  </si>
  <si>
    <t>006691</t>
  </si>
  <si>
    <t>006647</t>
  </si>
  <si>
    <t xml:space="preserve">真境名    </t>
  </si>
  <si>
    <t>006754</t>
  </si>
  <si>
    <t>006658</t>
  </si>
  <si>
    <t xml:space="preserve">小谷      </t>
  </si>
  <si>
    <t>006692</t>
  </si>
  <si>
    <t>玉城愛地</t>
    <rPh sb="0" eb="1">
      <t>タマ</t>
    </rPh>
    <rPh sb="2" eb="4">
      <t>アイチ</t>
    </rPh>
    <phoneticPr fontId="9"/>
  </si>
  <si>
    <t>008114</t>
    <phoneticPr fontId="9"/>
  </si>
  <si>
    <t>稲福･平良</t>
    <phoneticPr fontId="9"/>
  </si>
  <si>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</si>
  <si>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</si>
  <si>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</si>
  <si>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</si>
  <si>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</si>
  <si>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</si>
  <si>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</si>
  <si>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</si>
  <si>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</si>
  <si>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</si>
  <si>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</si>
  <si>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</si>
  <si>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</si>
  <si>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</si>
  <si>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</si>
  <si>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9"/>
  </si>
  <si>
    <t>008020</t>
  </si>
  <si>
    <t>大里ｸﾞﾘｰﾝﾀｳﾝ</t>
  </si>
  <si>
    <t>006757</t>
  </si>
  <si>
    <t xml:space="preserve">下田      </t>
  </si>
  <si>
    <t>006662</t>
  </si>
  <si>
    <t xml:space="preserve">兼久(佐敷) </t>
  </si>
  <si>
    <t>006689</t>
  </si>
  <si>
    <t xml:space="preserve">板馬      </t>
  </si>
  <si>
    <t>006672</t>
  </si>
  <si>
    <t xml:space="preserve">佐敷新里  </t>
  </si>
  <si>
    <t>006700</t>
  </si>
  <si>
    <t>006663</t>
  </si>
  <si>
    <t>仲程</t>
  </si>
  <si>
    <t>006737</t>
  </si>
  <si>
    <t xml:space="preserve">玉城北    </t>
  </si>
  <si>
    <t>006649</t>
  </si>
  <si>
    <t xml:space="preserve">小谷(2)   </t>
  </si>
  <si>
    <t>006702</t>
  </si>
  <si>
    <t>006664</t>
  </si>
  <si>
    <t>006694</t>
  </si>
  <si>
    <t>006670</t>
  </si>
  <si>
    <t>佐敷ｾﾝﾀｰ</t>
  </si>
  <si>
    <t>006711</t>
  </si>
  <si>
    <t>南城玉城</t>
    <rPh sb="0" eb="1">
      <t>ミナミ</t>
    </rPh>
    <phoneticPr fontId="9"/>
  </si>
  <si>
    <t>008147</t>
    <phoneticPr fontId="9"/>
  </si>
  <si>
    <t xml:space="preserve">目取真    </t>
  </si>
  <si>
    <t>006752</t>
  </si>
  <si>
    <t>　※この部数は各新聞の折込センターの発表によるものです。</t>
  </si>
  <si>
    <t>●R6.10琉球 糸満市 ｢糸満南｣廃店し､「糸満高嶺」へ統合</t>
    <rPh sb="6" eb="8">
      <t>リュウキュウ</t>
    </rPh>
    <rPh sb="9" eb="12">
      <t>イトマンシ</t>
    </rPh>
    <rPh sb="14" eb="16">
      <t>イトマン</t>
    </rPh>
    <rPh sb="16" eb="17">
      <t>ミナミ</t>
    </rPh>
    <rPh sb="18" eb="20">
      <t>ハイテン</t>
    </rPh>
    <rPh sb="29" eb="31">
      <t>トウゴウ</t>
    </rPh>
    <phoneticPr fontId="9"/>
  </si>
  <si>
    <t>●R7.7.タイムス南城市「知名」を一部分割、「板馬」を新設</t>
    <rPh sb="10" eb="12">
      <t>ナンジョウ</t>
    </rPh>
    <rPh sb="18" eb="20">
      <t>イチブ</t>
    </rPh>
    <rPh sb="20" eb="22">
      <t>ブンカツ</t>
    </rPh>
    <rPh sb="28" eb="30">
      <t>シンセツ</t>
    </rPh>
    <phoneticPr fontId="9"/>
  </si>
  <si>
    <t>●R8.2.タイムス糸満市「真壁」の一部を分割し、「糸満新垣」「摩文仁」を新設</t>
    <rPh sb="10" eb="12">
      <t>イトマン</t>
    </rPh>
    <rPh sb="12" eb="13">
      <t>イチ</t>
    </rPh>
    <rPh sb="14" eb="16">
      <t>マカベ</t>
    </rPh>
    <rPh sb="18" eb="20">
      <t>イチブ</t>
    </rPh>
    <rPh sb="21" eb="23">
      <t>ブンカツ</t>
    </rPh>
    <rPh sb="26" eb="28">
      <t>イトマン</t>
    </rPh>
    <rPh sb="28" eb="30">
      <t>アラガキ</t>
    </rPh>
    <rPh sb="37" eb="39">
      <t>シンセツ</t>
    </rPh>
    <phoneticPr fontId="9"/>
  </si>
  <si>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</si>
  <si>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9"/>
  </si>
  <si>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</si>
  <si>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9"/>
  </si>
  <si>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</si>
  <si>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●R8.1.タイムス八重瀬町「志多伯」の一部を分割、糸満市「糸満豊原」を新設</t>
    <rPh sb="10" eb="13">
      <t>ヤエセ</t>
    </rPh>
    <rPh sb="13" eb="14">
      <t>チョウ</t>
    </rPh>
    <rPh sb="20" eb="22">
      <t>イチブ</t>
    </rPh>
    <rPh sb="23" eb="25">
      <t>ブンカツ</t>
    </rPh>
    <rPh sb="36" eb="38">
      <t>シンセツ</t>
    </rPh>
    <phoneticPr fontId="9"/>
  </si>
  <si>
    <t>●R7.7.タイムス豊見城市「翁長北」を廃店、「南部西販売センター」に統合</t>
    <phoneticPr fontId="9"/>
  </si>
  <si>
    <t>●R8.2.琉球 糸満市「摩文仁 (新報発送)」を廃店「摩文仁 」へ統合</t>
    <rPh sb="6" eb="8">
      <t>リュウキュウ</t>
    </rPh>
    <rPh sb="9" eb="11">
      <t>イトマン</t>
    </rPh>
    <rPh sb="11" eb="12">
      <t>シ</t>
    </rPh>
    <rPh sb="25" eb="27">
      <t>ハイテン</t>
    </rPh>
    <rPh sb="34" eb="36">
      <t>トウゴウ</t>
    </rPh>
    <phoneticPr fontId="9"/>
  </si>
  <si>
    <t>沖縄県地区部数表(8-3)</t>
    <phoneticPr fontId="6"/>
  </si>
  <si>
    <t>八重瀬町</t>
    <rPh sb="0" eb="2">
      <t>ヤエ</t>
    </rPh>
    <rPh sb="2" eb="3">
      <t>セ</t>
    </rPh>
    <rPh sb="3" eb="4">
      <t>マチ</t>
    </rPh>
    <phoneticPr fontId="9"/>
  </si>
  <si>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</si>
  <si>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</si>
  <si>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</si>
  <si>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</si>
  <si>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</si>
  <si>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</si>
  <si>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</si>
  <si>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</si>
  <si>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</si>
  <si>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</si>
  <si>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</si>
  <si>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</si>
  <si>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</si>
  <si>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</si>
  <si>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</si>
  <si>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</si>
  <si>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</si>
  <si>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</si>
  <si>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</si>
  <si>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</si>
  <si>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</si>
  <si>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</si>
  <si>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</si>
  <si>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</si>
  <si>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</si>
  <si>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</si>
  <si>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</si>
  <si>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</si>
  <si>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</si>
  <si>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</si>
  <si>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</si>
  <si>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</si>
  <si>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</si>
  <si>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</si>
  <si>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</si>
  <si>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</si>
  <si>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</si>
  <si>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</si>
  <si>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当銘</t>
  </si>
  <si>
    <t>小城</t>
  </si>
  <si>
    <t>006603</t>
  </si>
  <si>
    <t>長毛</t>
  </si>
  <si>
    <t>006625</t>
  </si>
  <si>
    <t xml:space="preserve">富盛      </t>
  </si>
  <si>
    <t>006613</t>
  </si>
  <si>
    <t>006628</t>
  </si>
  <si>
    <t>006619</t>
  </si>
  <si>
    <t>大倉ﾊｲﾂ</t>
  </si>
  <si>
    <t>006606</t>
  </si>
  <si>
    <t xml:space="preserve">世名城(1) </t>
  </si>
  <si>
    <t>006614</t>
  </si>
  <si>
    <t>具志頭新城</t>
  </si>
  <si>
    <t>006629</t>
  </si>
  <si>
    <t>玻名城</t>
    <phoneticPr fontId="6"/>
  </si>
  <si>
    <t>006630</t>
  </si>
  <si>
    <t>港川(具志頭)</t>
    <phoneticPr fontId="6"/>
  </si>
  <si>
    <t>006622</t>
  </si>
  <si>
    <t xml:space="preserve">志多伯   </t>
  </si>
  <si>
    <t>006616</t>
  </si>
  <si>
    <t>大頓・玻名城</t>
    <phoneticPr fontId="6"/>
  </si>
  <si>
    <t>010109</t>
  </si>
  <si>
    <t>大屯</t>
    <phoneticPr fontId="6"/>
  </si>
  <si>
    <t>006631</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</si>
  <si>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</si>
  <si>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</si>
  <si>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</si>
  <si>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</si>
  <si>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</si>
  <si>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</si>
  <si>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</si>
  <si>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</si>
  <si>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</si>
  <si>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</si>
  <si>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</si>
  <si>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</si>
  <si>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</si>
  <si>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</si>
  <si>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</si>
  <si>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</si>
  <si>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</si>
  <si>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</si>
  <si>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</si>
  <si>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</si>
  <si>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</si>
  <si>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宮平南・与那覇</t>
    <rPh sb="0" eb="2">
      <t>ミヤヒラ</t>
    </rPh>
    <rPh sb="2" eb="3">
      <t>ミナミ</t>
    </rPh>
    <rPh sb="4" eb="5">
      <t>ヨ</t>
    </rPh>
    <rPh sb="5" eb="7">
      <t>ナハ</t>
    </rPh>
    <phoneticPr fontId="6"/>
  </si>
  <si>
    <t>009653</t>
  </si>
  <si>
    <t>南風原西</t>
  </si>
  <si>
    <t>006781</t>
  </si>
  <si>
    <t>神里</t>
  </si>
  <si>
    <t>006777</t>
  </si>
  <si>
    <t>名変</t>
    <rPh sb="0" eb="2">
      <t>メイヘン</t>
    </rPh>
    <phoneticPr fontId="6"/>
  </si>
  <si>
    <t xml:space="preserve">津嘉山    </t>
  </si>
  <si>
    <t>006762</t>
  </si>
  <si>
    <t>南風原東</t>
  </si>
  <si>
    <t>006773</t>
  </si>
  <si>
    <t>津嘉山公民館</t>
  </si>
  <si>
    <t>006763</t>
  </si>
  <si>
    <t>本部</t>
  </si>
  <si>
    <t>006774</t>
  </si>
  <si>
    <t>006764</t>
  </si>
  <si>
    <t>南風原喜屋武</t>
  </si>
  <si>
    <t>006775</t>
  </si>
  <si>
    <t>山川(南)</t>
  </si>
  <si>
    <t>006766</t>
  </si>
  <si>
    <t>南風原山川</t>
  </si>
  <si>
    <t>006776</t>
  </si>
  <si>
    <t xml:space="preserve">喜屋武    </t>
  </si>
  <si>
    <t>006760</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</si>
  <si>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</si>
  <si>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</si>
  <si>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</si>
  <si>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</si>
  <si>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</si>
  <si>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</si>
  <si>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</si>
  <si>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</si>
  <si>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</si>
  <si>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</si>
  <si>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</si>
  <si>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</si>
  <si>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</si>
  <si>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</si>
  <si>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</si>
  <si>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</si>
  <si>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</si>
  <si>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</si>
  <si>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板良敷</t>
    <phoneticPr fontId="6"/>
  </si>
  <si>
    <t>006718</t>
  </si>
  <si>
    <t>大見武</t>
  </si>
  <si>
    <t>006712</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</si>
  <si>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</si>
  <si>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</si>
  <si>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</si>
  <si>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</si>
  <si>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</si>
  <si>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</si>
  <si>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</si>
  <si>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</si>
  <si>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</si>
  <si>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</si>
  <si>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</si>
  <si>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</si>
  <si>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</si>
  <si>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</si>
  <si>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</si>
  <si>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</si>
  <si>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</si>
  <si>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</si>
  <si>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</si>
  <si>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</si>
  <si>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</si>
  <si>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</si>
  <si>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</si>
  <si>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</si>
  <si>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</si>
  <si>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</si>
  <si>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</si>
  <si>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</si>
  <si>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</si>
  <si>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</si>
  <si>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</si>
  <si>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</si>
  <si>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</si>
  <si>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</si>
  <si>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</si>
  <si>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</si>
  <si>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</si>
  <si>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</si>
  <si>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</si>
  <si>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</si>
  <si>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</si>
  <si>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</si>
  <si>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</si>
  <si>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</si>
  <si>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</si>
  <si>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</si>
  <si>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</si>
  <si>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</si>
  <si>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</si>
  <si>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</si>
  <si>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</si>
  <si>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</si>
  <si>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</si>
  <si>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</si>
  <si>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</si>
  <si>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</si>
  <si>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</si>
  <si>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</si>
  <si>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</si>
  <si>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</si>
  <si>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</si>
  <si>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</si>
  <si>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</si>
  <si>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</si>
  <si>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</si>
  <si>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</si>
  <si>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</si>
  <si>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</si>
  <si>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</si>
  <si>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</si>
  <si>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</si>
  <si>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</si>
  <si>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</si>
  <si>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</si>
  <si>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</si>
  <si>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</si>
  <si>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</si>
  <si>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</si>
  <si>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</si>
  <si>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ｺｻﾞ高通</t>
  </si>
  <si>
    <t>006147</t>
  </si>
  <si>
    <t>廃店</t>
    <rPh sb="0" eb="1">
      <t>ハイ</t>
    </rPh>
    <rPh sb="1" eb="2">
      <t>テン</t>
    </rPh>
    <phoneticPr fontId="6"/>
  </si>
  <si>
    <t>美里原</t>
  </si>
  <si>
    <t>006142</t>
  </si>
  <si>
    <t>美東団地</t>
  </si>
  <si>
    <t>006149</t>
  </si>
  <si>
    <t>●R5.11タイムス八重瀬町「大倉ハイツ」を廃店し「友寄伊覇」に統合。</t>
    <rPh sb="10" eb="14">
      <t>ヤエセチョウ</t>
    </rPh>
    <rPh sb="15" eb="17">
      <t>オオクラ</t>
    </rPh>
    <rPh sb="22" eb="24">
      <t>ハイテン</t>
    </rPh>
    <rPh sb="26" eb="28">
      <t>トモヨセ</t>
    </rPh>
    <rPh sb="28" eb="29">
      <t>イ</t>
    </rPh>
    <rPh sb="29" eb="30">
      <t>ハ</t>
    </rPh>
    <rPh sb="32" eb="34">
      <t>トウゴウ</t>
    </rPh>
    <phoneticPr fontId="7"/>
  </si>
  <si>
    <t>●R6.9　タイムス 八重瀬町｢港川(具志頭)｣を廃店。「具志頭販売ｾﾝﾀ-」へ統合。</t>
    <rPh sb="11" eb="14">
      <t>ヤエセ</t>
    </rPh>
    <phoneticPr fontId="6"/>
  </si>
  <si>
    <t>●R7.8琉球　八重瀬町「東風平(2) 」の一部を「東風平(1) 」に移動</t>
    <rPh sb="5" eb="7">
      <t>リュウキュウ</t>
    </rPh>
    <rPh sb="8" eb="12">
      <t>ヤエセマチ</t>
    </rPh>
    <rPh sb="22" eb="24">
      <t>イチブ</t>
    </rPh>
    <rPh sb="35" eb="37">
      <t>イドウ</t>
    </rPh>
    <phoneticPr fontId="7"/>
  </si>
  <si>
    <t>●R6.2琉球　八重瀬町｢当銘｣「小城」を廃店し「東風平二」に統合</t>
    <rPh sb="5" eb="7">
      <t>リュウキュウ</t>
    </rPh>
    <rPh sb="8" eb="10">
      <t>ヤエ</t>
    </rPh>
    <rPh sb="10" eb="11">
      <t>セ</t>
    </rPh>
    <rPh sb="11" eb="12">
      <t>マチ</t>
    </rPh>
    <rPh sb="13" eb="14">
      <t>トウ</t>
    </rPh>
    <rPh sb="14" eb="15">
      <t>メイ</t>
    </rPh>
    <rPh sb="17" eb="19">
      <t>オギ</t>
    </rPh>
    <rPh sb="21" eb="23">
      <t>ハイテン</t>
    </rPh>
    <rPh sb="25" eb="27">
      <t>ヒガシカゼ</t>
    </rPh>
    <rPh sb="27" eb="28">
      <t>タイラ</t>
    </rPh>
    <rPh sb="28" eb="29">
      <t>2</t>
    </rPh>
    <rPh sb="31" eb="33">
      <t>トウゴウ</t>
    </rPh>
    <phoneticPr fontId="6"/>
  </si>
  <si>
    <t>●R6.10　タイムス与那原町｢板良敷｣を廃店し、「与那原販売ｾﾝﾀｰ」へ統合。</t>
    <phoneticPr fontId="6"/>
  </si>
  <si>
    <t>●R7.8琉球　八重瀬町「宜次」の一部を「友寄 」に移動</t>
    <rPh sb="5" eb="7">
      <t>リュウキュウ</t>
    </rPh>
    <rPh sb="8" eb="12">
      <t>ヤエセマチ</t>
    </rPh>
    <rPh sb="17" eb="19">
      <t>イチブ</t>
    </rPh>
    <rPh sb="26" eb="28">
      <t>イドウ</t>
    </rPh>
    <phoneticPr fontId="7"/>
  </si>
  <si>
    <t>●R6.2琉球　八重瀬町｢玻名城｣「大屯」を廃店し「具志頭」に統合</t>
    <rPh sb="5" eb="7">
      <t>リュウキュウ</t>
    </rPh>
    <rPh sb="8" eb="10">
      <t>ヤエ</t>
    </rPh>
    <rPh sb="10" eb="11">
      <t>セ</t>
    </rPh>
    <rPh sb="11" eb="12">
      <t>マチ</t>
    </rPh>
    <rPh sb="22" eb="24">
      <t>ハイテン</t>
    </rPh>
    <rPh sb="26" eb="28">
      <t>グシ</t>
    </rPh>
    <rPh sb="28" eb="29">
      <t>アタマ</t>
    </rPh>
    <rPh sb="31" eb="33">
      <t>トウゴウ</t>
    </rPh>
    <phoneticPr fontId="6"/>
  </si>
  <si>
    <t>●R7.4タイムス　沖縄市「沖縄中央」の一部を「諸見」に移動</t>
    <rPh sb="10" eb="13">
      <t>オキナワシ</t>
    </rPh>
    <rPh sb="20" eb="22">
      <t>イチブ</t>
    </rPh>
    <rPh sb="28" eb="30">
      <t>イドウ</t>
    </rPh>
    <phoneticPr fontId="7"/>
  </si>
  <si>
    <t>●R7.12琉球　八重瀬町「東風平(2) 」の一部を分割。「当銘 」を新設</t>
  </si>
  <si>
    <t>●R6.6　タイムス 南風原町｢山川｣を廃店。「喜屋武」へ統合し、</t>
  </si>
  <si>
    <t>●R7.4 琉球　八重瀬町「具志頭」の一部を分離し「大頓・玻名城」を新設。</t>
    <rPh sb="6" eb="8">
      <t>リュウキュウ</t>
    </rPh>
    <rPh sb="9" eb="13">
      <t>ヤエセマチ</t>
    </rPh>
    <rPh sb="19" eb="21">
      <t>イチブ</t>
    </rPh>
    <rPh sb="22" eb="24">
      <t>ブンリ</t>
    </rPh>
    <rPh sb="34" eb="36">
      <t>シンセツ</t>
    </rPh>
    <phoneticPr fontId="7"/>
  </si>
  <si>
    <t>「喜屋武･山川」へ名変</t>
  </si>
  <si>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</si>
  <si>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沖縄県地区部数表(8-4)</t>
    <phoneticPr fontId="6"/>
  </si>
  <si>
    <t>宜野湾市</t>
  </si>
  <si>
    <t>嘉数ﾊｲﾂ</t>
  </si>
  <si>
    <t>005849</t>
  </si>
  <si>
    <t>野嵩・普天間</t>
    <phoneticPr fontId="6"/>
  </si>
  <si>
    <t>010395</t>
  </si>
  <si>
    <t>伊佐･大山(2)</t>
  </si>
  <si>
    <t>007804</t>
    <phoneticPr fontId="6"/>
  </si>
  <si>
    <t>宇地泊･真志喜</t>
  </si>
  <si>
    <t>005868</t>
  </si>
  <si>
    <t>志真志</t>
    <phoneticPr fontId="6"/>
  </si>
  <si>
    <t>008475</t>
    <phoneticPr fontId="6"/>
  </si>
  <si>
    <t>志真志(1)</t>
  </si>
  <si>
    <t>005877</t>
  </si>
  <si>
    <t>我如古東</t>
    <phoneticPr fontId="6"/>
  </si>
  <si>
    <t>005850</t>
  </si>
  <si>
    <t>宇地泊</t>
  </si>
  <si>
    <t>005858</t>
  </si>
  <si>
    <t>宜野湾販売ｾﾝﾀｰ</t>
    <rPh sb="3" eb="5">
      <t>ハンバイ</t>
    </rPh>
    <phoneticPr fontId="6"/>
  </si>
  <si>
    <t>005866</t>
  </si>
  <si>
    <t>宜野湾西</t>
  </si>
  <si>
    <t>005869</t>
  </si>
  <si>
    <t>宜野湾中央</t>
  </si>
  <si>
    <t>005885</t>
  </si>
  <si>
    <t>志真志(2)</t>
  </si>
  <si>
    <t>005878</t>
  </si>
  <si>
    <t>愛知・長田西</t>
    <rPh sb="3" eb="5">
      <t>ナガタ</t>
    </rPh>
    <rPh sb="5" eb="6">
      <t>ニシ</t>
    </rPh>
    <phoneticPr fontId="6"/>
  </si>
  <si>
    <t>008636</t>
    <phoneticPr fontId="6"/>
  </si>
  <si>
    <t>新城(宜野湾)</t>
  </si>
  <si>
    <t>005861</t>
  </si>
  <si>
    <t>大謝名</t>
    <phoneticPr fontId="6"/>
  </si>
  <si>
    <t>009888</t>
  </si>
  <si>
    <t>大山</t>
  </si>
  <si>
    <t>005870</t>
  </si>
  <si>
    <t>我如古</t>
  </si>
  <si>
    <t>005882</t>
  </si>
  <si>
    <t>真栄原・我如古</t>
    <phoneticPr fontId="6"/>
  </si>
  <si>
    <t>010406</t>
  </si>
  <si>
    <t>大山・真志喜</t>
    <rPh sb="3" eb="4">
      <t>シン</t>
    </rPh>
    <rPh sb="4" eb="5">
      <t>ココロザシ</t>
    </rPh>
    <rPh sb="5" eb="6">
      <t>キ</t>
    </rPh>
    <phoneticPr fontId="6"/>
  </si>
  <si>
    <t>009889</t>
  </si>
  <si>
    <t>伊佐</t>
  </si>
  <si>
    <t>005871</t>
  </si>
  <si>
    <t>宜野湾嘉数</t>
  </si>
  <si>
    <t>005879</t>
  </si>
  <si>
    <t>我如古販売ｾﾝﾀ-</t>
    <phoneticPr fontId="6"/>
  </si>
  <si>
    <t>005853</t>
  </si>
  <si>
    <t>嘉数</t>
  </si>
  <si>
    <t>005863</t>
  </si>
  <si>
    <t>普天間(1)</t>
  </si>
  <si>
    <t>005873</t>
  </si>
  <si>
    <t>大謝名</t>
  </si>
  <si>
    <t>005880</t>
  </si>
  <si>
    <t>真栄原</t>
    <phoneticPr fontId="6"/>
  </si>
  <si>
    <t>005848</t>
  </si>
  <si>
    <t>野嵩・中原</t>
    <phoneticPr fontId="6"/>
  </si>
  <si>
    <t>008637</t>
  </si>
  <si>
    <t>廃店</t>
    <phoneticPr fontId="9"/>
  </si>
  <si>
    <t>普天間(2)・喜友名</t>
    <rPh sb="7" eb="8">
      <t>キ</t>
    </rPh>
    <rPh sb="8" eb="9">
      <t>ユウ</t>
    </rPh>
    <rPh sb="9" eb="10">
      <t>ナ</t>
    </rPh>
    <phoneticPr fontId="6"/>
  </si>
  <si>
    <t>008143</t>
    <phoneticPr fontId="6"/>
  </si>
  <si>
    <t>長田</t>
  </si>
  <si>
    <t>005881</t>
  </si>
  <si>
    <t>普天間販売ｾﾝﾀ-</t>
  </si>
  <si>
    <t>005857</t>
  </si>
  <si>
    <t>宜野湾</t>
  </si>
  <si>
    <t>005876</t>
  </si>
  <si>
    <t>西原町</t>
  </si>
  <si>
    <t>津花波</t>
  </si>
  <si>
    <t>006535</t>
  </si>
  <si>
    <t>幸地</t>
  </si>
  <si>
    <t>006540</t>
  </si>
  <si>
    <t>坂田販売ｾﾝﾀ-</t>
  </si>
  <si>
    <t>006541</t>
  </si>
  <si>
    <t>西原町西原</t>
  </si>
  <si>
    <t>006546</t>
  </si>
  <si>
    <t>池田</t>
  </si>
  <si>
    <t>006550</t>
  </si>
  <si>
    <t>小波津団地</t>
  </si>
  <si>
    <t>006536</t>
  </si>
  <si>
    <t>呉屋小波津</t>
  </si>
  <si>
    <t>006543</t>
  </si>
  <si>
    <t>西原台団地</t>
  </si>
  <si>
    <t>006542</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</si>
  <si>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</si>
  <si>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</si>
  <si>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</si>
  <si>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</si>
  <si>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</si>
  <si>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</si>
  <si>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</si>
  <si>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</si>
  <si>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安室</t>
  </si>
  <si>
    <t>006539</t>
  </si>
  <si>
    <t>西原中央</t>
  </si>
  <si>
    <t>006547</t>
  </si>
  <si>
    <t>我謝二</t>
    <rPh sb="2" eb="3">
      <t>ニ</t>
    </rPh>
    <phoneticPr fontId="6"/>
  </si>
  <si>
    <t>008827</t>
    <phoneticPr fontId="6"/>
  </si>
  <si>
    <t>我謝</t>
  </si>
  <si>
    <t>006538</t>
  </si>
  <si>
    <t>坂田販売ｾﾝﾀｰ</t>
    <rPh sb="2" eb="4">
      <t>ハンバイ</t>
    </rPh>
    <phoneticPr fontId="6"/>
  </si>
  <si>
    <t>008735</t>
    <phoneticPr fontId="6"/>
  </si>
  <si>
    <t>西原販売ｾﾝﾀｰ</t>
  </si>
  <si>
    <t>006554</t>
  </si>
  <si>
    <t>坂田</t>
  </si>
  <si>
    <t>006548</t>
  </si>
  <si>
    <t>西原台団地</t>
    <rPh sb="0" eb="3">
      <t>ニシハラダイ</t>
    </rPh>
    <rPh sb="3" eb="5">
      <t>ダンチ</t>
    </rPh>
    <phoneticPr fontId="6"/>
  </si>
  <si>
    <t>008736</t>
    <phoneticPr fontId="6"/>
  </si>
  <si>
    <t>我謝</t>
    <phoneticPr fontId="6"/>
  </si>
  <si>
    <t>006551</t>
  </si>
  <si>
    <t>中城村</t>
  </si>
  <si>
    <t>伊集</t>
  </si>
  <si>
    <t>006505</t>
  </si>
  <si>
    <t>屋宜</t>
  </si>
  <si>
    <t>006511</t>
  </si>
  <si>
    <t>添石</t>
  </si>
  <si>
    <t>006519</t>
  </si>
  <si>
    <t>和宇慶</t>
  </si>
  <si>
    <t>006522</t>
  </si>
  <si>
    <t>中城泊</t>
  </si>
  <si>
    <t>006528</t>
  </si>
  <si>
    <t>伊舎堂</t>
  </si>
  <si>
    <t>006527</t>
  </si>
  <si>
    <t>006506</t>
  </si>
  <si>
    <t>006512</t>
  </si>
  <si>
    <t>中城団地</t>
  </si>
  <si>
    <t>006520</t>
  </si>
  <si>
    <t>北浜</t>
  </si>
  <si>
    <t>006523</t>
  </si>
  <si>
    <t>久場</t>
  </si>
  <si>
    <t>006529</t>
  </si>
  <si>
    <t>中城奥間･浜</t>
  </si>
  <si>
    <t>006533</t>
  </si>
  <si>
    <t>006507</t>
  </si>
  <si>
    <t>006513</t>
  </si>
  <si>
    <t>北上原(2)</t>
  </si>
  <si>
    <t>008115</t>
    <phoneticPr fontId="6"/>
  </si>
  <si>
    <t>津覇</t>
  </si>
  <si>
    <t>006524</t>
  </si>
  <si>
    <t>南上原</t>
  </si>
  <si>
    <t>006530</t>
  </si>
  <si>
    <t>中城東</t>
  </si>
  <si>
    <t>008983</t>
    <phoneticPr fontId="6"/>
  </si>
  <si>
    <t>名変</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</si>
  <si>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</si>
  <si>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</si>
  <si>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</si>
  <si>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</si>
  <si>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</si>
  <si>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</si>
  <si>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</si>
  <si>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</si>
  <si>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</si>
  <si>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</si>
  <si>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</si>
  <si>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</si>
  <si>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中城新垣</t>
  </si>
  <si>
    <t>006525</t>
  </si>
  <si>
    <t>安里</t>
  </si>
  <si>
    <t>006510</t>
  </si>
  <si>
    <t>当間</t>
  </si>
  <si>
    <t>006518</t>
  </si>
  <si>
    <t>なかぐすく中央</t>
    <rPh sb="5" eb="7">
      <t>チュウオウ</t>
    </rPh>
    <phoneticPr fontId="6"/>
  </si>
  <si>
    <t>010061</t>
  </si>
  <si>
    <t>中城当間</t>
  </si>
  <si>
    <t>006526</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</si>
  <si>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</si>
  <si>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</si>
  <si>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</si>
  <si>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</si>
  <si>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</si>
  <si>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</si>
  <si>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</si>
  <si>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</si>
  <si>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</si>
  <si>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</si>
  <si>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</si>
  <si>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</si>
  <si>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</si>
  <si>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</si>
  <si>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</si>
  <si>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</si>
  <si>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</si>
  <si>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</si>
  <si>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</si>
  <si>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006488</t>
  </si>
  <si>
    <t>渡口</t>
  </si>
  <si>
    <t>006496</t>
  </si>
  <si>
    <t>北中城南</t>
  </si>
  <si>
    <t>006503</t>
  </si>
  <si>
    <t>仲順</t>
  </si>
  <si>
    <t>006497</t>
  </si>
  <si>
    <t>006501</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</si>
  <si>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</si>
  <si>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</si>
  <si>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</si>
  <si>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</si>
  <si>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</si>
  <si>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</si>
  <si>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</si>
  <si>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</si>
  <si>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</si>
  <si>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</si>
  <si>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</si>
  <si>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</si>
  <si>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</si>
  <si>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北谷東販売ｾﾝﾀｰ</t>
    <rPh sb="3" eb="5">
      <t>ハンバイ</t>
    </rPh>
    <phoneticPr fontId="6"/>
  </si>
  <si>
    <t>006477</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</si>
  <si>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</si>
  <si>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</si>
  <si>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</si>
  <si>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</si>
  <si>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</si>
  <si>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</si>
  <si>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</si>
  <si>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</si>
  <si>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</si>
  <si>
    <t>006485</t>
  </si>
  <si>
    <t>砂辺</t>
  </si>
  <si>
    <t>006475</t>
  </si>
  <si>
    <t>北谷西</t>
  </si>
  <si>
    <t>006478</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</si>
  <si>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</si>
  <si>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</si>
  <si>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</si>
  <si>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</si>
  <si>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</si>
  <si>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</si>
  <si>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</si>
  <si>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</si>
  <si>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</si>
  <si>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</si>
  <si>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</si>
  <si>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</si>
  <si>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</si>
  <si>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</si>
  <si>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</si>
  <si>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</si>
  <si>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</si>
  <si>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</si>
  <si>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</si>
  <si>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</si>
  <si>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</si>
  <si>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</si>
  <si>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</si>
  <si>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</si>
  <si>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</si>
  <si>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</si>
  <si>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</si>
  <si>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</si>
  <si>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</si>
  <si>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</si>
  <si>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</si>
  <si>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</si>
  <si>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</si>
  <si>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</si>
  <si>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読谷ﾆｭｰﾀｳﾝ</t>
  </si>
  <si>
    <t>006451</t>
  </si>
  <si>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</si>
  <si>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</si>
  <si>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</si>
  <si>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</si>
  <si>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</si>
  <si>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</si>
  <si>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</si>
  <si>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</si>
  <si>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</si>
  <si>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</si>
  <si>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</si>
  <si>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</si>
  <si>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</si>
  <si>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</si>
  <si>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</si>
  <si>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</si>
  <si>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</si>
  <si>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</si>
  <si>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</si>
  <si>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</si>
  <si>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</si>
  <si>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</si>
  <si>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</si>
  <si>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</si>
  <si>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</si>
  <si>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</si>
  <si>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</si>
  <si>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</si>
  <si>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</si>
  <si>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</si>
  <si>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</si>
  <si>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</si>
  <si>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伊良皆</t>
    <phoneticPr fontId="6"/>
  </si>
  <si>
    <t>006439</t>
  </si>
  <si>
    <t>波平</t>
    <phoneticPr fontId="6"/>
  </si>
  <si>
    <t>006457</t>
  </si>
  <si>
    <t>読谷</t>
  </si>
  <si>
    <t>006461</t>
  </si>
  <si>
    <t>●R7.1 琉球　読谷村「読谷」を廃店し、「座喜味(1)」「波平」「読谷楚辺」へ分割。</t>
    <rPh sb="6" eb="8">
      <t>リュウキュウ</t>
    </rPh>
    <rPh sb="9" eb="10">
      <t>ヨ</t>
    </rPh>
    <rPh sb="11" eb="12">
      <t>ソン</t>
    </rPh>
    <rPh sb="13" eb="14">
      <t>ヨ</t>
    </rPh>
    <rPh sb="14" eb="15">
      <t>タニ</t>
    </rPh>
    <rPh sb="17" eb="19">
      <t>ハイテン</t>
    </rPh>
    <rPh sb="22" eb="25">
      <t>ザキミ</t>
    </rPh>
    <rPh sb="40" eb="42">
      <t>ブンカツ</t>
    </rPh>
    <phoneticPr fontId="7"/>
  </si>
  <si>
    <t>●R7.8琉球　北谷町「謝苅(1) 」の一部を「栄口 」に移動</t>
    <rPh sb="5" eb="7">
      <t>リュウキュウ</t>
    </rPh>
    <rPh sb="8" eb="10">
      <t>チャタン</t>
    </rPh>
    <rPh sb="10" eb="11">
      <t>チョウ</t>
    </rPh>
    <rPh sb="20" eb="22">
      <t>イチブ</t>
    </rPh>
    <rPh sb="29" eb="31">
      <t>イドウ</t>
    </rPh>
    <phoneticPr fontId="7"/>
  </si>
  <si>
    <t>●R8.2タイムス宜野湾市「我如古販売ｾﾝﾀ-」を廃店し、「真栄原」「宜野湾販売ｾﾝﾀｰ」へ分割、</t>
  </si>
  <si>
    <t>●R7.2 琉球　「中城奥間･安里」の一部を分割、「中城団地」を新設。</t>
    <rPh sb="6" eb="8">
      <t>リュウキュウ</t>
    </rPh>
    <rPh sb="10" eb="11">
      <t>ナカ</t>
    </rPh>
    <rPh sb="11" eb="12">
      <t>シロ</t>
    </rPh>
    <rPh sb="12" eb="14">
      <t>オクマ</t>
    </rPh>
    <rPh sb="15" eb="17">
      <t>アサト</t>
    </rPh>
    <rPh sb="19" eb="21">
      <t>イチブ</t>
    </rPh>
    <rPh sb="22" eb="24">
      <t>ブンカツ</t>
    </rPh>
    <rPh sb="26" eb="28">
      <t>ナカグスク</t>
    </rPh>
    <rPh sb="28" eb="30">
      <t>ダンチ</t>
    </rPh>
    <rPh sb="32" eb="34">
      <t>シンセツ</t>
    </rPh>
    <phoneticPr fontId="7"/>
  </si>
  <si>
    <t>●R7.8琉球　北谷町「謝苅(2)」の一部を「謝苅(1) 」に移動</t>
    <rPh sb="5" eb="7">
      <t>リュウキュウ</t>
    </rPh>
    <rPh sb="8" eb="10">
      <t>チャタン</t>
    </rPh>
    <rPh sb="10" eb="11">
      <t>チョウ</t>
    </rPh>
    <rPh sb="19" eb="21">
      <t>イチブ</t>
    </rPh>
    <rPh sb="31" eb="33">
      <t>イドウ</t>
    </rPh>
    <phoneticPr fontId="7"/>
  </si>
  <si>
    <t>「真栄原」を「真栄原・我如古」に名称変更</t>
    <rPh sb="16" eb="20">
      <t>メイショウヘンコウ</t>
    </rPh>
    <phoneticPr fontId="6"/>
  </si>
  <si>
    <t>●R7.8タイムス北中城村「屋宜原(北中)」と北谷町「北谷中央販売ｾﾝﾀｰ」の一部を分割し、</t>
  </si>
  <si>
    <t>●R7.5.タイムス読谷村「伊良皆」を廃店、「喜名･座喜味」に統合。</t>
    <rPh sb="19" eb="21">
      <t>ハイテン</t>
    </rPh>
    <rPh sb="31" eb="33">
      <t>トウゴウ</t>
    </rPh>
    <phoneticPr fontId="7"/>
  </si>
  <si>
    <t>北谷町「瑞慶覧・玉上」を新設</t>
  </si>
  <si>
    <t>●R7.11タイムス 宜野湾市「野嵩・中原」を廃店、「普天間販売ｾﾝﾀｰ」に統合、「野嵩・普天間」へ名変</t>
    <rPh sb="23" eb="25">
      <t>ハイテン</t>
    </rPh>
    <rPh sb="50" eb="52">
      <t>メイヘン</t>
    </rPh>
    <phoneticPr fontId="7"/>
  </si>
  <si>
    <t>沖縄県地区部数表(8-5)</t>
    <phoneticPr fontId="6"/>
  </si>
  <si>
    <t>うるま市</t>
    <rPh sb="3" eb="4">
      <t>シ</t>
    </rPh>
    <phoneticPr fontId="9"/>
  </si>
  <si>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</si>
  <si>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</si>
  <si>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</si>
  <si>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</si>
  <si>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</si>
  <si>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</si>
  <si>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</si>
  <si>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</si>
  <si>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</si>
  <si>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</si>
  <si>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</si>
  <si>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</si>
  <si>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</si>
  <si>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</si>
  <si>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</si>
  <si>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</si>
  <si>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</si>
  <si>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</si>
  <si>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</si>
  <si>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</si>
  <si>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</si>
  <si>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</si>
  <si>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</si>
  <si>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</si>
  <si>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</si>
  <si>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</si>
  <si>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</si>
  <si>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</si>
  <si>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</si>
  <si>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</si>
  <si>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</si>
  <si>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</si>
  <si>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</si>
  <si>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</si>
  <si>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</si>
  <si>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</si>
  <si>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</si>
  <si>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</si>
  <si>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</si>
  <si>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</si>
  <si>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</si>
  <si>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</si>
  <si>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</si>
  <si>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</si>
  <si>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</si>
  <si>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</si>
  <si>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</si>
  <si>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</si>
  <si>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</si>
  <si>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</si>
  <si>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</si>
  <si>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</si>
  <si>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平敷屋(1)</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</si>
  <si>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</si>
  <si>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</si>
  <si>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</si>
  <si>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</si>
  <si>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</si>
  <si>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</si>
  <si>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</si>
  <si>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</si>
  <si>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</si>
  <si>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</si>
  <si>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</si>
  <si>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</si>
  <si>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</si>
  <si>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</si>
  <si>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</si>
  <si>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</si>
  <si>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</si>
  <si>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</si>
  <si>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</si>
  <si>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</si>
  <si>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</si>
  <si>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</si>
  <si>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</si>
  <si>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</si>
  <si>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</si>
  <si>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</si>
  <si>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</si>
  <si>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</si>
  <si>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</si>
  <si>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</si>
  <si>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</si>
  <si>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</si>
  <si>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</si>
  <si>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</si>
  <si>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</si>
  <si>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</si>
  <si>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</si>
  <si>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</si>
  <si>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</si>
  <si>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</si>
  <si>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</si>
  <si>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</si>
  <si>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</si>
  <si>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</si>
  <si>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</si>
  <si>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</si>
  <si>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</si>
  <si>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</si>
  <si>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</si>
  <si>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</si>
  <si>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</si>
  <si>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</si>
  <si>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</si>
  <si>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</si>
  <si>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</si>
  <si>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</si>
  <si>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</si>
  <si>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</si>
  <si>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</si>
  <si>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</si>
  <si>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</si>
  <si>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</si>
  <si>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</si>
  <si>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</si>
  <si>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</si>
  <si>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</si>
  <si>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</si>
  <si>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</si>
  <si>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</si>
  <si>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津堅島</t>
    <phoneticPr fontId="6"/>
  </si>
  <si>
    <t>006434</t>
  </si>
  <si>
    <t>桃原(与那城)</t>
  </si>
  <si>
    <t>006406</t>
  </si>
  <si>
    <t>川崎</t>
  </si>
  <si>
    <t>005816</t>
  </si>
  <si>
    <t>006413</t>
  </si>
  <si>
    <t>宇堅</t>
  </si>
  <si>
    <t>005836</t>
  </si>
  <si>
    <t>006407</t>
  </si>
  <si>
    <t>昆布</t>
    <phoneticPr fontId="6"/>
  </si>
  <si>
    <t>005811</t>
  </si>
  <si>
    <t>006414</t>
  </si>
  <si>
    <t>昆布</t>
  </si>
  <si>
    <t>005838</t>
  </si>
  <si>
    <t>東照間</t>
  </si>
  <si>
    <t>006405</t>
  </si>
  <si>
    <t>屋慶名</t>
    <rPh sb="1" eb="2">
      <t>ケイ</t>
    </rPh>
    <rPh sb="2" eb="3">
      <t>メイ</t>
    </rPh>
    <phoneticPr fontId="6"/>
  </si>
  <si>
    <t>009429</t>
    <phoneticPr fontId="6"/>
  </si>
  <si>
    <t>具志川大田</t>
    <rPh sb="3" eb="5">
      <t>オオタ</t>
    </rPh>
    <phoneticPr fontId="6"/>
  </si>
  <si>
    <t>005839</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</si>
  <si>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</si>
  <si>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</si>
  <si>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</si>
  <si>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</si>
  <si>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</si>
  <si>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</si>
  <si>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</si>
  <si>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</si>
  <si>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</si>
  <si>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</si>
  <si>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</si>
  <si>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</si>
  <si>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</si>
  <si>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</si>
  <si>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</si>
  <si>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</si>
  <si>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</si>
  <si>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</si>
  <si>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</si>
  <si>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</si>
  <si>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</si>
  <si>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</si>
  <si>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</si>
  <si>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</si>
  <si>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</si>
  <si>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</si>
  <si>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</si>
  <si>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</si>
  <si>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</si>
  <si>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</si>
  <si>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</si>
  <si>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</si>
  <si>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</si>
  <si>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</si>
  <si>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</si>
  <si>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</si>
  <si>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</si>
  <si>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</si>
  <si>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</si>
  <si>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</si>
  <si>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</si>
  <si>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</si>
  <si>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</si>
  <si>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</si>
  <si>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谷茶(恩納)</t>
    <phoneticPr fontId="6"/>
  </si>
  <si>
    <t>006344</t>
  </si>
  <si>
    <t>恩納山田</t>
  </si>
  <si>
    <t>006358</t>
  </si>
  <si>
    <t>瀬良垣･太田</t>
    <rPh sb="4" eb="6">
      <t>オオタ</t>
    </rPh>
    <phoneticPr fontId="6"/>
  </si>
  <si>
    <t>009376</t>
    <phoneticPr fontId="6"/>
  </si>
  <si>
    <t>瀬良垣</t>
    <phoneticPr fontId="6"/>
  </si>
  <si>
    <t>006366</t>
  </si>
  <si>
    <t>山田(恩納)</t>
  </si>
  <si>
    <t>006341</t>
  </si>
  <si>
    <t>安富祖</t>
  </si>
  <si>
    <t>006349</t>
  </si>
  <si>
    <t>南恩納</t>
    <phoneticPr fontId="6"/>
  </si>
  <si>
    <t>006345</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</si>
  <si>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</si>
  <si>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</si>
  <si>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</si>
  <si>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</si>
  <si>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</si>
  <si>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</si>
  <si>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</si>
  <si>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</si>
  <si>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</si>
  <si>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</si>
  <si>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</si>
  <si>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</si>
  <si>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</si>
  <si>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</si>
  <si>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</si>
  <si>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</si>
  <si>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</si>
  <si>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</si>
  <si>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</si>
  <si>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</si>
  <si>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</si>
  <si>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</si>
  <si>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</si>
  <si>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</si>
  <si>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</si>
  <si>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</si>
  <si>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</si>
  <si>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</si>
  <si>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</si>
  <si>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</si>
  <si>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</si>
  <si>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</si>
  <si>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</si>
  <si>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</si>
  <si>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</si>
  <si>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</si>
  <si>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</si>
  <si>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</si>
  <si>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</si>
  <si>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</si>
  <si>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</si>
  <si>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</si>
  <si>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</si>
  <si>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</si>
  <si>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</si>
  <si>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</si>
  <si>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</si>
  <si>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</si>
  <si>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漢那</t>
    <phoneticPr fontId="6"/>
  </si>
  <si>
    <t>006381</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</si>
  <si>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</si>
  <si>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</si>
  <si>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</si>
  <si>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</si>
  <si>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</si>
  <si>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</si>
  <si>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</si>
  <si>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</si>
  <si>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</si>
  <si>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</si>
  <si>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</si>
  <si>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</si>
  <si>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</si>
  <si>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</si>
  <si>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</si>
  <si>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</si>
  <si>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</si>
  <si>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</si>
  <si>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</si>
  <si>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</si>
  <si>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</si>
  <si>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</si>
  <si>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</si>
  <si>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</si>
  <si>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</si>
  <si>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</si>
  <si>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</si>
  <si>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</si>
  <si>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</si>
  <si>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</si>
  <si>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</si>
  <si>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</si>
  <si>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</si>
  <si>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健堅・辺名地</t>
    <rPh sb="3" eb="4">
      <t>ヘン</t>
    </rPh>
    <rPh sb="4" eb="5">
      <t>ナ</t>
    </rPh>
    <rPh sb="5" eb="6">
      <t>チ</t>
    </rPh>
    <phoneticPr fontId="6"/>
  </si>
  <si>
    <t>009617</t>
    <phoneticPr fontId="6"/>
  </si>
  <si>
    <t>備瀬</t>
  </si>
  <si>
    <t>006322</t>
  </si>
  <si>
    <t>北里</t>
  </si>
  <si>
    <t>006333</t>
  </si>
  <si>
    <t>本部谷茶</t>
  </si>
  <si>
    <t>006295</t>
  </si>
  <si>
    <t>山川(本部)</t>
  </si>
  <si>
    <t>006304</t>
  </si>
  <si>
    <t>006316</t>
  </si>
  <si>
    <t>本部山川</t>
  </si>
  <si>
    <t>006323</t>
  </si>
  <si>
    <t>浜元</t>
  </si>
  <si>
    <t>006334</t>
  </si>
  <si>
    <t>伊野波(1)</t>
  </si>
  <si>
    <t>006296</t>
  </si>
  <si>
    <t>006305</t>
  </si>
  <si>
    <t>渡久地</t>
  </si>
  <si>
    <t>006317</t>
  </si>
  <si>
    <t>本部新里</t>
  </si>
  <si>
    <t>006324</t>
  </si>
  <si>
    <t>006335</t>
  </si>
  <si>
    <t>伊野波(2)</t>
  </si>
  <si>
    <t>006297</t>
  </si>
  <si>
    <t>具志堅(本部)</t>
  </si>
  <si>
    <t>006306</t>
  </si>
  <si>
    <t>006318</t>
  </si>
  <si>
    <t>006325</t>
  </si>
  <si>
    <t>水納島</t>
  </si>
  <si>
    <t>006336</t>
  </si>
  <si>
    <t>古島(本部)</t>
  </si>
  <si>
    <t>006298</t>
  </si>
  <si>
    <t>006307</t>
  </si>
  <si>
    <t>006319</t>
  </si>
  <si>
    <t>本部大浜</t>
  </si>
  <si>
    <t>006326</t>
  </si>
  <si>
    <t>大堂（本集落用）</t>
    <rPh sb="0" eb="2">
      <t>ダイドウ</t>
    </rPh>
    <rPh sb="3" eb="4">
      <t>ホン</t>
    </rPh>
    <rPh sb="4" eb="6">
      <t>シュウラク</t>
    </rPh>
    <rPh sb="6" eb="7">
      <t>ヨウ</t>
    </rPh>
    <phoneticPr fontId="6"/>
  </si>
  <si>
    <t>008751</t>
    <phoneticPr fontId="6"/>
  </si>
  <si>
    <t>006299</t>
  </si>
  <si>
    <t>006308</t>
  </si>
  <si>
    <t>006320</t>
  </si>
  <si>
    <t>本部具志堅</t>
  </si>
  <si>
    <t>006327</t>
  </si>
  <si>
    <t>006292</t>
  </si>
  <si>
    <t>浦崎･浜元</t>
  </si>
  <si>
    <t>006310</t>
  </si>
  <si>
    <t>健堅</t>
  </si>
  <si>
    <t>007869</t>
  </si>
  <si>
    <t>大堂</t>
    <phoneticPr fontId="6"/>
  </si>
  <si>
    <t>006328</t>
  </si>
  <si>
    <t>●R6.3ﾀｲﾑｽ　うるま市｢東照間｣廃店し｢具志川東販売ｾﾝﾀ-｣へ統合</t>
    <rPh sb="13" eb="14">
      <t>シ</t>
    </rPh>
    <rPh sb="15" eb="16">
      <t>ヒガシ</t>
    </rPh>
    <rPh sb="16" eb="18">
      <t>テルマ</t>
    </rPh>
    <rPh sb="19" eb="21">
      <t>ハイテン</t>
    </rPh>
    <rPh sb="35" eb="37">
      <t>トウゴウ</t>
    </rPh>
    <phoneticPr fontId="6"/>
  </si>
  <si>
    <t>●R7.3　ﾀｲﾑｽ　本部町「本部谷茶」の一部分割「伊野波第二」へ統合。</t>
    <rPh sb="11" eb="13">
      <t>モトベ</t>
    </rPh>
    <rPh sb="13" eb="14">
      <t>マチ</t>
    </rPh>
    <rPh sb="19" eb="20">
      <t>ニシハラ</t>
    </rPh>
    <rPh sb="21" eb="23">
      <t>イチブ</t>
    </rPh>
    <rPh sb="23" eb="25">
      <t>ブンカツ</t>
    </rPh>
    <rPh sb="26" eb="27">
      <t>イ</t>
    </rPh>
    <rPh sb="27" eb="29">
      <t>ノナミ</t>
    </rPh>
    <rPh sb="29" eb="31">
      <t>ダイニ</t>
    </rPh>
    <rPh sb="33" eb="35">
      <t>トウゴウ</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</si>
  <si>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</si>
  <si>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●R6.3ﾀｲﾑｽ　本部町｢塩川｣廃店</t>
    <rPh sb="10" eb="12">
      <t>ホンブ</t>
    </rPh>
    <rPh sb="12" eb="13">
      <t>マチ</t>
    </rPh>
    <rPh sb="14" eb="16">
      <t>シオカワ</t>
    </rPh>
    <rPh sb="17" eb="19">
      <t>ハイテン</t>
    </rPh>
    <phoneticPr fontId="6"/>
  </si>
  <si>
    <t>●R7.3　ﾀｲﾑｽ　本部町「伊野波第二」の一部分割「大堂」を新設。</t>
    <rPh sb="11" eb="13">
      <t>モトベ</t>
    </rPh>
    <rPh sb="13" eb="14">
      <t>マチ</t>
    </rPh>
    <rPh sb="20" eb="21">
      <t>ニシハラ</t>
    </rPh>
    <rPh sb="22" eb="24">
      <t>イチブ</t>
    </rPh>
    <rPh sb="24" eb="26">
      <t>ブンカツ</t>
    </rPh>
    <rPh sb="31" eb="33">
      <t>シンセツ</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</si>
  <si>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</si>
  <si>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●R6.10　ﾀｲﾑｽ　恩納村｢谷茶(恩納)｣廃店し、｢南恩納｣へ統合</t>
    <rPh sb="12" eb="14">
      <t>オンナ</t>
    </rPh>
    <rPh sb="14" eb="15">
      <t>ソン</t>
    </rPh>
    <rPh sb="16" eb="18">
      <t>タンチャ</t>
    </rPh>
    <rPh sb="19" eb="21">
      <t>オンナ</t>
    </rPh>
    <rPh sb="23" eb="25">
      <t>ハイテン</t>
    </rPh>
    <rPh sb="33" eb="35">
      <t>トウゴウ</t>
    </rPh>
    <phoneticPr fontId="6"/>
  </si>
  <si>
    <t>●R7.4.タイムスうるま市「昆布」を廃店、「安慶名販売ｾﾝﾀ-」に統合</t>
    <phoneticPr fontId="6"/>
  </si>
  <si>
    <t>また、「漢那」を「漢那(1)」に名称変更。</t>
    <rPh sb="16" eb="20">
      <t>メイショウヘンコウ</t>
    </rPh>
    <phoneticPr fontId="6"/>
  </si>
  <si>
    <t>また、｢南恩納｣を「南恩納・谷茶」に名称変更</t>
    <rPh sb="18" eb="22">
      <t>メイショウヘンコウ</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</si>
  <si>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</si>
  <si>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●R7.11.琉球　本部町「大堂（本集落用）」を廃店、「大堂」に統合</t>
    <rPh sb="7" eb="9">
      <t>リュウキュウ</t>
    </rPh>
    <rPh sb="10" eb="13">
      <t>ホンブマチ</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</si>
  <si>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</si>
  <si>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</si>
  <si>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</si>
  <si>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</si>
  <si>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</si>
  <si>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</si>
  <si>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</si>
  <si>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</si>
  <si>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</si>
  <si>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</si>
  <si>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</si>
  <si>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</si>
  <si>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</si>
  <si>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</si>
  <si>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</si>
  <si>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</si>
  <si>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</si>
  <si>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</si>
  <si>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</si>
  <si>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</si>
  <si>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</si>
  <si>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</si>
  <si>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</si>
  <si>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</si>
  <si>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</si>
  <si>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</si>
  <si>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</si>
  <si>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</si>
  <si>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</si>
  <si>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</si>
  <si>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</si>
  <si>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</si>
  <si>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</si>
  <si>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</si>
  <si>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</si>
  <si>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</si>
  <si>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</si>
  <si>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</si>
  <si>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</si>
  <si>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</si>
  <si>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</si>
  <si>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</si>
  <si>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</si>
  <si>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</si>
  <si>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</si>
  <si>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</si>
  <si>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</si>
  <si>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</si>
  <si>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</si>
  <si>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</si>
  <si>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</si>
  <si>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</si>
  <si>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</si>
  <si>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</si>
  <si>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</si>
  <si>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</si>
  <si>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</si>
  <si>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</si>
  <si>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</si>
  <si>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</si>
  <si>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</si>
  <si>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</si>
  <si>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</si>
  <si>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</si>
  <si>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</si>
  <si>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</si>
  <si>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</si>
  <si>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</si>
  <si>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</si>
  <si>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</si>
  <si>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</si>
  <si>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</si>
  <si>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</si>
  <si>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</si>
  <si>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</si>
  <si>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</si>
  <si>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</si>
  <si>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</si>
  <si>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</si>
  <si>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</si>
  <si>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</si>
  <si>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</si>
  <si>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</si>
  <si>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</si>
  <si>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</si>
  <si>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</si>
  <si>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</si>
  <si>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</si>
  <si>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</si>
  <si>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</si>
  <si>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</si>
  <si>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</si>
  <si>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</si>
  <si>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</si>
  <si>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</si>
  <si>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</si>
  <si>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</si>
  <si>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</si>
  <si>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</si>
  <si>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</si>
  <si>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</si>
  <si>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</si>
  <si>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</si>
  <si>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</si>
  <si>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</si>
  <si>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</si>
  <si>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大浦・大川</t>
    <phoneticPr fontId="6"/>
  </si>
  <si>
    <t>008151</t>
    <phoneticPr fontId="6"/>
  </si>
  <si>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</si>
  <si>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</si>
  <si>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</si>
  <si>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</si>
  <si>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</si>
  <si>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</si>
  <si>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</si>
  <si>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</si>
  <si>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</si>
  <si>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</si>
  <si>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</si>
  <si>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</si>
  <si>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</si>
  <si>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</si>
  <si>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</si>
  <si>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田井等</t>
    <rPh sb="0" eb="1">
      <t>タ</t>
    </rPh>
    <rPh sb="1" eb="2">
      <t>イ</t>
    </rPh>
    <rPh sb="2" eb="3">
      <t>トウ</t>
    </rPh>
    <phoneticPr fontId="6"/>
  </si>
  <si>
    <t>008421</t>
    <phoneticPr fontId="6"/>
  </si>
  <si>
    <t>大川</t>
    <rPh sb="0" eb="2">
      <t>オオカワ</t>
    </rPh>
    <phoneticPr fontId="6"/>
  </si>
  <si>
    <t>009478</t>
    <phoneticPr fontId="6"/>
  </si>
  <si>
    <t>大中･大西</t>
  </si>
  <si>
    <t>005982</t>
  </si>
  <si>
    <t>名護直送</t>
    <phoneticPr fontId="6"/>
  </si>
  <si>
    <t>006037</t>
  </si>
  <si>
    <t>大湿帯</t>
    <phoneticPr fontId="6"/>
  </si>
  <si>
    <t>006030</t>
  </si>
  <si>
    <t>廃店</t>
    <phoneticPr fontId="6"/>
  </si>
  <si>
    <t>大浦･大川</t>
  </si>
  <si>
    <t>005984</t>
  </si>
  <si>
    <t>白銀</t>
  </si>
  <si>
    <t>005954</t>
  </si>
  <si>
    <t>(旧屋我地)</t>
  </si>
  <si>
    <t>009456</t>
    <phoneticPr fontId="6"/>
  </si>
  <si>
    <t>大北･伊差川</t>
  </si>
  <si>
    <t>005979</t>
  </si>
  <si>
    <t>屋我</t>
  </si>
  <si>
    <t>005971</t>
  </si>
  <si>
    <t>長浜原</t>
  </si>
  <si>
    <t>006008</t>
  </si>
  <si>
    <t>名護直送</t>
  </si>
  <si>
    <t>007040</t>
  </si>
  <si>
    <t>饒平名</t>
  </si>
  <si>
    <t>005972</t>
  </si>
  <si>
    <t>005955</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</si>
  <si>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</si>
  <si>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</si>
  <si>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</si>
  <si>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</si>
  <si>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</si>
  <si>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</si>
  <si>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</si>
  <si>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</si>
  <si>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</si>
  <si>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</si>
  <si>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</si>
  <si>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</si>
  <si>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</si>
  <si>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</si>
  <si>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</si>
  <si>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</si>
  <si>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</si>
  <si>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</si>
  <si>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</si>
  <si>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</si>
  <si>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</si>
  <si>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</si>
  <si>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</si>
  <si>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</si>
  <si>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</si>
  <si>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</si>
  <si>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</si>
  <si>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</si>
  <si>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</si>
  <si>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</si>
  <si>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</si>
  <si>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部間</t>
    <phoneticPr fontId="6"/>
  </si>
  <si>
    <t>005961</t>
  </si>
  <si>
    <t>部間</t>
  </si>
  <si>
    <t>006014</t>
  </si>
  <si>
    <t>旭川</t>
    <phoneticPr fontId="6"/>
  </si>
  <si>
    <t>005959</t>
  </si>
  <si>
    <t>今帰仁村</t>
    <phoneticPr fontId="6"/>
  </si>
  <si>
    <t>今泊</t>
  </si>
  <si>
    <t>006245</t>
  </si>
  <si>
    <t>仲宗根</t>
  </si>
  <si>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</si>
  <si>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</si>
  <si>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</si>
  <si>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</si>
  <si>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</si>
  <si>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</si>
  <si>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</si>
  <si>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</si>
  <si>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</si>
  <si>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</si>
  <si>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</si>
  <si>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</si>
  <si>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</si>
  <si>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</si>
  <si>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</si>
  <si>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</si>
  <si>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</si>
  <si>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</si>
  <si>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</si>
  <si>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</si>
  <si>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</si>
  <si>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</si>
  <si>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</si>
  <si>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</si>
  <si>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</si>
  <si>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</si>
  <si>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</si>
  <si>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</si>
  <si>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</si>
  <si>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</si>
  <si>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</si>
  <si>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</si>
  <si>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</si>
  <si>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</si>
  <si>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</si>
  <si>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</si>
  <si>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</si>
  <si>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</si>
  <si>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</si>
  <si>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</si>
  <si>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</si>
  <si>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</si>
  <si>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</si>
  <si>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</si>
  <si>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</si>
  <si>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</si>
  <si>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</si>
  <si>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</si>
  <si>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</si>
  <si>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</si>
  <si>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</si>
  <si>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</si>
  <si>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</si>
  <si>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</si>
  <si>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</si>
  <si>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</si>
  <si>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</si>
  <si>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</si>
  <si>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湧川(1)</t>
  </si>
  <si>
    <t>006268</t>
  </si>
  <si>
    <t>006252</t>
  </si>
  <si>
    <t>006258</t>
  </si>
  <si>
    <t>越地</t>
  </si>
  <si>
    <t>006275</t>
  </si>
  <si>
    <t>今帰仁玉城</t>
  </si>
  <si>
    <t>006283</t>
  </si>
  <si>
    <t>ｸﾝｼﾞｬｰ</t>
    <phoneticPr fontId="6"/>
  </si>
  <si>
    <t>006287</t>
  </si>
  <si>
    <t>006253</t>
  </si>
  <si>
    <t>天底(2)</t>
    <phoneticPr fontId="6"/>
  </si>
  <si>
    <t>006263</t>
  </si>
  <si>
    <t>006279</t>
  </si>
  <si>
    <t>006288</t>
  </si>
  <si>
    <t>大宜味村</t>
    <phoneticPr fontId="6"/>
  </si>
  <si>
    <t>津波(大宜味)</t>
  </si>
  <si>
    <t>006195</t>
  </si>
  <si>
    <t>饒波(大宜味)</t>
  </si>
  <si>
    <t>006202</t>
  </si>
  <si>
    <t>屋古</t>
  </si>
  <si>
    <t>006210</t>
  </si>
  <si>
    <t>津波</t>
  </si>
  <si>
    <t>006214</t>
  </si>
  <si>
    <t>大宜味</t>
  </si>
  <si>
    <t>006221</t>
  </si>
  <si>
    <t>大宜味江州</t>
  </si>
  <si>
    <t>006228</t>
  </si>
  <si>
    <t>宮城(大宜味)</t>
  </si>
  <si>
    <t>006196</t>
  </si>
  <si>
    <t>喜如嘉</t>
  </si>
  <si>
    <t>006203</t>
  </si>
  <si>
    <t>006211</t>
  </si>
  <si>
    <t>宮城島</t>
  </si>
  <si>
    <t>006215</t>
  </si>
  <si>
    <t>饒波</t>
  </si>
  <si>
    <t>006222</t>
  </si>
  <si>
    <t>大宜味直送</t>
    <rPh sb="0" eb="3">
      <t>オオギミ</t>
    </rPh>
    <rPh sb="3" eb="5">
      <t>チョクソウ</t>
    </rPh>
    <phoneticPr fontId="6"/>
  </si>
  <si>
    <t>008892</t>
    <phoneticPr fontId="6"/>
  </si>
  <si>
    <t>田港</t>
  </si>
  <si>
    <t>006197</t>
  </si>
  <si>
    <t>田嘉里</t>
  </si>
  <si>
    <t>006204</t>
  </si>
  <si>
    <t>大宜味団地</t>
  </si>
  <si>
    <t>006212</t>
  </si>
  <si>
    <t>大宜味塩屋</t>
  </si>
  <si>
    <t>006216</t>
  </si>
  <si>
    <t>006223</t>
  </si>
  <si>
    <t>大保</t>
  </si>
  <si>
    <t>006198</t>
  </si>
  <si>
    <t>江洲(大宜味)</t>
  </si>
  <si>
    <t>006205</t>
  </si>
  <si>
    <t>大宜味直送</t>
  </si>
  <si>
    <t>006213</t>
  </si>
  <si>
    <t>006217</t>
  </si>
  <si>
    <t>006224</t>
  </si>
  <si>
    <t>塩屋(大宜味)</t>
  </si>
  <si>
    <t>006199</t>
  </si>
  <si>
    <t>謝名城</t>
  </si>
  <si>
    <t>006206</t>
  </si>
  <si>
    <t>006218</t>
  </si>
  <si>
    <t>006226</t>
  </si>
  <si>
    <t>根路銘</t>
  </si>
  <si>
    <t>006200</t>
  </si>
  <si>
    <t>上原(大宜味)</t>
  </si>
  <si>
    <t>006207</t>
  </si>
  <si>
    <t>大兼久</t>
  </si>
  <si>
    <t>006220</t>
  </si>
  <si>
    <t>上原(2)</t>
  </si>
  <si>
    <t>006227</t>
  </si>
  <si>
    <t>006201</t>
  </si>
  <si>
    <t>安根</t>
  </si>
  <si>
    <t>006209</t>
  </si>
  <si>
    <t>006219</t>
  </si>
  <si>
    <t>006225</t>
  </si>
  <si>
    <t>●Ｒ5.6　琉球名護市「大川」を廃店し「名護直送」と統合</t>
    <rPh sb="6" eb="8">
      <t>リュウキュウ</t>
    </rPh>
    <rPh sb="8" eb="11">
      <t>ナゴシナゴチョクソウキュウシュウ</t>
    </rPh>
    <rPh sb="12" eb="14">
      <t>オオカワ</t>
    </rPh>
    <rPh sb="16" eb="18">
      <t>ハイテン</t>
    </rPh>
    <rPh sb="22" eb="24">
      <t>チョクソウ</t>
    </rPh>
    <rPh sb="26" eb="28">
      <t>トウゴウ</t>
    </rPh>
    <phoneticPr fontId="6"/>
  </si>
  <si>
    <t>●R6.10　タイムス今帰仁村｢天底(2)｣を「天底」へ名称変更</t>
    <rPh sb="11" eb="14">
      <t>ナキジン</t>
    </rPh>
    <rPh sb="14" eb="15">
      <t>ソン</t>
    </rPh>
    <rPh sb="16" eb="17">
      <t>テン</t>
    </rPh>
    <rPh sb="17" eb="18">
      <t>ソコ</t>
    </rPh>
    <rPh sb="28" eb="32">
      <t>メイショウヘンコウ</t>
    </rPh>
    <phoneticPr fontId="6"/>
  </si>
  <si>
    <t>●Ｒ7.5　琉球 「湧川(2)」を「湧川」へ名称変更</t>
  </si>
  <si>
    <t>●Ｒ5.9　タイムス今帰仁村「湧川(1)」廃店、「湧川(2)」に吸収</t>
    <rPh sb="10" eb="11">
      <t>イマ</t>
    </rPh>
    <rPh sb="11" eb="12">
      <t>カエ</t>
    </rPh>
    <rPh sb="12" eb="13">
      <t>ジン</t>
    </rPh>
    <rPh sb="13" eb="14">
      <t>ムラ</t>
    </rPh>
    <rPh sb="15" eb="16">
      <t>ワ</t>
    </rPh>
    <rPh sb="16" eb="17">
      <t>カワ</t>
    </rPh>
    <rPh sb="20" eb="22">
      <t>ハイテン</t>
    </rPh>
    <rPh sb="21" eb="23">
      <t>ハイテン</t>
    </rPh>
    <rPh sb="25" eb="26">
      <t>ワ</t>
    </rPh>
    <rPh sb="26" eb="27">
      <t>カワ</t>
    </rPh>
    <rPh sb="32" eb="34">
      <t>キュウシュウ</t>
    </rPh>
    <phoneticPr fontId="7"/>
  </si>
  <si>
    <t>●Ｒ6.12　琉球 「上原(2」を廃店し、「大宜味直送」へ統合。</t>
    <rPh sb="7" eb="9">
      <t>リュウキュウ</t>
    </rPh>
    <rPh sb="11" eb="13">
      <t>ウエハラ</t>
    </rPh>
    <rPh sb="17" eb="19">
      <t>ハイテン</t>
    </rPh>
    <rPh sb="22" eb="25">
      <t>オオギミ</t>
    </rPh>
    <rPh sb="25" eb="27">
      <t>チョクソウ</t>
    </rPh>
    <rPh sb="29" eb="31">
      <t>トウゴウ</t>
    </rPh>
    <phoneticPr fontId="6"/>
  </si>
  <si>
    <t>●R7.11 タイムス 名護市「旭川」を廃店、「屋部」に統合</t>
    <rPh sb="20" eb="22">
      <t>ハイテントウゴウ</t>
    </rPh>
    <phoneticPr fontId="7"/>
  </si>
  <si>
    <t>●Ｒ5.11　琉球今帰仁村「湧川（１）」を廃店し「湧川（２）」と統合</t>
    <rPh sb="7" eb="9">
      <t>リュウキュウ</t>
    </rPh>
    <rPh sb="9" eb="10">
      <t>イマ</t>
    </rPh>
    <rPh sb="10" eb="11">
      <t>カエ</t>
    </rPh>
    <rPh sb="11" eb="12">
      <t>ジン</t>
    </rPh>
    <rPh sb="12" eb="13">
      <t>ムラ</t>
    </rPh>
    <rPh sb="14" eb="16">
      <t>ワクガワ</t>
    </rPh>
    <rPh sb="21" eb="23">
      <t>ハイテン</t>
    </rPh>
    <rPh sb="25" eb="27">
      <t>ワクガワ</t>
    </rPh>
    <rPh sb="32" eb="34">
      <t>トウゴウ</t>
    </rPh>
    <phoneticPr fontId="6"/>
  </si>
  <si>
    <t>●Ｒ7.1　琉球 大宜味村「大保」を廃店し、「大宜味直送」へ統合。</t>
    <rPh sb="6" eb="8">
      <t>リュウキュウ</t>
    </rPh>
    <rPh sb="14" eb="16">
      <t>オオホ</t>
    </rPh>
    <rPh sb="18" eb="20">
      <t>ハイテン</t>
    </rPh>
    <rPh sb="23" eb="26">
      <t>オオギミ</t>
    </rPh>
    <rPh sb="26" eb="28">
      <t>チョクソウ</t>
    </rPh>
    <rPh sb="30" eb="32">
      <t>トウゴウ</t>
    </rPh>
    <phoneticPr fontId="6"/>
  </si>
  <si>
    <t>●R7.12　琉球名護市｢名護山田｣の一部分割し、｢田井等｣へ移動</t>
    <rPh sb="7" eb="9">
      <t>リュウキュウ</t>
    </rPh>
    <rPh sb="9" eb="11">
      <t>ナゴ</t>
    </rPh>
    <rPh sb="13" eb="15">
      <t>ナゴ</t>
    </rPh>
    <rPh sb="15" eb="17">
      <t>ヤマダ</t>
    </rPh>
    <rPh sb="26" eb="28">
      <t>タイ</t>
    </rPh>
    <rPh sb="28" eb="29">
      <t>ナド</t>
    </rPh>
    <phoneticPr fontId="6"/>
  </si>
  <si>
    <t>●R6.5　タイムス名護市｢栁｣の一部分割し、｢県営名護団地｣へ移動</t>
    <rPh sb="10" eb="12">
      <t>ナゴ</t>
    </rPh>
    <rPh sb="14" eb="15">
      <t>ヤナギ</t>
    </rPh>
    <rPh sb="24" eb="26">
      <t>ケンエイ</t>
    </rPh>
    <rPh sb="26" eb="28">
      <t>ナゴ</t>
    </rPh>
    <rPh sb="28" eb="30">
      <t>ダンチ</t>
    </rPh>
    <phoneticPr fontId="6"/>
  </si>
  <si>
    <t>●Ｒ7.4　琉球 「ｸﾝｼﾞｬｰ」を廃店し「今帰仁直送」を新設。</t>
  </si>
  <si>
    <t>●R8.2 琉球 名護市「大湿帯」を廃店、「名護直送」に統合</t>
    <rPh sb="6" eb="8">
      <t>リュウキュウ</t>
    </rPh>
    <rPh sb="18" eb="20">
      <t>ハイテントウゴウ</t>
    </rPh>
    <phoneticPr fontId="7"/>
  </si>
  <si>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</si>
  <si>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</si>
  <si>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</si>
  <si>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</si>
  <si>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</si>
  <si>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</si>
  <si>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</si>
  <si>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</si>
  <si>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</si>
  <si>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</si>
  <si>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</si>
  <si>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</si>
  <si>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</si>
  <si>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</si>
  <si>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</si>
  <si>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</si>
  <si>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</si>
  <si>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慶佐次(1)</t>
  </si>
  <si>
    <t>006231</t>
  </si>
  <si>
    <t>006239</t>
  </si>
  <si>
    <t>東宮城</t>
  </si>
  <si>
    <t>006241</t>
  </si>
  <si>
    <t>東村平良</t>
  </si>
  <si>
    <t>006244</t>
  </si>
  <si>
    <t>高江</t>
  </si>
  <si>
    <t>006235</t>
  </si>
  <si>
    <t>慶佐次(2)</t>
  </si>
  <si>
    <t>006232</t>
  </si>
  <si>
    <t>006238</t>
  </si>
  <si>
    <t>006242</t>
  </si>
  <si>
    <t>006237</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</si>
  <si>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</si>
  <si>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</si>
  <si>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</si>
  <si>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</si>
  <si>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</si>
  <si>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</si>
  <si>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</si>
  <si>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</si>
  <si>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</si>
  <si>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</si>
  <si>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</si>
  <si>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</si>
  <si>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</si>
  <si>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</si>
  <si>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</si>
  <si>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</si>
  <si>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</si>
  <si>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</si>
  <si>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</si>
  <si>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</si>
  <si>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</si>
  <si>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</si>
  <si>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</si>
  <si>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</si>
  <si>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</si>
  <si>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</si>
  <si>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</si>
  <si>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</si>
  <si>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</si>
  <si>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</si>
  <si>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</si>
  <si>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</si>
  <si>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</si>
  <si>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</si>
  <si>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</si>
  <si>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</si>
  <si>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</si>
  <si>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</si>
  <si>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</si>
  <si>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</si>
  <si>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</si>
  <si>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</si>
  <si>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</si>
  <si>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楚洲</t>
  </si>
  <si>
    <t>006191</t>
  </si>
  <si>
    <t>桃原(国頭)</t>
  </si>
  <si>
    <t>006161</t>
  </si>
  <si>
    <t>006167</t>
  </si>
  <si>
    <t>006173</t>
  </si>
  <si>
    <t>国頭奥間</t>
  </si>
  <si>
    <t>006181</t>
  </si>
  <si>
    <t>奥</t>
  </si>
  <si>
    <t>006186</t>
  </si>
  <si>
    <t>比地</t>
  </si>
  <si>
    <t>006179</t>
  </si>
  <si>
    <t>辺土名</t>
  </si>
  <si>
    <t>006162</t>
  </si>
  <si>
    <t>奥売店</t>
  </si>
  <si>
    <t>006168</t>
  </si>
  <si>
    <t>比地(2)</t>
  </si>
  <si>
    <t>006174</t>
  </si>
  <si>
    <t>006182</t>
  </si>
  <si>
    <t>安田</t>
  </si>
  <si>
    <t>006187</t>
  </si>
  <si>
    <t>006163</t>
  </si>
  <si>
    <t>006169</t>
  </si>
  <si>
    <t>半地</t>
    <phoneticPr fontId="6"/>
  </si>
  <si>
    <t>006177</t>
  </si>
  <si>
    <t>006188</t>
  </si>
  <si>
    <t>伊江村</t>
  </si>
  <si>
    <t>伊江島</t>
  </si>
  <si>
    <t>006397</t>
  </si>
  <si>
    <t>ｲｰｼﾞﾏ</t>
    <phoneticPr fontId="6"/>
  </si>
  <si>
    <t>008152</t>
    <phoneticPr fontId="6"/>
  </si>
  <si>
    <t>伊江中央</t>
  </si>
  <si>
    <t>006398</t>
  </si>
  <si>
    <t>伊是名村</t>
  </si>
  <si>
    <t>伊是名</t>
  </si>
  <si>
    <t>006806</t>
  </si>
  <si>
    <t>伊是名村伊是名</t>
    <rPh sb="3" eb="4">
      <t>ムラ</t>
    </rPh>
    <rPh sb="4" eb="7">
      <t>イゼナ</t>
    </rPh>
    <phoneticPr fontId="6"/>
  </si>
  <si>
    <t>008153</t>
    <phoneticPr fontId="6"/>
  </si>
  <si>
    <t>006807</t>
  </si>
  <si>
    <t>伊平屋村</t>
  </si>
  <si>
    <t xml:space="preserve">我喜屋    </t>
  </si>
  <si>
    <t>006796</t>
  </si>
  <si>
    <t>島尻(伊平屋)</t>
  </si>
  <si>
    <t>006798</t>
  </si>
  <si>
    <t>野甫(伊平屋)</t>
  </si>
  <si>
    <t>006800</t>
  </si>
  <si>
    <t>前泊</t>
  </si>
  <si>
    <t>006801</t>
  </si>
  <si>
    <t>田名</t>
  </si>
  <si>
    <t>006803</t>
  </si>
  <si>
    <t>野甫</t>
  </si>
  <si>
    <t>006805</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</si>
  <si>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</si>
  <si>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</si>
  <si>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</si>
  <si>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</si>
  <si>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</si>
  <si>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</si>
  <si>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</si>
  <si>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</si>
  <si>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</si>
  <si>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</si>
  <si>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</si>
  <si>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</si>
  <si>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</si>
  <si>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</si>
  <si>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</si>
  <si>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</si>
  <si>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</si>
  <si>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</si>
  <si>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</si>
  <si>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</si>
  <si>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</si>
  <si>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</si>
  <si>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</si>
  <si>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</si>
  <si>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</si>
  <si>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</si>
  <si>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</si>
  <si>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</si>
  <si>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</si>
  <si>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</si>
  <si>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</si>
  <si>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●R1.11琉球新報東村「慶佐次(1)」を廃店、「慶佐次(2)」へ統合し「慶佐次」に名変。</t>
    <rPh sb="6" eb="8">
      <t>リュウキュウ</t>
    </rPh>
    <rPh sb="8" eb="10">
      <t>シンポウ</t>
    </rPh>
    <rPh sb="10" eb="12">
      <t>ヒガシムラ</t>
    </rPh>
    <rPh sb="13" eb="14">
      <t>ケイ</t>
    </rPh>
    <rPh sb="14" eb="15">
      <t>サ</t>
    </rPh>
    <rPh sb="15" eb="16">
      <t>ジ</t>
    </rPh>
    <rPh sb="21" eb="23">
      <t>ハイテン</t>
    </rPh>
    <rPh sb="33" eb="35">
      <t>サキヤマ</t>
    </rPh>
    <rPh sb="37" eb="38">
      <t>ケイ</t>
    </rPh>
    <rPh sb="38" eb="39">
      <t>サ</t>
    </rPh>
    <rPh sb="39" eb="40">
      <t>ジ</t>
    </rPh>
    <rPh sb="42" eb="44">
      <t>メイヘントウゴウ</t>
    </rPh>
    <phoneticPr fontId="6"/>
  </si>
  <si>
    <t>●Ｒ5.6　琉球国頭村「比地」を廃店し「半地」に統合し「半地・比地」に名変</t>
    <rPh sb="6" eb="8">
      <t>リュウキュウ</t>
    </rPh>
    <rPh sb="8" eb="9">
      <t>クニ</t>
    </rPh>
    <rPh sb="9" eb="10">
      <t>アタマ</t>
    </rPh>
    <rPh sb="10" eb="11">
      <t>ムラ</t>
    </rPh>
    <rPh sb="12" eb="14">
      <t>ヒジ</t>
    </rPh>
    <rPh sb="16" eb="18">
      <t>ハイテン</t>
    </rPh>
    <rPh sb="20" eb="22">
      <t>ハンチ</t>
    </rPh>
    <rPh sb="24" eb="26">
      <t>トウゴウ</t>
    </rPh>
    <rPh sb="28" eb="29">
      <t>ハン</t>
    </rPh>
    <rPh sb="29" eb="30">
      <t>チ</t>
    </rPh>
    <rPh sb="31" eb="32">
      <t>ヒ</t>
    </rPh>
    <rPh sb="32" eb="33">
      <t>チ</t>
    </rPh>
    <rPh sb="35" eb="37">
      <t>メイヘン</t>
    </rPh>
    <phoneticPr fontId="6"/>
  </si>
  <si>
    <t>●R6.1タイムス国頭村「比地第一」を復活し「比地第二」を統合。</t>
    <rPh sb="9" eb="10">
      <t>クニ</t>
    </rPh>
    <rPh sb="10" eb="11">
      <t>アタマ</t>
    </rPh>
    <rPh sb="11" eb="12">
      <t>ムラ</t>
    </rPh>
    <rPh sb="13" eb="14">
      <t>ヒ</t>
    </rPh>
    <rPh sb="14" eb="15">
      <t>チ</t>
    </rPh>
    <rPh sb="15" eb="17">
      <t>ダイイチ</t>
    </rPh>
    <rPh sb="19" eb="21">
      <t>フッカツ</t>
    </rPh>
    <rPh sb="23" eb="24">
      <t>ヒ</t>
    </rPh>
    <rPh sb="24" eb="25">
      <t>チ</t>
    </rPh>
    <rPh sb="25" eb="26">
      <t>ダイ</t>
    </rPh>
    <rPh sb="26" eb="27">
      <t>ニ</t>
    </rPh>
    <rPh sb="29" eb="31">
      <t>トウゴウ</t>
    </rPh>
    <phoneticPr fontId="7"/>
  </si>
  <si>
    <t>●R1.11ﾀｲﾑｽ東村「慶佐次(1)」、「慶佐次(2)」を統合し「慶佐次」に名変。</t>
    <rPh sb="10" eb="12">
      <t>ヒガシムラ</t>
    </rPh>
    <rPh sb="13" eb="14">
      <t>ケイ</t>
    </rPh>
    <rPh sb="14" eb="15">
      <t>サ</t>
    </rPh>
    <rPh sb="15" eb="16">
      <t>ジ</t>
    </rPh>
    <rPh sb="30" eb="32">
      <t>サキヤマ</t>
    </rPh>
    <rPh sb="34" eb="35">
      <t>ケイ</t>
    </rPh>
    <rPh sb="35" eb="36">
      <t>サ</t>
    </rPh>
    <rPh sb="36" eb="37">
      <t>ジ</t>
    </rPh>
    <rPh sb="39" eb="41">
      <t>メイヘントウゴウ</t>
    </rPh>
    <phoneticPr fontId="6"/>
  </si>
  <si>
    <t>●Ｒ5.6　琉球伊平屋村「我喜屋」を廃店し「前泊」に統合</t>
    <rPh sb="6" eb="8">
      <t>リュウキュウ</t>
    </rPh>
    <rPh sb="8" eb="9">
      <t>イ</t>
    </rPh>
    <rPh sb="9" eb="10">
      <t>ヘイ</t>
    </rPh>
    <rPh sb="10" eb="11">
      <t>ヤ</t>
    </rPh>
    <rPh sb="11" eb="12">
      <t>ムラ</t>
    </rPh>
    <rPh sb="13" eb="16">
      <t>ガキヤ</t>
    </rPh>
    <rPh sb="18" eb="20">
      <t>ハイテン</t>
    </rPh>
    <rPh sb="22" eb="23">
      <t>マエ</t>
    </rPh>
    <rPh sb="23" eb="24">
      <t>トマ</t>
    </rPh>
    <rPh sb="26" eb="28">
      <t>トウゴウ</t>
    </rPh>
    <phoneticPr fontId="6"/>
  </si>
  <si>
    <t>●R7.1 琉球　渡名喜村「渡名喜」を廃店。</t>
    <rPh sb="6" eb="8">
      <t>リュウキュウ</t>
    </rPh>
    <rPh sb="9" eb="12">
      <t>トナキ</t>
    </rPh>
    <rPh sb="12" eb="13">
      <t>ムラ</t>
    </rPh>
    <rPh sb="14" eb="17">
      <t>トナキ</t>
    </rPh>
    <rPh sb="19" eb="21">
      <t>ハイテン</t>
    </rPh>
    <phoneticPr fontId="7"/>
  </si>
  <si>
    <t>●R5.1ﾀｲﾑｽ国頭村「楚州」を廃店し「国頭直送」に統合</t>
    <rPh sb="9" eb="10">
      <t>クニ</t>
    </rPh>
    <rPh sb="10" eb="11">
      <t>アタマ</t>
    </rPh>
    <rPh sb="11" eb="12">
      <t>ムラ</t>
    </rPh>
    <rPh sb="13" eb="14">
      <t>ソ</t>
    </rPh>
    <rPh sb="14" eb="15">
      <t>シュウ</t>
    </rPh>
    <rPh sb="17" eb="19">
      <t>ハイテン</t>
    </rPh>
    <rPh sb="21" eb="22">
      <t>クニ</t>
    </rPh>
    <rPh sb="22" eb="23">
      <t>アタマ</t>
    </rPh>
    <rPh sb="23" eb="25">
      <t>チョクソウ</t>
    </rPh>
    <rPh sb="27" eb="29">
      <t>トウゴウ</t>
    </rPh>
    <phoneticPr fontId="6"/>
  </si>
  <si>
    <t>●Ｒ5.7　琉球伊平屋村「前泊」の一部を移動し「我喜屋」新設</t>
    <rPh sb="6" eb="8">
      <t>リュウキュウ</t>
    </rPh>
    <rPh sb="8" eb="9">
      <t>イ</t>
    </rPh>
    <rPh sb="9" eb="10">
      <t>ヘイ</t>
    </rPh>
    <rPh sb="10" eb="11">
      <t>ヤ</t>
    </rPh>
    <rPh sb="11" eb="12">
      <t>ムラ</t>
    </rPh>
    <rPh sb="13" eb="14">
      <t>マエ</t>
    </rPh>
    <rPh sb="14" eb="15">
      <t>トマ</t>
    </rPh>
    <rPh sb="17" eb="19">
      <t>イチブ</t>
    </rPh>
    <rPh sb="20" eb="22">
      <t>イドウ</t>
    </rPh>
    <rPh sb="28" eb="30">
      <t>シンセツ</t>
    </rPh>
    <phoneticPr fontId="6"/>
  </si>
  <si>
    <t>●R7.2 琉球　渡名喜村「渡名喜」が再度取り扱い開始。</t>
  </si>
  <si>
    <t>●R5.2琉球　国頭村「楚州」を廃店し「国頭直送」に統合</t>
    <rPh sb="5" eb="7">
      <t>リュウキュウ</t>
    </rPh>
    <rPh sb="8" eb="9">
      <t>クニ</t>
    </rPh>
    <rPh sb="9" eb="10">
      <t>アタマ</t>
    </rPh>
    <rPh sb="10" eb="11">
      <t>ムラ</t>
    </rPh>
    <rPh sb="12" eb="13">
      <t>ソ</t>
    </rPh>
    <rPh sb="13" eb="14">
      <t>シュウ</t>
    </rPh>
    <rPh sb="16" eb="18">
      <t>ハイテン</t>
    </rPh>
    <rPh sb="20" eb="21">
      <t>クニ</t>
    </rPh>
    <rPh sb="21" eb="22">
      <t>アタマ</t>
    </rPh>
    <rPh sb="22" eb="24">
      <t>チョクソウ</t>
    </rPh>
    <rPh sb="26" eb="28">
      <t>トウゴウ</t>
    </rPh>
    <phoneticPr fontId="6"/>
  </si>
  <si>
    <t>●R5.11タイムス国頭村「比地第一」を廃店し「比地第二」に統合。</t>
    <rPh sb="10" eb="11">
      <t>クニ</t>
    </rPh>
    <rPh sb="11" eb="12">
      <t>アタマ</t>
    </rPh>
    <rPh sb="12" eb="13">
      <t>ムラ</t>
    </rPh>
    <rPh sb="14" eb="15">
      <t>ヒ</t>
    </rPh>
    <rPh sb="15" eb="16">
      <t>チ</t>
    </rPh>
    <rPh sb="16" eb="18">
      <t>ダイイチ</t>
    </rPh>
    <rPh sb="20" eb="22">
      <t>ハイテン</t>
    </rPh>
    <rPh sb="24" eb="25">
      <t>ヒ</t>
    </rPh>
    <rPh sb="25" eb="26">
      <t>チ</t>
    </rPh>
    <rPh sb="26" eb="27">
      <t>ダイ</t>
    </rPh>
    <rPh sb="27" eb="28">
      <t>ニ</t>
    </rPh>
    <rPh sb="30" eb="32">
      <t>トウゴウ</t>
    </rPh>
    <phoneticPr fontId="7"/>
  </si>
  <si>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</si>
  <si>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</si>
  <si>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</si>
  <si>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</si>
  <si>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</si>
  <si>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</si>
  <si>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</si>
  <si>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</si>
  <si>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</si>
  <si>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</si>
  <si>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</si>
  <si>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</si>
  <si>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</si>
  <si>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</si>
  <si>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</si>
  <si>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</si>
  <si>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</si>
  <si>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</si>
  <si>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</si>
  <si>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</si>
  <si>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</si>
  <si>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</si>
  <si>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</si>
  <si>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</si>
  <si>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</si>
  <si>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</si>
  <si>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</si>
  <si>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</si>
  <si>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</si>
  <si>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</si>
  <si>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</si>
  <si>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</si>
  <si>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</si>
  <si>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</si>
  <si>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</si>
  <si>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</si>
  <si>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</si>
  <si>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</si>
  <si>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</si>
  <si>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</si>
  <si>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</si>
  <si>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</si>
  <si>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</si>
  <si>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</si>
  <si>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</si>
  <si>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</si>
  <si>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</si>
  <si>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</si>
  <si>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</si>
  <si>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</si>
  <si>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</si>
  <si>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</si>
  <si>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</si>
  <si>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</si>
  <si>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宮古島市</t>
    <rPh sb="0" eb="3">
      <t>ミヤコジマ</t>
    </rPh>
    <rPh sb="3" eb="4">
      <t>シ</t>
    </rPh>
    <phoneticPr fontId="9"/>
  </si>
  <si>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</si>
  <si>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</si>
  <si>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</si>
  <si>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</si>
  <si>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</si>
  <si>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</si>
  <si>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</si>
  <si>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</si>
  <si>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</si>
  <si>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</si>
  <si>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</si>
  <si>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</si>
  <si>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</si>
  <si>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</si>
  <si>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</si>
  <si>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</si>
  <si>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</si>
  <si>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</si>
  <si>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</si>
  <si>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</si>
  <si>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</si>
  <si>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</si>
  <si>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</si>
  <si>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</si>
  <si>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</si>
  <si>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</si>
  <si>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</si>
  <si>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</si>
  <si>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</si>
  <si>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</si>
  <si>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</si>
  <si>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</si>
  <si>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</si>
  <si>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</si>
  <si>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</si>
  <si>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</si>
  <si>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</si>
  <si>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</si>
  <si>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</si>
  <si>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</si>
  <si>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</si>
  <si>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</si>
  <si>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</si>
  <si>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</si>
  <si>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</si>
  <si>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</si>
  <si>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</si>
  <si>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</si>
  <si>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</si>
  <si>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</si>
  <si>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</si>
  <si>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城辺新城</t>
  </si>
  <si>
    <t>006851</t>
  </si>
  <si>
    <t>福里</t>
  </si>
  <si>
    <t>006852</t>
  </si>
  <si>
    <t>城福</t>
  </si>
  <si>
    <t>006854</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</si>
  <si>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</si>
  <si>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</si>
  <si>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</si>
  <si>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</si>
  <si>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</si>
  <si>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</si>
  <si>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</si>
  <si>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</si>
  <si>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</si>
  <si>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</si>
  <si>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</si>
  <si>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</si>
  <si>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</si>
  <si>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</si>
  <si>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</si>
  <si>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</si>
  <si>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</si>
  <si>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</si>
  <si>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</si>
  <si>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</si>
  <si>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</si>
  <si>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</si>
  <si>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</si>
  <si>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与那国地区</t>
    <phoneticPr fontId="6"/>
  </si>
  <si>
    <t>006906</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</si>
  <si>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</si>
  <si>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</si>
  <si>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</si>
  <si>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</si>
  <si>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</si>
  <si>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</si>
  <si>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</si>
  <si>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</si>
  <si>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</si>
  <si>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</si>
  <si>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</si>
  <si>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</si>
  <si>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</si>
  <si>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</si>
  <si>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</si>
  <si>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</si>
  <si>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</si>
  <si>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</si>
  <si>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</si>
  <si>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</si>
  <si>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</si>
  <si>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</si>
  <si>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</si>
  <si>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</si>
  <si>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</si>
  <si>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</si>
  <si>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</si>
  <si>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</si>
  <si>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</si>
  <si>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白浜</t>
  </si>
  <si>
    <t>006880</t>
  </si>
  <si>
    <t>小浜島</t>
  </si>
  <si>
    <t>006900</t>
  </si>
  <si>
    <t>祖納(西表)</t>
  </si>
  <si>
    <t>006879</t>
  </si>
  <si>
    <t>西表白浜</t>
  </si>
  <si>
    <t>006901</t>
  </si>
  <si>
    <t>西表東部</t>
  </si>
  <si>
    <t>006884</t>
  </si>
  <si>
    <t>与那国</t>
  </si>
  <si>
    <t>006903</t>
  </si>
  <si>
    <t>船浮</t>
  </si>
  <si>
    <t>006877</t>
  </si>
  <si>
    <t>西表東部</t>
    <phoneticPr fontId="6"/>
  </si>
  <si>
    <t>006894</t>
  </si>
  <si>
    <t>竹富島</t>
  </si>
  <si>
    <t>006895</t>
  </si>
  <si>
    <t>西表祖納</t>
  </si>
  <si>
    <t>006896</t>
  </si>
  <si>
    <t>西表船浮</t>
    <phoneticPr fontId="6"/>
  </si>
  <si>
    <t>006902</t>
  </si>
  <si>
    <t>●R5.10　タイムス　八重山｢祖納｣を廃店</t>
    <rPh sb="12" eb="15">
      <t>ヤエヤマ</t>
    </rPh>
    <rPh sb="16" eb="17">
      <t>ソ</t>
    </rPh>
    <rPh sb="17" eb="18">
      <t>ノウ</t>
    </rPh>
    <rPh sb="20" eb="22">
      <t>ハイテン</t>
    </rPh>
    <phoneticPr fontId="4"/>
  </si>
  <si>
    <t>●R6.11.14　琉球「西表東部」取り扱い不可。</t>
    <rPh sb="10" eb="12">
      <t>リュウキュウ</t>
    </rPh>
    <rPh sb="13" eb="14">
      <t>ニシ</t>
    </rPh>
    <rPh sb="14" eb="15">
      <t>オモテ</t>
    </rPh>
    <rPh sb="15" eb="16">
      <t>ヒガシ</t>
    </rPh>
    <rPh sb="16" eb="17">
      <t>ブ</t>
    </rPh>
    <phoneticPr fontId="6"/>
  </si>
  <si>
    <t>●R7.5 琉球　八重山郡「西表船浮」を廃店。</t>
    <rPh sb="20" eb="22">
      <t>ハイテン</t>
    </rPh>
    <phoneticPr fontId="6"/>
  </si>
  <si>
    <t>●R5.10　琉球　竹富町｢西表祖納｣を廃店</t>
    <rPh sb="7" eb="9">
      <t>リュウキュウ</t>
    </rPh>
    <rPh sb="10" eb="12">
      <t>タケトミ</t>
    </rPh>
    <rPh sb="12" eb="13">
      <t>マチ</t>
    </rPh>
    <rPh sb="14" eb="15">
      <t>ニシ</t>
    </rPh>
    <rPh sb="15" eb="16">
      <t>オモテ</t>
    </rPh>
    <rPh sb="16" eb="17">
      <t>ソ</t>
    </rPh>
    <rPh sb="17" eb="18">
      <t>ノウ</t>
    </rPh>
    <rPh sb="20" eb="22">
      <t>ハイテン</t>
    </rPh>
    <phoneticPr fontId="4"/>
  </si>
  <si>
    <t>●R7.1 琉球　八重山郡「西表東部」が再度取り扱い開始。</t>
  </si>
  <si>
    <t>●R7.5 八重山日報　八重山郡「与那国地区」が郵送となり折込不可。</t>
    <rPh sb="6" eb="11">
      <t>ヤエヤマニッポウ</t>
    </rPh>
    <rPh sb="24" eb="26">
      <t>ユウソウ</t>
    </rPh>
    <rPh sb="29" eb="33">
      <t>オリコミフカ</t>
    </rPh>
    <phoneticPr fontId="6"/>
  </si>
  <si>
    <t>●R6.11.14　タイムス「西表東部」取り扱い不可。</t>
    <rPh sb="15" eb="16">
      <t>ニシ</t>
    </rPh>
    <rPh sb="16" eb="17">
      <t>オモテ</t>
    </rPh>
    <rPh sb="17" eb="18">
      <t>ヒガシ</t>
    </rPh>
    <rPh sb="18" eb="19">
      <t>ブ</t>
    </rPh>
    <phoneticPr fontId="6"/>
  </si>
  <si>
    <t>●R7.1 タイムス　八重山郡「船浮」を廃店</t>
    <rPh sb="16" eb="17">
      <t>フネ</t>
    </rPh>
    <rPh sb="17" eb="18">
      <t>ウキ</t>
    </rPh>
    <rPh sb="20" eb="22">
      <t>ハイテン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</si>
</sst>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68">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21" fillId="6" borderId="0" xfId="8" applyFont="1" applyFill="1"/>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1" fillId="0" borderId="13" xfId="6" applyFont="1" applyFill="1" applyBorder="1" applyAlignment="1">
      <alignment horizontal="center"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38" fontId="19" fillId="0" borderId="13" xfId="6" applyFont="1" applyFill="1" applyBorder="1" applyAlignment="1">
      <alignment horizontal="right" shrinkToFit="1"/>
    </xf>
    <xf numFmtId="38" fontId="38" fillId="0" borderId="13" xfId="6" applyFont="1" applyFill="1" applyBorder="1" applyAlignment="1">
      <alignment horizontal="right" shrinkToFit="1"/>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31" fillId="0" borderId="22" xfId="6" applyFont="1" applyFill="1" applyBorder="1" applyAlignment="1">
      <alignment horizontal="center" shrinkToFit="1"/>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0" xfId="8" applyFont="1" applyFill="1" applyAlignment="1">
      <alignment horizontal="left"/>
    </xf>
    <xf numFmtId="0" fontId="44" fillId="0" borderId="25" xfId="8" applyFont="1" applyBorder="1" applyAlignment="1">
      <alignment vertical="center"/>
    </xf>
    <xf numFmtId="0" fontId="31" fillId="6" borderId="23" xfId="8" applyFont="1" applyFill="1" applyBorder="1" applyAlignment="1">
      <alignment horizontal="center" shrinkToFit="1"/>
    </xf>
    <xf numFmtId="38" fontId="19" fillId="0" borderId="14" xfId="6" applyFont="1" applyFill="1" applyBorder="1" applyAlignment="1">
      <alignment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49" fontId="31" fillId="0" borderId="13" xfId="8" quotePrefix="1" applyNumberFormat="1" applyFont="1" applyBorder="1" applyAlignment="1">
      <alignment shrinkToFit="1"/>
    </xf>
    <xf numFmtId="0" fontId="18" fillId="0" borderId="13" xfId="8" quotePrefix="1" applyFont="1" applyBorder="1" applyAlignment="1">
      <alignment wrapText="1" shrinkToFit="1"/>
    </xf>
    <xf numFmtId="38" fontId="31" fillId="0" borderId="14" xfId="6" applyFont="1" applyFill="1" applyBorder="1" applyAlignment="1">
      <alignment horizontal="center" shrinkToFit="1"/>
    </xf>
    <xf numFmtId="0" fontId="18" fillId="0" borderId="13" xfId="6" quotePrefix="1" applyNumberFormat="1" applyFont="1" applyFill="1" applyBorder="1" applyAlignment="1">
      <alignment shrinkToFit="1"/>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0" fillId="0" borderId="70" xfId="10" applyFont="1" applyBorder="1" applyAlignment="1">
      <alignment horizontal="center"/>
    </xf>
    <xf numFmtId="0" fontId="10" fillId="0" borderId="1" xfId="10" applyBorder="1" applyAlignment="1">
      <alignment horizontal="center"/>
    </xf>
    <xf numFmtId="0" fontId="10" fillId="0" borderId="70" xfId="10" applyBorder="1" applyAlignment="1">
      <alignment horizontal="right"/>
    </xf>
    <xf numFmtId="0" fontId="10" fillId="0" borderId="1" xfId="10" applyBorder="1" applyAlignment="1">
      <alignment horizontal="right"/>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0" fontId="10" fillId="0" borderId="8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44" fillId="0" borderId="0" xfId="8" applyFont="1" applyAlignment="1">
      <alignment horizontal="left" vertical="center"/>
    </xf>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0" fontId="21" fillId="0" borderId="25" xfId="8" applyFont="1" applyBorder="1" applyAlignment="1">
      <alignment horizontal="left" vertical="center"/>
    </xf>
    <xf numFmtId="0" fontId="21" fillId="0" borderId="0" xfId="8" applyFont="1" applyAlignment="1">
      <alignment horizontal="left"/>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498" t="s">
        <v>1</v>
      </c>
      <c r="C2" s="490"/>
      <c r="D2" s="490"/>
      <c r="E2" s="499"/>
      <c r="F2" s="500"/>
      <c r="G2" s="501"/>
      <c r="H2" s="501"/>
      <c r="I2" s="501"/>
      <c r="J2" s="502"/>
      <c r="K2" s="467" t="s">
        <v>2</v>
      </c>
      <c r="L2" s="468"/>
      <c r="M2" s="469"/>
      <c r="N2" s="470" t="str">
        <f>IF(ISBLANK(F2),"",F2)</f>
        <v/>
      </c>
      <c r="O2" s="471"/>
      <c r="P2" s="471"/>
      <c r="Q2" s="471"/>
      <c r="R2" s="471"/>
      <c r="S2" s="472"/>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73" t="s">
        <v>9</v>
      </c>
      <c r="C3" s="474"/>
      <c r="D3" s="474"/>
      <c r="E3" s="475"/>
      <c r="F3" s="476"/>
      <c r="G3" s="477"/>
      <c r="H3" s="477"/>
      <c r="I3" s="477"/>
      <c r="J3" s="477"/>
      <c r="K3" s="477"/>
      <c r="L3" s="477"/>
      <c r="M3" s="477"/>
      <c r="N3" s="477"/>
      <c r="O3" s="477"/>
      <c r="P3" s="477"/>
      <c r="Q3" s="477"/>
      <c r="R3" s="477"/>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73" t="s">
        <v>12</v>
      </c>
      <c r="C4" s="474"/>
      <c r="D4" s="474"/>
      <c r="E4" s="475"/>
      <c r="F4" s="476"/>
      <c r="G4" s="477"/>
      <c r="H4" s="477"/>
      <c r="I4" s="477"/>
      <c r="J4" s="477"/>
      <c r="K4" s="477"/>
      <c r="L4" s="477"/>
      <c r="M4" s="477"/>
      <c r="N4" s="477"/>
      <c r="O4" s="477"/>
      <c r="P4" s="477"/>
      <c r="Q4" s="477"/>
      <c r="R4" s="477"/>
      <c r="S4" s="483"/>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89" t="s">
        <v>17</v>
      </c>
      <c r="C5" s="490"/>
      <c r="D5" s="490"/>
      <c r="E5" s="248">
        <f>SUM(BC4:BC104)</f>
        <v>0</v>
      </c>
      <c r="F5" s="487"/>
      <c r="G5" s="487"/>
      <c r="H5" s="487"/>
      <c r="I5" s="487"/>
      <c r="J5" s="488"/>
      <c r="K5" s="491" t="s">
        <v>18</v>
      </c>
      <c r="L5" s="492"/>
      <c r="M5" s="249">
        <f>SUM(BF4:BF37)</f>
        <v>0</v>
      </c>
      <c r="N5" s="484"/>
      <c r="O5" s="485"/>
      <c r="P5" s="485"/>
      <c r="Q5" s="485"/>
      <c r="R5" s="485"/>
      <c r="S5" s="486"/>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498" t="s">
        <v>22</v>
      </c>
      <c r="C6" s="490"/>
      <c r="D6" s="490"/>
      <c r="E6" s="499"/>
      <c r="F6" s="478">
        <f>+集計表!C49</f>
        <v>0</v>
      </c>
      <c r="G6" s="479"/>
      <c r="H6" s="479"/>
      <c r="I6" s="479"/>
      <c r="J6" s="480"/>
      <c r="K6" s="223" t="s">
        <v>23</v>
      </c>
      <c r="L6" s="224"/>
      <c r="M6" s="481"/>
      <c r="N6" s="482"/>
      <c r="O6" s="482"/>
      <c r="P6" s="482"/>
      <c r="Q6" s="482"/>
      <c r="R6" s="482"/>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89" t="s">
        <v>27</v>
      </c>
      <c r="K7" s="490"/>
      <c r="L7" s="490"/>
      <c r="M7" s="499"/>
      <c r="N7" s="507"/>
      <c r="O7" s="508"/>
      <c r="P7" s="508"/>
      <c r="Q7" s="508"/>
      <c r="R7" s="508"/>
      <c r="S7" s="509"/>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506"/>
      <c r="K8" s="506"/>
      <c r="L8" s="506"/>
      <c r="M8" s="506"/>
      <c r="N8" s="503"/>
      <c r="O8" s="504"/>
      <c r="P8" s="504"/>
      <c r="Q8" s="504"/>
      <c r="R8" s="504"/>
      <c r="S8" s="505"/>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510">
        <v>1</v>
      </c>
      <c r="G10" s="511"/>
      <c r="H10" s="511"/>
      <c r="I10" s="512"/>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93">
        <v>50</v>
      </c>
      <c r="G11" s="494"/>
      <c r="H11" s="494"/>
      <c r="I11" s="495"/>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96">
        <v>3</v>
      </c>
      <c r="G12" s="497"/>
      <c r="H12" s="497"/>
      <c r="I12" s="497"/>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513" t="s">
        <v>68</v>
      </c>
      <c r="C16" s="513"/>
      <c r="D16" s="513"/>
      <c r="E16" s="513"/>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513"/>
      <c r="C17" s="513"/>
      <c r="D17" s="513"/>
      <c r="E17" s="513"/>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515"/>
      <c r="C32" s="515"/>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515"/>
      <c r="AY32" s="2"/>
      <c r="BA32" s="3">
        <v>26</v>
      </c>
      <c r="BB32" s="192" t="s">
        <v>111</v>
      </c>
      <c r="BC32" s="244">
        <f t="shared" si="0"/>
        <v>0</v>
      </c>
      <c r="BD32" s="3">
        <v>49</v>
      </c>
      <c r="BE32" s="3" t="s">
        <v>112</v>
      </c>
      <c r="BF32" s="244">
        <f t="shared" si="1"/>
        <v>0</v>
      </c>
    </row>
    <row r="33" spans="1:60" ht="18" customHeight="1">
      <c r="A33" s="2"/>
      <c r="B33" s="515"/>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2"/>
      <c r="BA33" s="3">
        <v>27</v>
      </c>
      <c r="BB33" s="192" t="s">
        <v>113</v>
      </c>
      <c r="BC33" s="244">
        <f t="shared" si="0"/>
        <v>0</v>
      </c>
      <c r="BD33" s="3">
        <v>50</v>
      </c>
      <c r="BE33" s="3" t="s">
        <v>114</v>
      </c>
      <c r="BF33" s="244">
        <f t="shared" si="1"/>
        <v>0</v>
      </c>
    </row>
    <row r="34" spans="1:60" ht="18" customHeight="1">
      <c r="A34" s="2"/>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c r="AN34" s="515"/>
      <c r="AO34" s="515"/>
      <c r="AP34" s="515"/>
      <c r="AQ34" s="515"/>
      <c r="AR34" s="515"/>
      <c r="AS34" s="515"/>
      <c r="AT34" s="515"/>
      <c r="AU34" s="515"/>
      <c r="AV34" s="515"/>
      <c r="AW34" s="515"/>
      <c r="AX34" s="515"/>
      <c r="AY34" s="2"/>
      <c r="BA34" s="3">
        <v>28</v>
      </c>
      <c r="BB34" s="192" t="s">
        <v>115</v>
      </c>
      <c r="BC34" s="244">
        <f t="shared" si="0"/>
        <v>0</v>
      </c>
      <c r="BD34" s="3">
        <v>51</v>
      </c>
      <c r="BE34" s="3" t="s">
        <v>116</v>
      </c>
      <c r="BF34" s="244">
        <f t="shared" si="1"/>
        <v>0</v>
      </c>
    </row>
    <row r="35" spans="1:60" ht="18" customHeight="1">
      <c r="A35" s="2"/>
      <c r="B35" s="515"/>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5"/>
      <c r="AY35" s="2"/>
      <c r="BA35" s="3">
        <v>30</v>
      </c>
      <c r="BB35" s="192" t="s">
        <v>117</v>
      </c>
      <c r="BC35" s="244">
        <f t="shared" si="0"/>
        <v>0</v>
      </c>
      <c r="BD35" s="3">
        <v>52</v>
      </c>
      <c r="BE35" s="3" t="s">
        <v>118</v>
      </c>
      <c r="BF35" s="244">
        <f t="shared" si="1"/>
        <v>0</v>
      </c>
    </row>
    <row r="36" spans="1:60" ht="18" customHeight="1">
      <c r="A36" s="2"/>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514"/>
      <c r="AP36" s="514"/>
      <c r="AQ36" s="514"/>
      <c r="AR36" s="514"/>
      <c r="AS36" s="514"/>
      <c r="AT36" s="514"/>
      <c r="AU36" s="514"/>
      <c r="AV36" s="514"/>
      <c r="AW36" s="514"/>
      <c r="AX36" s="514"/>
      <c r="AY36" s="2"/>
      <c r="BA36" s="3">
        <v>31</v>
      </c>
      <c r="BB36" s="192" t="s">
        <v>119</v>
      </c>
      <c r="BC36" s="244">
        <f t="shared" si="0"/>
        <v>0</v>
      </c>
      <c r="BD36" s="3">
        <v>53</v>
      </c>
      <c r="BE36" s="3" t="s">
        <v>120</v>
      </c>
      <c r="BF36" s="244">
        <f t="shared" si="1"/>
        <v>0</v>
      </c>
    </row>
    <row r="37" spans="1:60" ht="18" customHeight="1">
      <c r="A37" s="2"/>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B16:E17"/>
    <mergeCell ref="B37:AX37"/>
    <mergeCell ref="B34:AX34"/>
    <mergeCell ref="B35:AX35"/>
    <mergeCell ref="B36:AX36"/>
    <mergeCell ref="B32:AX32"/>
    <mergeCell ref="B33:AX33"/>
    <mergeCell ref="N8:S8"/>
    <mergeCell ref="J8:M8"/>
    <mergeCell ref="J7:M7"/>
    <mergeCell ref="N7:S7"/>
    <mergeCell ref="F10:I10"/>
    <mergeCell ref="F11:I11"/>
    <mergeCell ref="F12:I12"/>
    <mergeCell ref="B6:E6"/>
    <mergeCell ref="B2:E2"/>
    <mergeCell ref="F2:J2"/>
    <mergeCell ref="K2:M2"/>
    <mergeCell ref="N2:S2"/>
    <mergeCell ref="B3:E3"/>
    <mergeCell ref="F3:R3"/>
    <mergeCell ref="F6:J6"/>
    <mergeCell ref="M6:R6"/>
    <mergeCell ref="B4:E4"/>
    <mergeCell ref="F4:S4"/>
    <mergeCell ref="N5:S5"/>
    <mergeCell ref="F5:J5"/>
    <mergeCell ref="B5:D5"/>
    <mergeCell ref="K5:L5"/>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2279</v>
      </c>
      <c r="C1" s="73"/>
      <c r="D1" s="73"/>
      <c r="E1" s="71"/>
      <c r="F1" s="71"/>
      <c r="G1" s="71"/>
      <c r="H1" s="71"/>
      <c r="I1" s="71"/>
      <c r="J1" s="73"/>
      <c r="K1" s="71"/>
      <c r="L1" s="71"/>
      <c r="M1" s="301"/>
      <c r="N1" s="71"/>
      <c r="O1" s="71"/>
      <c r="P1" s="73"/>
      <c r="Q1" s="71"/>
      <c r="R1" s="71"/>
      <c r="S1" s="71"/>
      <c r="T1" s="71"/>
      <c r="U1" s="71"/>
      <c r="V1" s="73"/>
      <c r="W1" s="71"/>
      <c r="X1" s="71"/>
      <c r="Y1" s="71"/>
      <c r="Z1" s="71"/>
      <c r="AA1" s="71"/>
      <c r="AB1" s="73"/>
      <c r="AC1" s="71"/>
      <c r="AD1" s="71"/>
      <c r="AE1" s="71"/>
      <c r="AF1" s="71"/>
      <c r="AG1" s="74"/>
      <c r="AH1" s="73"/>
      <c r="AI1" s="71"/>
      <c r="AJ1" s="71"/>
      <c r="AK1" s="516">
        <v>45992</v>
      </c>
      <c r="AL1" s="516"/>
      <c r="AM1" s="516"/>
    </row>
    <row r="2" spans="1:41" s="76" customFormat="1" ht="17.25" customHeight="1" thickBot="1">
      <c r="B2" s="77"/>
      <c r="C2" s="73"/>
      <c r="D2" s="78"/>
      <c r="E2" s="77"/>
      <c r="F2" s="77"/>
      <c r="G2" s="77"/>
      <c r="H2" s="77"/>
      <c r="I2" s="74"/>
      <c r="J2" s="78"/>
      <c r="K2" s="74"/>
      <c r="L2" s="74"/>
      <c r="M2" s="302"/>
      <c r="N2" s="74"/>
      <c r="O2" s="74"/>
      <c r="P2" s="78"/>
      <c r="Q2" s="74"/>
      <c r="R2" s="74"/>
      <c r="S2" s="74"/>
      <c r="T2" s="74"/>
      <c r="U2" s="74"/>
      <c r="V2" s="78"/>
      <c r="W2" s="74"/>
      <c r="X2" s="74"/>
      <c r="Y2" s="79"/>
      <c r="AA2" s="74"/>
      <c r="AB2" s="78"/>
      <c r="AE2" s="74"/>
      <c r="AG2" s="80"/>
      <c r="AH2" s="78"/>
      <c r="AI2" s="80" t="s">
        <v>196</v>
      </c>
      <c r="AK2" s="74" t="s">
        <v>197</v>
      </c>
      <c r="AL2" s="517">
        <f>+入力!N7</f>
        <v>0</v>
      </c>
      <c r="AM2" s="517"/>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29">
        <f>+入力!F2</f>
        <v>0</v>
      </c>
      <c r="C4" s="530"/>
      <c r="D4" s="533">
        <f>B4</f>
        <v>0</v>
      </c>
      <c r="E4" s="534"/>
      <c r="F4" s="95"/>
      <c r="G4" s="518" t="str">
        <f>CONCATENATE(入力!F3,入力!S3)&amp;"　/　"&amp;入力!F4</f>
        <v>様　/　</v>
      </c>
      <c r="H4" s="519"/>
      <c r="I4" s="519"/>
      <c r="J4" s="519"/>
      <c r="K4" s="519"/>
      <c r="L4" s="519"/>
      <c r="M4" s="519"/>
      <c r="N4" s="519"/>
      <c r="O4" s="519"/>
      <c r="P4" s="519"/>
      <c r="Q4" s="519"/>
      <c r="R4" s="96"/>
      <c r="S4" s="526">
        <f>+入力!F5</f>
        <v>0</v>
      </c>
      <c r="T4" s="522">
        <f>+入力!N5</f>
        <v>0</v>
      </c>
      <c r="U4" s="523"/>
      <c r="V4" s="538">
        <f>+入力!F6</f>
        <v>0</v>
      </c>
      <c r="W4" s="539"/>
      <c r="X4" s="539"/>
      <c r="Y4" s="539"/>
      <c r="Z4" s="539"/>
      <c r="AA4" s="540"/>
      <c r="AB4" s="97"/>
      <c r="AC4" s="97"/>
      <c r="AD4" s="98"/>
      <c r="AE4" s="99"/>
      <c r="AF4" s="99"/>
      <c r="AG4" s="99"/>
      <c r="AH4" s="100"/>
      <c r="AM4" s="93" t="s">
        <v>207</v>
      </c>
      <c r="AN4" s="76"/>
    </row>
    <row r="5" spans="1:41" ht="15.75" customHeight="1" thickBot="1">
      <c r="B5" s="531"/>
      <c r="C5" s="532"/>
      <c r="D5" s="535"/>
      <c r="E5" s="536"/>
      <c r="F5" s="101"/>
      <c r="G5" s="520"/>
      <c r="H5" s="521"/>
      <c r="I5" s="521"/>
      <c r="J5" s="521"/>
      <c r="K5" s="521"/>
      <c r="L5" s="521"/>
      <c r="M5" s="521"/>
      <c r="N5" s="521"/>
      <c r="O5" s="521"/>
      <c r="P5" s="521"/>
      <c r="Q5" s="521"/>
      <c r="R5" s="102"/>
      <c r="S5" s="527"/>
      <c r="T5" s="524"/>
      <c r="U5" s="525"/>
      <c r="V5" s="541"/>
      <c r="W5" s="542"/>
      <c r="X5" s="542"/>
      <c r="Y5" s="542"/>
      <c r="Z5" s="542"/>
      <c r="AA5" s="543"/>
      <c r="AB5" s="94" t="s">
        <v>208</v>
      </c>
      <c r="AC5" s="97"/>
      <c r="AD5" s="98"/>
      <c r="AE5" s="537">
        <f>+入力!M6</f>
        <v>0</v>
      </c>
      <c r="AF5" s="537"/>
      <c r="AG5" s="103" t="s">
        <v>209</v>
      </c>
      <c r="AH5" s="104"/>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5" t="s">
        <v>217</v>
      </c>
      <c r="AH8" s="230"/>
      <c r="AI8" s="113" t="s">
        <v>213</v>
      </c>
      <c r="AJ8" s="113" t="s">
        <v>218</v>
      </c>
      <c r="AK8" s="114" t="s">
        <v>215</v>
      </c>
      <c r="AL8" s="114" t="s">
        <v>216</v>
      </c>
      <c r="AM8" s="117" t="s">
        <v>217</v>
      </c>
    </row>
    <row r="9" spans="1:41" ht="15.75" customHeight="1">
      <c r="A9" s="79">
        <v>40131</v>
      </c>
      <c r="B9" s="118" t="s">
        <v>2280</v>
      </c>
      <c r="C9" s="119"/>
      <c r="D9" s="183" t="s">
        <v>1779</v>
      </c>
      <c r="E9" s="330" t="s">
        <v>2281</v>
      </c>
      <c r="F9" s="331" t="s">
        <v>2282</v>
      </c>
      <c r="G9" s="328">
        <v>25</v>
      </c>
      <c r="H9" s="332"/>
      <c r="I9" s="333"/>
      <c r="J9" s="183" t="s">
        <v>1779</v>
      </c>
      <c r="K9" s="128" t="s">
        <v>2283</v>
      </c>
      <c r="L9" s="128" t="s">
        <v>2284</v>
      </c>
      <c r="M9" s="328">
        <v>25</v>
      </c>
      <c r="N9" s="332"/>
      <c r="O9" s="333"/>
      <c r="P9" s="183" t="s">
        <v>1779</v>
      </c>
      <c r="Q9" s="343" t="s">
        <v>2285</v>
      </c>
      <c r="R9" s="338" t="s">
        <v>2286</v>
      </c>
      <c r="S9" s="334">
        <v>70</v>
      </c>
      <c r="T9" s="332"/>
      <c r="U9" s="333"/>
      <c r="V9" s="183" t="s">
        <v>1779</v>
      </c>
      <c r="W9" s="337" t="s">
        <v>2287</v>
      </c>
      <c r="X9" s="338" t="s">
        <v>2288</v>
      </c>
      <c r="Y9" s="334">
        <v>90</v>
      </c>
      <c r="Z9" s="332"/>
      <c r="AA9" s="340"/>
      <c r="AB9" s="183" t="s">
        <v>1779</v>
      </c>
      <c r="AC9" s="330" t="s">
        <v>2289</v>
      </c>
      <c r="AD9" s="331" t="s">
        <v>2290</v>
      </c>
      <c r="AE9" s="328">
        <v>15</v>
      </c>
      <c r="AF9" s="332"/>
      <c r="AG9" s="336"/>
      <c r="AH9" s="183" t="s">
        <v>1779</v>
      </c>
      <c r="AI9" s="352" t="s">
        <v>2291</v>
      </c>
      <c r="AJ9" s="330" t="s">
        <v>2292</v>
      </c>
      <c r="AK9" s="328">
        <v>115</v>
      </c>
      <c r="AL9" s="265"/>
      <c r="AM9" s="199"/>
    </row>
    <row r="10" spans="1:41" ht="16.5" customHeight="1">
      <c r="B10" s="118">
        <v>47361</v>
      </c>
      <c r="D10" s="183" t="s">
        <v>1779</v>
      </c>
      <c r="E10" s="125" t="s">
        <v>2293</v>
      </c>
      <c r="F10" s="125" t="s">
        <v>2294</v>
      </c>
      <c r="G10" s="334">
        <v>70</v>
      </c>
      <c r="H10" s="332"/>
      <c r="I10" s="335"/>
      <c r="J10" s="183" t="s">
        <v>1779</v>
      </c>
      <c r="K10" s="128" t="s">
        <v>2295</v>
      </c>
      <c r="L10" s="128" t="s">
        <v>2296</v>
      </c>
      <c r="M10" s="328">
        <v>60</v>
      </c>
      <c r="N10" s="332"/>
      <c r="O10" s="335"/>
      <c r="P10" s="120"/>
      <c r="Q10" s="330"/>
      <c r="R10" s="331" t="s">
        <v>223</v>
      </c>
      <c r="S10" s="328"/>
      <c r="T10" s="332"/>
      <c r="U10" s="336"/>
      <c r="V10" s="183" t="s">
        <v>1779</v>
      </c>
      <c r="W10" s="330" t="s">
        <v>2297</v>
      </c>
      <c r="X10" s="331" t="s">
        <v>2298</v>
      </c>
      <c r="Y10" s="328">
        <v>26</v>
      </c>
      <c r="Z10" s="332"/>
      <c r="AA10" s="341"/>
      <c r="AB10" s="183" t="s">
        <v>1779</v>
      </c>
      <c r="AC10" s="330" t="s">
        <v>2283</v>
      </c>
      <c r="AD10" s="331" t="s">
        <v>2299</v>
      </c>
      <c r="AE10" s="328">
        <v>25</v>
      </c>
      <c r="AF10" s="332"/>
      <c r="AG10" s="335"/>
      <c r="AH10" s="183" t="s">
        <v>1779</v>
      </c>
      <c r="AI10" s="330" t="s">
        <v>2300</v>
      </c>
      <c r="AJ10" s="330" t="s">
        <v>2301</v>
      </c>
      <c r="AK10" s="328">
        <v>20</v>
      </c>
      <c r="AL10" s="265"/>
      <c r="AM10" s="203"/>
    </row>
    <row r="11" spans="1:41" ht="16.5" customHeight="1">
      <c r="B11" s="127"/>
      <c r="D11" s="183" t="s">
        <v>1779</v>
      </c>
      <c r="E11" s="128" t="s">
        <v>2302</v>
      </c>
      <c r="F11" s="128" t="s">
        <v>2303</v>
      </c>
      <c r="G11" s="328">
        <v>70</v>
      </c>
      <c r="H11" s="332"/>
      <c r="I11" s="336"/>
      <c r="J11" s="183" t="s">
        <v>1779</v>
      </c>
      <c r="K11" s="330" t="s">
        <v>2304</v>
      </c>
      <c r="L11" s="331" t="s">
        <v>2305</v>
      </c>
      <c r="M11" s="328">
        <v>25</v>
      </c>
      <c r="N11" s="332"/>
      <c r="O11" s="336"/>
      <c r="P11" s="120"/>
      <c r="Q11" s="330"/>
      <c r="R11" s="331" t="s">
        <v>223</v>
      </c>
      <c r="S11" s="328"/>
      <c r="T11" s="332"/>
      <c r="U11" s="336"/>
      <c r="V11" s="183" t="s">
        <v>1779</v>
      </c>
      <c r="W11" s="330" t="s">
        <v>2304</v>
      </c>
      <c r="X11" s="331" t="s">
        <v>2306</v>
      </c>
      <c r="Y11" s="328">
        <v>40</v>
      </c>
      <c r="Z11" s="332"/>
      <c r="AA11" s="341"/>
      <c r="AB11" s="183" t="s">
        <v>1779</v>
      </c>
      <c r="AC11" s="330" t="s">
        <v>2281</v>
      </c>
      <c r="AD11" s="331" t="s">
        <v>2307</v>
      </c>
      <c r="AE11" s="328">
        <v>70</v>
      </c>
      <c r="AF11" s="332"/>
      <c r="AG11" s="336"/>
      <c r="AH11" s="183" t="s">
        <v>1779</v>
      </c>
      <c r="AI11" s="330" t="s">
        <v>2308</v>
      </c>
      <c r="AJ11" s="330" t="s">
        <v>2309</v>
      </c>
      <c r="AK11" s="328">
        <v>5</v>
      </c>
      <c r="AL11" s="265"/>
      <c r="AM11" s="199"/>
    </row>
    <row r="12" spans="1:41" ht="16.5" customHeight="1">
      <c r="B12" s="127"/>
      <c r="D12" s="183" t="s">
        <v>1779</v>
      </c>
      <c r="E12" s="128" t="s">
        <v>2310</v>
      </c>
      <c r="F12" s="128" t="s">
        <v>2311</v>
      </c>
      <c r="G12" s="328">
        <v>10</v>
      </c>
      <c r="H12" s="332"/>
      <c r="I12" s="336"/>
      <c r="J12" s="183" t="s">
        <v>1779</v>
      </c>
      <c r="K12" s="330" t="s">
        <v>2312</v>
      </c>
      <c r="L12" s="331" t="s">
        <v>2313</v>
      </c>
      <c r="M12" s="328">
        <v>50</v>
      </c>
      <c r="N12" s="332"/>
      <c r="O12" s="336"/>
      <c r="P12" s="120"/>
      <c r="Q12" s="330"/>
      <c r="R12" s="331" t="s">
        <v>223</v>
      </c>
      <c r="S12" s="328"/>
      <c r="T12" s="265"/>
      <c r="U12" s="201"/>
      <c r="V12" s="183" t="s">
        <v>1779</v>
      </c>
      <c r="W12" s="330" t="s">
        <v>2314</v>
      </c>
      <c r="X12" s="331" t="s">
        <v>2315</v>
      </c>
      <c r="Y12" s="328">
        <v>35</v>
      </c>
      <c r="Z12" s="332"/>
      <c r="AA12" s="341"/>
      <c r="AB12" s="183" t="s">
        <v>1779</v>
      </c>
      <c r="AC12" s="330" t="s">
        <v>2316</v>
      </c>
      <c r="AD12" s="331" t="s">
        <v>2317</v>
      </c>
      <c r="AE12" s="328">
        <v>25</v>
      </c>
      <c r="AF12" s="332"/>
      <c r="AG12" s="336"/>
      <c r="AH12" s="183" t="s">
        <v>1779</v>
      </c>
      <c r="AI12" s="330" t="s">
        <v>2318</v>
      </c>
      <c r="AJ12" s="342" t="s">
        <v>2319</v>
      </c>
      <c r="AK12" s="328">
        <v>25</v>
      </c>
      <c r="AL12" s="265"/>
      <c r="AM12" s="199"/>
    </row>
    <row r="13" spans="1:41" ht="16.5" customHeight="1" thickBot="1">
      <c r="B13" s="127"/>
      <c r="D13" s="183" t="s">
        <v>1779</v>
      </c>
      <c r="E13" s="128" t="s">
        <v>2320</v>
      </c>
      <c r="F13" s="128" t="s">
        <v>2321</v>
      </c>
      <c r="G13" s="328">
        <v>55</v>
      </c>
      <c r="H13" s="332"/>
      <c r="I13" s="336"/>
      <c r="J13" s="183" t="s">
        <v>1779</v>
      </c>
      <c r="K13" s="330" t="s">
        <v>2322</v>
      </c>
      <c r="L13" s="331" t="s">
        <v>2323</v>
      </c>
      <c r="M13" s="328">
        <v>35</v>
      </c>
      <c r="N13" s="332"/>
      <c r="O13" s="336"/>
      <c r="P13" s="120"/>
      <c r="Q13" s="330"/>
      <c r="R13" s="331" t="s">
        <v>223</v>
      </c>
      <c r="S13" s="328"/>
      <c r="T13" s="265"/>
      <c r="U13" s="201"/>
      <c r="V13" s="183" t="s">
        <v>1779</v>
      </c>
      <c r="W13" s="330" t="s">
        <v>2324</v>
      </c>
      <c r="X13" s="331" t="s">
        <v>2325</v>
      </c>
      <c r="Y13" s="328">
        <v>35</v>
      </c>
      <c r="Z13" s="332"/>
      <c r="AA13" s="341"/>
      <c r="AB13" s="183" t="s">
        <v>1779</v>
      </c>
      <c r="AC13" s="330" t="s">
        <v>2326</v>
      </c>
      <c r="AD13" s="331" t="s">
        <v>2327</v>
      </c>
      <c r="AE13" s="328">
        <v>60</v>
      </c>
      <c r="AF13" s="332"/>
      <c r="AG13" s="336"/>
      <c r="AH13" s="231"/>
      <c r="AI13" s="330"/>
      <c r="AJ13" s="330"/>
      <c r="AK13" s="329"/>
      <c r="AL13" s="265"/>
      <c r="AM13" s="199"/>
    </row>
    <row r="14" spans="1:41" ht="16.5" customHeight="1">
      <c r="B14" s="130" t="s">
        <v>409</v>
      </c>
      <c r="C14" s="131">
        <f>SUM(S14,AK14)</f>
        <v>1081</v>
      </c>
      <c r="D14" s="132"/>
      <c r="E14" s="133"/>
      <c r="F14" s="133" t="s">
        <v>223</v>
      </c>
      <c r="G14" s="205"/>
      <c r="H14" s="266"/>
      <c r="I14" s="206"/>
      <c r="J14" s="132"/>
      <c r="K14" s="133"/>
      <c r="L14" s="133" t="s">
        <v>223</v>
      </c>
      <c r="M14" s="205"/>
      <c r="N14" s="266"/>
      <c r="O14" s="206"/>
      <c r="P14" s="132"/>
      <c r="Q14" s="133"/>
      <c r="R14" s="133" t="s">
        <v>223</v>
      </c>
      <c r="S14" s="205">
        <f>SUM(G9:G13,M9:M13,S9:S13)</f>
        <v>495</v>
      </c>
      <c r="T14" s="266"/>
      <c r="U14" s="206"/>
      <c r="V14" s="132"/>
      <c r="W14" s="133"/>
      <c r="X14" s="133" t="s">
        <v>223</v>
      </c>
      <c r="Y14" s="205"/>
      <c r="Z14" s="266"/>
      <c r="AA14" s="206"/>
      <c r="AB14" s="132"/>
      <c r="AC14" s="133"/>
      <c r="AD14" s="133" t="s">
        <v>223</v>
      </c>
      <c r="AE14" s="205"/>
      <c r="AF14" s="266"/>
      <c r="AG14" s="206"/>
      <c r="AH14" s="232"/>
      <c r="AI14" s="185"/>
      <c r="AJ14" s="133" t="s">
        <v>223</v>
      </c>
      <c r="AK14" s="205">
        <f>SUM(Y9:Y13,AE9:AE13,AK9:AK13)</f>
        <v>586</v>
      </c>
      <c r="AL14" s="266"/>
      <c r="AM14" s="207"/>
    </row>
    <row r="15" spans="1:41" ht="16.5" customHeight="1" thickBot="1">
      <c r="B15" s="136" t="s">
        <v>410</v>
      </c>
      <c r="C15" s="137">
        <f>SUM(T15,AL15)</f>
        <v>0</v>
      </c>
      <c r="D15" s="138"/>
      <c r="E15" s="139"/>
      <c r="F15" s="139" t="s">
        <v>223</v>
      </c>
      <c r="G15" s="208"/>
      <c r="H15" s="263"/>
      <c r="I15" s="209"/>
      <c r="J15" s="138"/>
      <c r="K15" s="139"/>
      <c r="L15" s="139" t="s">
        <v>223</v>
      </c>
      <c r="M15" s="208"/>
      <c r="N15" s="263"/>
      <c r="O15" s="209"/>
      <c r="P15" s="138"/>
      <c r="Q15" s="139"/>
      <c r="R15" s="139" t="s">
        <v>223</v>
      </c>
      <c r="S15" s="208"/>
      <c r="T15" s="263">
        <f>SUM(T9:T13,N9:N13,H9:H13)</f>
        <v>0</v>
      </c>
      <c r="U15" s="209"/>
      <c r="V15" s="138"/>
      <c r="W15" s="139"/>
      <c r="X15" s="139" t="s">
        <v>223</v>
      </c>
      <c r="Y15" s="208"/>
      <c r="Z15" s="263"/>
      <c r="AA15" s="209"/>
      <c r="AB15" s="138"/>
      <c r="AC15" s="139"/>
      <c r="AD15" s="139" t="s">
        <v>223</v>
      </c>
      <c r="AE15" s="208"/>
      <c r="AF15" s="263"/>
      <c r="AG15" s="209"/>
      <c r="AH15" s="233"/>
      <c r="AI15" s="187"/>
      <c r="AJ15" s="139" t="s">
        <v>223</v>
      </c>
      <c r="AK15" s="208"/>
      <c r="AL15" s="263">
        <f>SUM(AL9:AL13,AF9:AF13,Z9:Z13)</f>
        <v>0</v>
      </c>
      <c r="AM15" s="210"/>
    </row>
    <row r="16" spans="1:41" ht="19.5" customHeight="1">
      <c r="B16" s="106"/>
      <c r="C16" s="107"/>
      <c r="D16" s="226" t="s">
        <v>2328</v>
      </c>
      <c r="E16" s="227"/>
      <c r="F16" s="227" t="s">
        <v>223</v>
      </c>
      <c r="G16" s="227"/>
      <c r="H16" s="267"/>
      <c r="I16" s="228"/>
      <c r="J16" s="226" t="s">
        <v>2329</v>
      </c>
      <c r="K16" s="227"/>
      <c r="L16" s="227" t="s">
        <v>223</v>
      </c>
      <c r="M16" s="227"/>
      <c r="N16" s="267"/>
      <c r="O16" s="227"/>
      <c r="P16" s="226" t="s">
        <v>2330</v>
      </c>
      <c r="Q16" s="227"/>
      <c r="R16" s="227" t="s">
        <v>223</v>
      </c>
      <c r="S16" s="227"/>
      <c r="T16" s="267"/>
      <c r="U16" s="228"/>
      <c r="V16" s="226" t="s">
        <v>2331</v>
      </c>
      <c r="W16" s="227"/>
      <c r="X16" s="227" t="s">
        <v>223</v>
      </c>
      <c r="Y16" s="227"/>
      <c r="Z16" s="267"/>
      <c r="AA16" s="227"/>
      <c r="AB16" s="226" t="s">
        <v>2332</v>
      </c>
      <c r="AC16" s="227"/>
      <c r="AD16" s="227"/>
      <c r="AE16" s="227"/>
      <c r="AF16" s="267"/>
      <c r="AG16" s="228"/>
      <c r="AH16" s="227" t="s">
        <v>2332</v>
      </c>
      <c r="AI16" s="227"/>
      <c r="AJ16" s="227"/>
      <c r="AK16" s="227"/>
      <c r="AL16" s="267"/>
      <c r="AM16" s="229"/>
    </row>
    <row r="17" spans="1:39" ht="19.5" customHeight="1" thickBot="1">
      <c r="B17" s="110"/>
      <c r="C17" s="111"/>
      <c r="D17" s="212"/>
      <c r="E17" s="213" t="s">
        <v>213</v>
      </c>
      <c r="F17" s="213" t="s">
        <v>223</v>
      </c>
      <c r="G17" s="214" t="s">
        <v>215</v>
      </c>
      <c r="H17" s="264" t="s">
        <v>216</v>
      </c>
      <c r="I17" s="215" t="s">
        <v>217</v>
      </c>
      <c r="J17" s="212"/>
      <c r="K17" s="213" t="s">
        <v>213</v>
      </c>
      <c r="L17" s="213" t="s">
        <v>223</v>
      </c>
      <c r="M17" s="214" t="s">
        <v>215</v>
      </c>
      <c r="N17" s="264" t="s">
        <v>216</v>
      </c>
      <c r="O17" s="215" t="s">
        <v>217</v>
      </c>
      <c r="P17" s="212"/>
      <c r="Q17" s="213" t="s">
        <v>213</v>
      </c>
      <c r="R17" s="213" t="s">
        <v>223</v>
      </c>
      <c r="S17" s="214" t="s">
        <v>215</v>
      </c>
      <c r="T17" s="264" t="s">
        <v>216</v>
      </c>
      <c r="U17" s="215" t="s">
        <v>217</v>
      </c>
      <c r="V17" s="212"/>
      <c r="W17" s="213" t="s">
        <v>213</v>
      </c>
      <c r="X17" s="213" t="s">
        <v>223</v>
      </c>
      <c r="Y17" s="214" t="s">
        <v>215</v>
      </c>
      <c r="Z17" s="264" t="s">
        <v>216</v>
      </c>
      <c r="AA17" s="215" t="s">
        <v>217</v>
      </c>
      <c r="AB17" s="216"/>
      <c r="AC17" s="217" t="s">
        <v>213</v>
      </c>
      <c r="AD17" s="217" t="s">
        <v>223</v>
      </c>
      <c r="AE17" s="218" t="s">
        <v>215</v>
      </c>
      <c r="AF17" s="264"/>
      <c r="AG17" s="235" t="s">
        <v>217</v>
      </c>
      <c r="AH17" s="234"/>
      <c r="AI17" s="217" t="s">
        <v>213</v>
      </c>
      <c r="AJ17" s="217" t="s">
        <v>223</v>
      </c>
      <c r="AK17" s="218" t="s">
        <v>215</v>
      </c>
      <c r="AL17" s="264"/>
      <c r="AM17" s="219" t="s">
        <v>217</v>
      </c>
    </row>
    <row r="18" spans="1:39" ht="16.5" customHeight="1">
      <c r="B18" s="118" t="s">
        <v>2333</v>
      </c>
      <c r="D18" s="183" t="s">
        <v>1779</v>
      </c>
      <c r="E18" s="125" t="s">
        <v>2334</v>
      </c>
      <c r="F18" s="125" t="s">
        <v>2335</v>
      </c>
      <c r="G18" s="334">
        <v>10</v>
      </c>
      <c r="H18" s="332"/>
      <c r="I18" s="335"/>
      <c r="J18" s="183" t="s">
        <v>1779</v>
      </c>
      <c r="K18" s="128" t="s">
        <v>2336</v>
      </c>
      <c r="L18" s="128" t="s">
        <v>2337</v>
      </c>
      <c r="M18" s="328">
        <v>740</v>
      </c>
      <c r="N18" s="332"/>
      <c r="O18" s="335"/>
      <c r="P18" s="183" t="s">
        <v>1779</v>
      </c>
      <c r="Q18" s="330" t="s">
        <v>2338</v>
      </c>
      <c r="R18" s="331" t="s">
        <v>2339</v>
      </c>
      <c r="S18" s="328">
        <v>7904</v>
      </c>
      <c r="T18" s="332"/>
      <c r="U18" s="336"/>
      <c r="V18" s="183" t="s">
        <v>1779</v>
      </c>
      <c r="W18" s="330" t="s">
        <v>2338</v>
      </c>
      <c r="X18" s="331" t="s">
        <v>2340</v>
      </c>
      <c r="Y18" s="328">
        <v>10130</v>
      </c>
      <c r="Z18" s="332"/>
      <c r="AA18" s="198"/>
      <c r="AB18" s="120"/>
      <c r="AC18" s="121"/>
      <c r="AD18" s="126" t="s">
        <v>223</v>
      </c>
      <c r="AE18" s="194"/>
      <c r="AF18" s="265"/>
      <c r="AG18" s="200"/>
      <c r="AH18" s="231"/>
      <c r="AI18" s="121"/>
      <c r="AJ18" s="121" t="s">
        <v>223</v>
      </c>
      <c r="AK18" s="194"/>
      <c r="AL18" s="265"/>
      <c r="AM18" s="203"/>
    </row>
    <row r="19" spans="1:39" ht="15.75" customHeight="1">
      <c r="A19" s="79">
        <v>40131</v>
      </c>
      <c r="B19" s="118">
        <v>47214</v>
      </c>
      <c r="D19" s="183" t="s">
        <v>1779</v>
      </c>
      <c r="E19" s="125" t="s">
        <v>2341</v>
      </c>
      <c r="F19" s="125" t="s">
        <v>2342</v>
      </c>
      <c r="G19" s="334">
        <v>35</v>
      </c>
      <c r="H19" s="332"/>
      <c r="I19" s="335"/>
      <c r="J19" s="183" t="s">
        <v>1779</v>
      </c>
      <c r="K19" s="128" t="s">
        <v>2334</v>
      </c>
      <c r="L19" s="128" t="s">
        <v>2343</v>
      </c>
      <c r="M19" s="328">
        <v>10</v>
      </c>
      <c r="N19" s="332"/>
      <c r="O19" s="335"/>
      <c r="P19" s="183" t="s">
        <v>1779</v>
      </c>
      <c r="Q19" s="330" t="s">
        <v>2344</v>
      </c>
      <c r="R19" s="331" t="s">
        <v>2345</v>
      </c>
      <c r="S19" s="328">
        <v>730</v>
      </c>
      <c r="T19" s="332"/>
      <c r="U19" s="336"/>
      <c r="V19" s="183" t="s">
        <v>1779</v>
      </c>
      <c r="W19" s="330" t="s">
        <v>2344</v>
      </c>
      <c r="X19" s="331" t="s">
        <v>2346</v>
      </c>
      <c r="Y19" s="328">
        <v>1713</v>
      </c>
      <c r="Z19" s="332"/>
      <c r="AA19" s="198"/>
      <c r="AB19" s="120"/>
      <c r="AC19" s="121"/>
      <c r="AD19" s="126" t="s">
        <v>223</v>
      </c>
      <c r="AE19" s="194"/>
      <c r="AF19" s="265"/>
      <c r="AG19" s="200"/>
      <c r="AH19" s="231"/>
      <c r="AI19" s="121"/>
      <c r="AJ19" s="121" t="s">
        <v>223</v>
      </c>
      <c r="AK19" s="194"/>
      <c r="AL19" s="265"/>
      <c r="AM19" s="203"/>
    </row>
    <row r="20" spans="1:39" ht="16.5" customHeight="1">
      <c r="B20" s="118"/>
      <c r="D20" s="183" t="s">
        <v>1779</v>
      </c>
      <c r="E20" s="125" t="s">
        <v>2347</v>
      </c>
      <c r="F20" s="125" t="s">
        <v>2348</v>
      </c>
      <c r="G20" s="334">
        <v>30</v>
      </c>
      <c r="H20" s="332"/>
      <c r="I20" s="335"/>
      <c r="J20" s="183" t="s">
        <v>1779</v>
      </c>
      <c r="K20" s="128" t="s">
        <v>2349</v>
      </c>
      <c r="L20" s="128" t="s">
        <v>2350</v>
      </c>
      <c r="M20" s="328">
        <v>20</v>
      </c>
      <c r="N20" s="332"/>
      <c r="O20" s="335"/>
      <c r="P20" s="183" t="s">
        <v>1779</v>
      </c>
      <c r="Q20" s="330" t="s">
        <v>2351</v>
      </c>
      <c r="R20" s="331" t="s">
        <v>2352</v>
      </c>
      <c r="S20" s="328">
        <v>330</v>
      </c>
      <c r="T20" s="332"/>
      <c r="U20" s="336"/>
      <c r="V20" s="183" t="s">
        <v>1779</v>
      </c>
      <c r="W20" s="330" t="s">
        <v>2351</v>
      </c>
      <c r="X20" s="331" t="s">
        <v>2353</v>
      </c>
      <c r="Y20" s="328">
        <v>860</v>
      </c>
      <c r="Z20" s="332"/>
      <c r="AA20" s="198"/>
      <c r="AB20" s="120"/>
      <c r="AC20" s="121"/>
      <c r="AD20" s="126" t="s">
        <v>223</v>
      </c>
      <c r="AE20" s="194"/>
      <c r="AF20" s="265"/>
      <c r="AG20" s="200"/>
      <c r="AH20" s="231"/>
      <c r="AI20" s="121"/>
      <c r="AJ20" s="121" t="s">
        <v>223</v>
      </c>
      <c r="AK20" s="194"/>
      <c r="AL20" s="265"/>
      <c r="AM20" s="203"/>
    </row>
    <row r="21" spans="1:39" ht="16.5" customHeight="1">
      <c r="B21" s="118"/>
      <c r="D21" s="183" t="s">
        <v>1779</v>
      </c>
      <c r="E21" s="125" t="s">
        <v>2354</v>
      </c>
      <c r="F21" s="125" t="s">
        <v>2355</v>
      </c>
      <c r="G21" s="334">
        <v>30</v>
      </c>
      <c r="H21" s="332"/>
      <c r="I21" s="335"/>
      <c r="J21" s="183" t="s">
        <v>1779</v>
      </c>
      <c r="K21" s="128" t="s">
        <v>2356</v>
      </c>
      <c r="L21" s="128" t="s">
        <v>2357</v>
      </c>
      <c r="M21" s="328">
        <v>60</v>
      </c>
      <c r="N21" s="332"/>
      <c r="O21" s="335"/>
      <c r="P21" s="183" t="s">
        <v>1779</v>
      </c>
      <c r="Q21" s="330" t="s">
        <v>2358</v>
      </c>
      <c r="R21" s="331" t="s">
        <v>2359</v>
      </c>
      <c r="S21" s="328">
        <v>365</v>
      </c>
      <c r="T21" s="332"/>
      <c r="U21" s="336"/>
      <c r="V21" s="183" t="s">
        <v>1779</v>
      </c>
      <c r="W21" s="330" t="s">
        <v>2358</v>
      </c>
      <c r="X21" s="331" t="s">
        <v>2360</v>
      </c>
      <c r="Y21" s="328">
        <v>819</v>
      </c>
      <c r="Z21" s="332"/>
      <c r="AA21" s="198"/>
      <c r="AB21" s="120"/>
      <c r="AC21" s="121"/>
      <c r="AD21" s="126" t="s">
        <v>223</v>
      </c>
      <c r="AE21" s="194"/>
      <c r="AF21" s="265"/>
      <c r="AG21" s="200"/>
      <c r="AH21" s="231"/>
      <c r="AI21" s="121"/>
      <c r="AJ21" s="121" t="s">
        <v>223</v>
      </c>
      <c r="AK21" s="194"/>
      <c r="AL21" s="265"/>
      <c r="AM21" s="203"/>
    </row>
    <row r="22" spans="1:39" ht="16.5" customHeight="1">
      <c r="B22" s="118"/>
      <c r="D22" s="183" t="s">
        <v>1779</v>
      </c>
      <c r="E22" s="125" t="s">
        <v>2361</v>
      </c>
      <c r="F22" s="125" t="s">
        <v>2362</v>
      </c>
      <c r="G22" s="334">
        <v>335</v>
      </c>
      <c r="H22" s="332"/>
      <c r="I22" s="335"/>
      <c r="J22" s="183" t="s">
        <v>1779</v>
      </c>
      <c r="K22" s="128" t="s">
        <v>2363</v>
      </c>
      <c r="L22" s="128" t="s">
        <v>2364</v>
      </c>
      <c r="M22" s="328">
        <v>15</v>
      </c>
      <c r="N22" s="332"/>
      <c r="O22" s="335"/>
      <c r="P22" s="183" t="s">
        <v>1779</v>
      </c>
      <c r="Q22" s="330" t="s">
        <v>2341</v>
      </c>
      <c r="R22" s="331" t="s">
        <v>2365</v>
      </c>
      <c r="S22" s="328">
        <v>430</v>
      </c>
      <c r="T22" s="332"/>
      <c r="U22" s="336"/>
      <c r="V22" s="183" t="s">
        <v>1779</v>
      </c>
      <c r="W22" s="330" t="s">
        <v>2341</v>
      </c>
      <c r="X22" s="331" t="s">
        <v>2366</v>
      </c>
      <c r="Y22" s="328">
        <v>1106</v>
      </c>
      <c r="Z22" s="332"/>
      <c r="AA22" s="198"/>
      <c r="AB22" s="120"/>
      <c r="AC22" s="121"/>
      <c r="AD22" s="126" t="s">
        <v>223</v>
      </c>
      <c r="AE22" s="194"/>
      <c r="AF22" s="265"/>
      <c r="AG22" s="200"/>
      <c r="AH22" s="231"/>
      <c r="AI22" s="121"/>
      <c r="AJ22" s="121" t="s">
        <v>223</v>
      </c>
      <c r="AK22" s="194"/>
      <c r="AL22" s="265"/>
      <c r="AM22" s="203"/>
    </row>
    <row r="23" spans="1:39" ht="16.5" customHeight="1">
      <c r="B23" s="118"/>
      <c r="D23" s="183" t="s">
        <v>1779</v>
      </c>
      <c r="E23" s="125" t="s">
        <v>2367</v>
      </c>
      <c r="F23" s="125" t="s">
        <v>2368</v>
      </c>
      <c r="G23" s="334">
        <v>500</v>
      </c>
      <c r="H23" s="332"/>
      <c r="I23" s="335"/>
      <c r="J23" s="183" t="s">
        <v>1779</v>
      </c>
      <c r="K23" s="128" t="s">
        <v>2369</v>
      </c>
      <c r="L23" s="128" t="s">
        <v>2370</v>
      </c>
      <c r="M23" s="328">
        <v>5</v>
      </c>
      <c r="N23" s="332"/>
      <c r="O23" s="335"/>
      <c r="P23" s="183" t="s">
        <v>1779</v>
      </c>
      <c r="Q23" s="330" t="s">
        <v>2354</v>
      </c>
      <c r="R23" s="331" t="s">
        <v>2371</v>
      </c>
      <c r="S23" s="328">
        <v>57</v>
      </c>
      <c r="T23" s="332"/>
      <c r="U23" s="336"/>
      <c r="V23" s="183" t="s">
        <v>1779</v>
      </c>
      <c r="W23" s="330" t="s">
        <v>2354</v>
      </c>
      <c r="X23" s="331" t="s">
        <v>2372</v>
      </c>
      <c r="Y23" s="328">
        <v>206</v>
      </c>
      <c r="Z23" s="332"/>
      <c r="AA23" s="198"/>
      <c r="AB23" s="120"/>
      <c r="AC23" s="121"/>
      <c r="AD23" s="126" t="s">
        <v>223</v>
      </c>
      <c r="AE23" s="194"/>
      <c r="AF23" s="265"/>
      <c r="AG23" s="200"/>
      <c r="AH23" s="231"/>
      <c r="AI23" s="121"/>
      <c r="AJ23" s="121" t="s">
        <v>223</v>
      </c>
      <c r="AK23" s="194"/>
      <c r="AL23" s="265"/>
      <c r="AM23" s="203"/>
    </row>
    <row r="24" spans="1:39" ht="16.5" customHeight="1">
      <c r="B24" s="118"/>
      <c r="D24" s="183" t="s">
        <v>1779</v>
      </c>
      <c r="E24" s="125" t="s">
        <v>2373</v>
      </c>
      <c r="F24" s="125" t="s">
        <v>2374</v>
      </c>
      <c r="G24" s="334">
        <v>40</v>
      </c>
      <c r="H24" s="332"/>
      <c r="I24" s="335"/>
      <c r="J24" s="183" t="s">
        <v>1779</v>
      </c>
      <c r="K24" s="128" t="s">
        <v>2375</v>
      </c>
      <c r="L24" s="128" t="s">
        <v>2376</v>
      </c>
      <c r="M24" s="328">
        <v>20</v>
      </c>
      <c r="N24" s="332"/>
      <c r="O24" s="335"/>
      <c r="P24" s="120"/>
      <c r="Q24" s="330"/>
      <c r="R24" s="331" t="s">
        <v>223</v>
      </c>
      <c r="S24" s="328"/>
      <c r="T24" s="332"/>
      <c r="U24" s="336"/>
      <c r="V24" s="120"/>
      <c r="W24" s="330"/>
      <c r="X24" s="331"/>
      <c r="Y24" s="328"/>
      <c r="Z24" s="332"/>
      <c r="AA24" s="198"/>
      <c r="AB24" s="120"/>
      <c r="AC24" s="121"/>
      <c r="AD24" s="126" t="s">
        <v>223</v>
      </c>
      <c r="AE24" s="194"/>
      <c r="AF24" s="265"/>
      <c r="AG24" s="200"/>
      <c r="AH24" s="231"/>
      <c r="AI24" s="121"/>
      <c r="AJ24" s="121" t="s">
        <v>223</v>
      </c>
      <c r="AK24" s="194"/>
      <c r="AL24" s="265"/>
      <c r="AM24" s="203"/>
    </row>
    <row r="25" spans="1:39" ht="16.5" customHeight="1">
      <c r="B25" s="118"/>
      <c r="D25" s="183" t="s">
        <v>1779</v>
      </c>
      <c r="E25" s="125" t="s">
        <v>2377</v>
      </c>
      <c r="F25" s="125" t="s">
        <v>2378</v>
      </c>
      <c r="G25" s="334">
        <v>30</v>
      </c>
      <c r="H25" s="332"/>
      <c r="I25" s="335"/>
      <c r="J25" s="183" t="s">
        <v>1779</v>
      </c>
      <c r="K25" s="128" t="s">
        <v>2344</v>
      </c>
      <c r="L25" s="128" t="s">
        <v>2379</v>
      </c>
      <c r="M25" s="328">
        <v>50</v>
      </c>
      <c r="N25" s="332"/>
      <c r="O25" s="335"/>
      <c r="P25" s="120"/>
      <c r="Q25" s="330"/>
      <c r="R25" s="331" t="s">
        <v>223</v>
      </c>
      <c r="S25" s="328"/>
      <c r="T25" s="332"/>
      <c r="U25" s="336"/>
      <c r="V25" s="120"/>
      <c r="W25" s="330"/>
      <c r="X25" s="331"/>
      <c r="Y25" s="328"/>
      <c r="Z25" s="332"/>
      <c r="AA25" s="198"/>
      <c r="AB25" s="120"/>
      <c r="AC25" s="121"/>
      <c r="AD25" s="126" t="s">
        <v>223</v>
      </c>
      <c r="AE25" s="194"/>
      <c r="AF25" s="265"/>
      <c r="AG25" s="200"/>
      <c r="AH25" s="231"/>
      <c r="AI25" s="121"/>
      <c r="AJ25" s="121" t="s">
        <v>223</v>
      </c>
      <c r="AK25" s="194"/>
      <c r="AL25" s="265"/>
      <c r="AM25" s="203"/>
    </row>
    <row r="26" spans="1:39" ht="16.5" customHeight="1">
      <c r="B26" s="118"/>
      <c r="D26" s="183"/>
      <c r="E26" s="125"/>
      <c r="F26" s="125"/>
      <c r="G26" s="329"/>
      <c r="H26" s="332"/>
      <c r="I26" s="335"/>
      <c r="J26" s="183" t="s">
        <v>1779</v>
      </c>
      <c r="K26" s="128" t="s">
        <v>2380</v>
      </c>
      <c r="L26" s="128" t="s">
        <v>2381</v>
      </c>
      <c r="M26" s="328">
        <v>25</v>
      </c>
      <c r="N26" s="332"/>
      <c r="O26" s="335"/>
      <c r="P26" s="120"/>
      <c r="Q26" s="330"/>
      <c r="R26" s="331" t="s">
        <v>223</v>
      </c>
      <c r="S26" s="328"/>
      <c r="T26" s="332"/>
      <c r="U26" s="336"/>
      <c r="V26" s="120"/>
      <c r="W26" s="330"/>
      <c r="X26" s="331"/>
      <c r="Y26" s="328"/>
      <c r="Z26" s="332"/>
      <c r="AA26" s="198"/>
      <c r="AB26" s="120"/>
      <c r="AC26" s="128"/>
      <c r="AD26" s="128"/>
      <c r="AE26" s="204"/>
      <c r="AF26" s="265"/>
      <c r="AG26" s="200"/>
      <c r="AH26" s="231"/>
      <c r="AI26" s="121"/>
      <c r="AJ26" s="121" t="s">
        <v>223</v>
      </c>
      <c r="AK26" s="194"/>
      <c r="AL26" s="265"/>
      <c r="AM26" s="203"/>
    </row>
    <row r="27" spans="1:39" ht="16.5" customHeight="1">
      <c r="B27" s="118"/>
      <c r="D27" s="183"/>
      <c r="E27" s="125"/>
      <c r="F27" s="125"/>
      <c r="G27" s="329"/>
      <c r="H27" s="332"/>
      <c r="I27" s="335"/>
      <c r="J27" s="183" t="s">
        <v>1779</v>
      </c>
      <c r="K27" s="128" t="s">
        <v>2347</v>
      </c>
      <c r="L27" s="128" t="s">
        <v>2382</v>
      </c>
      <c r="M27" s="328">
        <v>17</v>
      </c>
      <c r="N27" s="332"/>
      <c r="O27" s="335"/>
      <c r="P27" s="120"/>
      <c r="Q27" s="330"/>
      <c r="R27" s="331" t="s">
        <v>223</v>
      </c>
      <c r="S27" s="328"/>
      <c r="T27" s="332"/>
      <c r="U27" s="336"/>
      <c r="V27" s="120"/>
      <c r="W27" s="330"/>
      <c r="X27" s="331"/>
      <c r="Y27" s="328"/>
      <c r="Z27" s="332"/>
      <c r="AA27" s="198"/>
      <c r="AB27" s="120"/>
      <c r="AC27" s="128"/>
      <c r="AD27" s="128"/>
      <c r="AE27" s="204"/>
      <c r="AF27" s="265"/>
      <c r="AG27" s="200"/>
      <c r="AH27" s="231"/>
      <c r="AI27" s="121"/>
      <c r="AJ27" s="121" t="s">
        <v>223</v>
      </c>
      <c r="AK27" s="194"/>
      <c r="AL27" s="265"/>
      <c r="AM27" s="203"/>
    </row>
    <row r="28" spans="1:39" ht="16.5" customHeight="1">
      <c r="B28" s="118"/>
      <c r="D28" s="183"/>
      <c r="E28" s="125"/>
      <c r="F28" s="125"/>
      <c r="G28" s="329"/>
      <c r="H28" s="332"/>
      <c r="I28" s="335"/>
      <c r="J28" s="183" t="s">
        <v>1779</v>
      </c>
      <c r="K28" s="128" t="s">
        <v>2341</v>
      </c>
      <c r="L28" s="128" t="s">
        <v>2383</v>
      </c>
      <c r="M28" s="328">
        <v>15</v>
      </c>
      <c r="N28" s="332"/>
      <c r="O28" s="335"/>
      <c r="P28" s="120"/>
      <c r="Q28" s="330"/>
      <c r="R28" s="331" t="s">
        <v>223</v>
      </c>
      <c r="S28" s="328"/>
      <c r="T28" s="332"/>
      <c r="U28" s="336"/>
      <c r="V28" s="120"/>
      <c r="W28" s="330"/>
      <c r="X28" s="331"/>
      <c r="Y28" s="328"/>
      <c r="Z28" s="332"/>
      <c r="AA28" s="198"/>
      <c r="AB28" s="120"/>
      <c r="AC28" s="128"/>
      <c r="AD28" s="128"/>
      <c r="AE28" s="204"/>
      <c r="AF28" s="265"/>
      <c r="AG28" s="200"/>
      <c r="AH28" s="231"/>
      <c r="AI28" s="121"/>
      <c r="AJ28" s="121" t="s">
        <v>223</v>
      </c>
      <c r="AK28" s="194"/>
      <c r="AL28" s="265"/>
      <c r="AM28" s="203"/>
    </row>
    <row r="29" spans="1:39" ht="16.5" customHeight="1">
      <c r="B29" s="118"/>
      <c r="D29" s="183"/>
      <c r="E29" s="125"/>
      <c r="F29" s="125"/>
      <c r="G29" s="329"/>
      <c r="H29" s="332"/>
      <c r="I29" s="462"/>
      <c r="J29" s="183" t="s">
        <v>1779</v>
      </c>
      <c r="K29" s="128" t="s">
        <v>2354</v>
      </c>
      <c r="L29" s="128" t="s">
        <v>2384</v>
      </c>
      <c r="M29" s="328">
        <v>31</v>
      </c>
      <c r="N29" s="332"/>
      <c r="O29" s="200"/>
      <c r="P29" s="120"/>
      <c r="Q29" s="121"/>
      <c r="R29" s="126" t="s">
        <v>223</v>
      </c>
      <c r="S29" s="194"/>
      <c r="T29" s="265"/>
      <c r="U29" s="201"/>
      <c r="V29" s="120"/>
      <c r="W29" s="121"/>
      <c r="X29" s="126"/>
      <c r="Y29" s="194"/>
      <c r="Z29" s="265"/>
      <c r="AA29" s="198"/>
      <c r="AB29" s="120"/>
      <c r="AC29" s="121"/>
      <c r="AD29" s="126" t="s">
        <v>223</v>
      </c>
      <c r="AE29" s="194"/>
      <c r="AF29" s="265"/>
      <c r="AG29" s="200"/>
      <c r="AH29" s="231"/>
      <c r="AI29" s="121"/>
      <c r="AJ29" s="121" t="s">
        <v>223</v>
      </c>
      <c r="AK29" s="194"/>
      <c r="AL29" s="265"/>
      <c r="AM29" s="203"/>
    </row>
    <row r="30" spans="1:39" ht="16.5" customHeight="1">
      <c r="B30" s="118"/>
      <c r="D30" s="183"/>
      <c r="E30" s="125"/>
      <c r="F30" s="125" t="s">
        <v>223</v>
      </c>
      <c r="G30" s="334"/>
      <c r="H30" s="332"/>
      <c r="I30" s="335"/>
      <c r="J30" s="183"/>
      <c r="K30" s="128" t="s">
        <v>2385</v>
      </c>
      <c r="L30" s="128" t="s">
        <v>2386</v>
      </c>
      <c r="M30" s="329" t="s">
        <v>452</v>
      </c>
      <c r="N30" s="265"/>
      <c r="O30" s="200"/>
      <c r="P30" s="120"/>
      <c r="Q30" s="121"/>
      <c r="R30" s="126" t="s">
        <v>223</v>
      </c>
      <c r="S30" s="194"/>
      <c r="T30" s="265"/>
      <c r="U30" s="201"/>
      <c r="V30" s="120"/>
      <c r="W30" s="121"/>
      <c r="X30" s="126"/>
      <c r="Y30" s="194"/>
      <c r="Z30" s="265"/>
      <c r="AA30" s="198"/>
      <c r="AB30" s="120"/>
      <c r="AC30" s="121"/>
      <c r="AD30" s="126" t="s">
        <v>223</v>
      </c>
      <c r="AE30" s="194"/>
      <c r="AF30" s="265"/>
      <c r="AG30" s="200"/>
      <c r="AH30" s="231"/>
      <c r="AI30" s="121"/>
      <c r="AJ30" s="121" t="s">
        <v>223</v>
      </c>
      <c r="AK30" s="194"/>
      <c r="AL30" s="265"/>
      <c r="AM30" s="203"/>
    </row>
    <row r="31" spans="1:39" ht="16.5" customHeight="1">
      <c r="B31" s="118"/>
      <c r="D31" s="183"/>
      <c r="E31" s="125"/>
      <c r="F31" s="125" t="s">
        <v>223</v>
      </c>
      <c r="G31" s="196"/>
      <c r="H31" s="265"/>
      <c r="I31" s="200"/>
      <c r="J31" s="183"/>
      <c r="K31" s="128" t="s">
        <v>2387</v>
      </c>
      <c r="L31" s="128" t="s">
        <v>2388</v>
      </c>
      <c r="M31" s="256" t="s">
        <v>452</v>
      </c>
      <c r="N31" s="265"/>
      <c r="O31" s="200"/>
      <c r="P31" s="120"/>
      <c r="Q31" s="121"/>
      <c r="R31" s="126" t="s">
        <v>223</v>
      </c>
      <c r="S31" s="194"/>
      <c r="T31" s="265"/>
      <c r="U31" s="201"/>
      <c r="V31" s="120"/>
      <c r="W31" s="121"/>
      <c r="X31" s="126"/>
      <c r="Y31" s="194"/>
      <c r="Z31" s="265"/>
      <c r="AA31" s="198"/>
      <c r="AB31" s="120"/>
      <c r="AC31" s="121"/>
      <c r="AD31" s="126" t="s">
        <v>223</v>
      </c>
      <c r="AE31" s="194"/>
      <c r="AF31" s="265"/>
      <c r="AG31" s="200"/>
      <c r="AH31" s="231"/>
      <c r="AI31" s="121"/>
      <c r="AJ31" s="121" t="s">
        <v>223</v>
      </c>
      <c r="AK31" s="194"/>
      <c r="AL31" s="265"/>
      <c r="AM31" s="203"/>
    </row>
    <row r="32" spans="1:39" ht="16.5" customHeight="1">
      <c r="B32" s="118"/>
      <c r="D32" s="183"/>
      <c r="E32" s="125"/>
      <c r="F32" s="125" t="s">
        <v>223</v>
      </c>
      <c r="G32" s="196"/>
      <c r="H32" s="265"/>
      <c r="I32" s="200"/>
      <c r="J32" s="183"/>
      <c r="K32" s="128" t="s">
        <v>2389</v>
      </c>
      <c r="L32" s="128" t="s">
        <v>2390</v>
      </c>
      <c r="M32" s="256" t="s">
        <v>982</v>
      </c>
      <c r="N32" s="265"/>
      <c r="O32" s="200"/>
      <c r="P32" s="120"/>
      <c r="Q32" s="121"/>
      <c r="R32" s="126" t="s">
        <v>223</v>
      </c>
      <c r="S32" s="194"/>
      <c r="T32" s="265"/>
      <c r="U32" s="201"/>
      <c r="V32" s="120"/>
      <c r="W32" s="121"/>
      <c r="X32" s="126"/>
      <c r="Y32" s="194"/>
      <c r="Z32" s="265"/>
      <c r="AA32" s="198"/>
      <c r="AB32" s="120"/>
      <c r="AC32" s="121"/>
      <c r="AD32" s="126" t="s">
        <v>223</v>
      </c>
      <c r="AE32" s="194"/>
      <c r="AF32" s="265"/>
      <c r="AG32" s="200"/>
      <c r="AH32" s="231"/>
      <c r="AI32" s="121"/>
      <c r="AJ32" s="121" t="s">
        <v>223</v>
      </c>
      <c r="AK32" s="194"/>
      <c r="AL32" s="265"/>
      <c r="AM32" s="203"/>
    </row>
    <row r="33" spans="2:39" ht="16.5" customHeight="1" thickBot="1">
      <c r="B33" s="118"/>
      <c r="D33" s="183"/>
      <c r="E33" s="125"/>
      <c r="F33" s="125" t="s">
        <v>223</v>
      </c>
      <c r="G33" s="196"/>
      <c r="H33" s="265"/>
      <c r="I33" s="200"/>
      <c r="J33" s="183"/>
      <c r="K33" s="128"/>
      <c r="L33" s="128" t="s">
        <v>223</v>
      </c>
      <c r="M33" s="268"/>
      <c r="N33" s="265"/>
      <c r="O33" s="200"/>
      <c r="P33" s="120"/>
      <c r="Q33" s="121"/>
      <c r="R33" s="126" t="s">
        <v>223</v>
      </c>
      <c r="S33" s="194"/>
      <c r="T33" s="265"/>
      <c r="U33" s="201"/>
      <c r="V33" s="120"/>
      <c r="W33" s="121"/>
      <c r="X33" s="126"/>
      <c r="Y33" s="194"/>
      <c r="Z33" s="265"/>
      <c r="AA33" s="198"/>
      <c r="AB33" s="120"/>
      <c r="AC33" s="121"/>
      <c r="AD33" s="126" t="s">
        <v>223</v>
      </c>
      <c r="AE33" s="194"/>
      <c r="AF33" s="265"/>
      <c r="AG33" s="236"/>
      <c r="AH33" s="231"/>
      <c r="AI33" s="121"/>
      <c r="AJ33" s="121" t="s">
        <v>223</v>
      </c>
      <c r="AK33" s="194"/>
      <c r="AL33" s="265"/>
      <c r="AM33" s="203"/>
    </row>
    <row r="34" spans="2:39" ht="16.5" customHeight="1">
      <c r="B34" s="130" t="s">
        <v>409</v>
      </c>
      <c r="C34" s="131">
        <f>SUM(G34:AL34)</f>
        <v>26668</v>
      </c>
      <c r="D34" s="132"/>
      <c r="E34" s="133"/>
      <c r="F34" s="133" t="s">
        <v>223</v>
      </c>
      <c r="G34" s="205">
        <f>SUM(G18:G33)</f>
        <v>1010</v>
      </c>
      <c r="H34" s="266"/>
      <c r="I34" s="206"/>
      <c r="J34" s="132"/>
      <c r="K34" s="133"/>
      <c r="L34" s="133" t="s">
        <v>223</v>
      </c>
      <c r="M34" s="205">
        <f>SUM(M18:M33)</f>
        <v>1008</v>
      </c>
      <c r="N34" s="266"/>
      <c r="O34" s="206"/>
      <c r="P34" s="132"/>
      <c r="Q34" s="133"/>
      <c r="R34" s="133" t="s">
        <v>223</v>
      </c>
      <c r="S34" s="205">
        <f>SUM(S18:S33)</f>
        <v>9816</v>
      </c>
      <c r="T34" s="266"/>
      <c r="U34" s="206"/>
      <c r="V34" s="132"/>
      <c r="W34" s="133"/>
      <c r="X34" s="133"/>
      <c r="Y34" s="205">
        <f>SUM(Y18:Y33)</f>
        <v>14834</v>
      </c>
      <c r="Z34" s="266"/>
      <c r="AA34" s="206"/>
      <c r="AB34" s="226" t="s">
        <v>2391</v>
      </c>
      <c r="AC34" s="227"/>
      <c r="AD34" s="227" t="s">
        <v>223</v>
      </c>
      <c r="AE34" s="227"/>
      <c r="AF34" s="267"/>
      <c r="AG34" s="228"/>
      <c r="AH34" s="226" t="s">
        <v>2392</v>
      </c>
      <c r="AI34" s="227"/>
      <c r="AJ34" s="227" t="s">
        <v>223</v>
      </c>
      <c r="AK34" s="227"/>
      <c r="AL34" s="267"/>
      <c r="AM34" s="229"/>
    </row>
    <row r="35" spans="2:39" ht="16.5" customHeight="1" thickBot="1">
      <c r="B35" s="136" t="s">
        <v>410</v>
      </c>
      <c r="C35" s="137">
        <f>SUM(H35:AL35)</f>
        <v>0</v>
      </c>
      <c r="D35" s="138"/>
      <c r="E35" s="139"/>
      <c r="F35" s="139" t="s">
        <v>223</v>
      </c>
      <c r="G35" s="208"/>
      <c r="H35" s="263">
        <f>SUM(H18:H33)</f>
        <v>0</v>
      </c>
      <c r="I35" s="209"/>
      <c r="J35" s="138"/>
      <c r="K35" s="139"/>
      <c r="L35" s="139" t="s">
        <v>223</v>
      </c>
      <c r="M35" s="208"/>
      <c r="N35" s="263">
        <f>SUM(N18:N33)</f>
        <v>0</v>
      </c>
      <c r="O35" s="209"/>
      <c r="P35" s="138"/>
      <c r="Q35" s="139"/>
      <c r="R35" s="139" t="s">
        <v>223</v>
      </c>
      <c r="S35" s="208"/>
      <c r="T35" s="263">
        <f>SUM(T18:T33)</f>
        <v>0</v>
      </c>
      <c r="U35" s="209"/>
      <c r="V35" s="138"/>
      <c r="W35" s="139"/>
      <c r="X35" s="139"/>
      <c r="Y35" s="208"/>
      <c r="Z35" s="263">
        <f>SUM(Z18:Z33)</f>
        <v>0</v>
      </c>
      <c r="AA35" s="209"/>
      <c r="AB35" s="212"/>
      <c r="AC35" s="213" t="s">
        <v>213</v>
      </c>
      <c r="AD35" s="213" t="s">
        <v>223</v>
      </c>
      <c r="AE35" s="214" t="s">
        <v>215</v>
      </c>
      <c r="AF35" s="264" t="s">
        <v>216</v>
      </c>
      <c r="AG35" s="220" t="s">
        <v>217</v>
      </c>
      <c r="AH35" s="212"/>
      <c r="AI35" s="213" t="s">
        <v>213</v>
      </c>
      <c r="AJ35" s="213" t="s">
        <v>223</v>
      </c>
      <c r="AK35" s="214" t="s">
        <v>215</v>
      </c>
      <c r="AL35" s="264" t="s">
        <v>216</v>
      </c>
      <c r="AM35" s="221" t="s">
        <v>217</v>
      </c>
    </row>
    <row r="36" spans="2:39" ht="16.5" customHeight="1">
      <c r="B36" s="118" t="s">
        <v>2393</v>
      </c>
      <c r="D36" s="183" t="s">
        <v>1779</v>
      </c>
      <c r="E36" s="125" t="s">
        <v>2394</v>
      </c>
      <c r="F36" s="125" t="s">
        <v>2395</v>
      </c>
      <c r="G36" s="334">
        <v>10</v>
      </c>
      <c r="H36" s="332"/>
      <c r="I36" s="335"/>
      <c r="J36" s="183" t="s">
        <v>1779</v>
      </c>
      <c r="K36" s="128" t="s">
        <v>2396</v>
      </c>
      <c r="L36" s="128" t="s">
        <v>2397</v>
      </c>
      <c r="M36" s="328">
        <v>485</v>
      </c>
      <c r="N36" s="332"/>
      <c r="O36" s="335"/>
      <c r="P36" s="120"/>
      <c r="Q36" s="121"/>
      <c r="R36" s="126" t="s">
        <v>223</v>
      </c>
      <c r="S36" s="194"/>
      <c r="T36" s="265"/>
      <c r="U36" s="201"/>
      <c r="V36" s="120"/>
      <c r="W36" s="121"/>
      <c r="X36" s="126"/>
      <c r="Y36" s="194"/>
      <c r="Z36" s="265"/>
      <c r="AA36" s="198"/>
      <c r="AB36" s="183" t="s">
        <v>1779</v>
      </c>
      <c r="AC36" s="121" t="s">
        <v>2398</v>
      </c>
      <c r="AD36" s="126" t="s">
        <v>2399</v>
      </c>
      <c r="AE36" s="194">
        <v>5740</v>
      </c>
      <c r="AF36" s="265"/>
      <c r="AG36" s="202"/>
      <c r="AH36" s="183" t="s">
        <v>1779</v>
      </c>
      <c r="AI36" s="121" t="s">
        <v>2400</v>
      </c>
      <c r="AJ36" s="142" t="s">
        <v>2401</v>
      </c>
      <c r="AK36" s="194">
        <v>4850</v>
      </c>
      <c r="AL36" s="265"/>
      <c r="AM36" s="203"/>
    </row>
    <row r="37" spans="2:39" ht="16.5" customHeight="1">
      <c r="B37" s="118">
        <v>47380</v>
      </c>
      <c r="D37" s="183" t="s">
        <v>1779</v>
      </c>
      <c r="E37" s="125" t="s">
        <v>2402</v>
      </c>
      <c r="F37" s="125" t="s">
        <v>2403</v>
      </c>
      <c r="G37" s="334">
        <v>150</v>
      </c>
      <c r="H37" s="332"/>
      <c r="I37" s="335"/>
      <c r="J37" s="183" t="s">
        <v>1779</v>
      </c>
      <c r="K37" s="128" t="s">
        <v>2404</v>
      </c>
      <c r="L37" s="128" t="s">
        <v>2405</v>
      </c>
      <c r="M37" s="328">
        <v>13</v>
      </c>
      <c r="N37" s="332"/>
      <c r="O37" s="335"/>
      <c r="P37" s="120"/>
      <c r="Q37" s="121"/>
      <c r="R37" s="126" t="s">
        <v>223</v>
      </c>
      <c r="S37" s="194"/>
      <c r="T37" s="265"/>
      <c r="U37" s="201"/>
      <c r="V37" s="120"/>
      <c r="W37" s="121"/>
      <c r="X37" s="126"/>
      <c r="Y37" s="194"/>
      <c r="Z37" s="265"/>
      <c r="AA37" s="198"/>
      <c r="AB37" s="183" t="s">
        <v>1779</v>
      </c>
      <c r="AC37" s="121" t="s">
        <v>2406</v>
      </c>
      <c r="AD37" s="126" t="s">
        <v>2407</v>
      </c>
      <c r="AE37" s="194">
        <v>121</v>
      </c>
      <c r="AF37" s="265"/>
      <c r="AG37" s="202"/>
      <c r="AH37" s="183" t="s">
        <v>1779</v>
      </c>
      <c r="AI37" s="121" t="s">
        <v>2408</v>
      </c>
      <c r="AJ37" s="142" t="s">
        <v>2409</v>
      </c>
      <c r="AK37" s="194">
        <v>5897</v>
      </c>
      <c r="AL37" s="265"/>
      <c r="AM37" s="203"/>
    </row>
    <row r="38" spans="2:39" ht="16.5" customHeight="1">
      <c r="B38" s="118"/>
      <c r="D38" s="183" t="s">
        <v>1779</v>
      </c>
      <c r="E38" s="125" t="s">
        <v>2410</v>
      </c>
      <c r="F38" s="125" t="s">
        <v>2411</v>
      </c>
      <c r="G38" s="334">
        <v>10</v>
      </c>
      <c r="H38" s="332"/>
      <c r="I38" s="335"/>
      <c r="J38" s="183" t="s">
        <v>1779</v>
      </c>
      <c r="K38" s="128" t="s">
        <v>2412</v>
      </c>
      <c r="L38" s="128" t="s">
        <v>2413</v>
      </c>
      <c r="M38" s="328">
        <v>50</v>
      </c>
      <c r="N38" s="332"/>
      <c r="O38" s="335"/>
      <c r="P38" s="120"/>
      <c r="Q38" s="121"/>
      <c r="R38" s="126" t="s">
        <v>223</v>
      </c>
      <c r="S38" s="194"/>
      <c r="T38" s="265"/>
      <c r="U38" s="201"/>
      <c r="V38" s="120"/>
      <c r="W38" s="121"/>
      <c r="X38" s="126"/>
      <c r="Y38" s="194"/>
      <c r="Z38" s="265"/>
      <c r="AA38" s="198"/>
      <c r="AB38" s="183"/>
      <c r="AC38" s="330" t="s">
        <v>2414</v>
      </c>
      <c r="AD38" s="331" t="s">
        <v>2415</v>
      </c>
      <c r="AE38" s="329" t="s">
        <v>452</v>
      </c>
      <c r="AF38" s="332"/>
      <c r="AG38" s="345"/>
      <c r="AH38" s="183" t="s">
        <v>1779</v>
      </c>
      <c r="AI38" s="121" t="s">
        <v>2416</v>
      </c>
      <c r="AJ38" s="142" t="s">
        <v>2417</v>
      </c>
      <c r="AK38" s="194">
        <v>1009</v>
      </c>
      <c r="AL38" s="265"/>
      <c r="AM38" s="203"/>
    </row>
    <row r="39" spans="2:39" ht="16.5" customHeight="1">
      <c r="B39" s="118"/>
      <c r="D39" s="183" t="s">
        <v>1779</v>
      </c>
      <c r="E39" s="125" t="s">
        <v>2418</v>
      </c>
      <c r="F39" s="125" t="s">
        <v>2419</v>
      </c>
      <c r="G39" s="334">
        <v>10</v>
      </c>
      <c r="H39" s="332"/>
      <c r="I39" s="335"/>
      <c r="J39" s="183" t="s">
        <v>1779</v>
      </c>
      <c r="K39" s="128" t="s">
        <v>2394</v>
      </c>
      <c r="L39" s="128" t="s">
        <v>2420</v>
      </c>
      <c r="M39" s="328">
        <v>10</v>
      </c>
      <c r="N39" s="332"/>
      <c r="O39" s="335"/>
      <c r="P39" s="120"/>
      <c r="Q39" s="121"/>
      <c r="R39" s="126" t="s">
        <v>223</v>
      </c>
      <c r="S39" s="194"/>
      <c r="T39" s="265"/>
      <c r="U39" s="201"/>
      <c r="V39" s="120"/>
      <c r="W39" s="121"/>
      <c r="X39" s="126"/>
      <c r="Y39" s="194"/>
      <c r="Z39" s="265"/>
      <c r="AA39" s="198"/>
      <c r="AB39" s="120"/>
      <c r="AC39" s="121"/>
      <c r="AD39" s="126" t="s">
        <v>223</v>
      </c>
      <c r="AE39" s="194"/>
      <c r="AF39" s="265"/>
      <c r="AG39" s="202"/>
      <c r="AH39" s="183" t="s">
        <v>1779</v>
      </c>
      <c r="AI39" s="121" t="s">
        <v>2421</v>
      </c>
      <c r="AJ39" s="142" t="s">
        <v>2422</v>
      </c>
      <c r="AK39" s="194">
        <v>1260</v>
      </c>
      <c r="AL39" s="265"/>
      <c r="AM39" s="203"/>
    </row>
    <row r="40" spans="2:39" ht="16.5" customHeight="1">
      <c r="B40" s="118"/>
      <c r="D40" s="183" t="s">
        <v>1779</v>
      </c>
      <c r="E40" s="125" t="s">
        <v>2423</v>
      </c>
      <c r="F40" s="125" t="s">
        <v>2424</v>
      </c>
      <c r="G40" s="334">
        <v>15</v>
      </c>
      <c r="H40" s="332"/>
      <c r="I40" s="335"/>
      <c r="J40" s="183" t="s">
        <v>1779</v>
      </c>
      <c r="K40" s="128" t="s">
        <v>2425</v>
      </c>
      <c r="L40" s="128" t="s">
        <v>2426</v>
      </c>
      <c r="M40" s="328">
        <v>25</v>
      </c>
      <c r="N40" s="332"/>
      <c r="O40" s="200"/>
      <c r="P40" s="120"/>
      <c r="Q40" s="121"/>
      <c r="R40" s="126" t="s">
        <v>223</v>
      </c>
      <c r="S40" s="194"/>
      <c r="T40" s="265"/>
      <c r="U40" s="201"/>
      <c r="V40" s="120"/>
      <c r="W40" s="121"/>
      <c r="X40" s="126"/>
      <c r="Y40" s="194"/>
      <c r="Z40" s="265"/>
      <c r="AA40" s="198"/>
      <c r="AB40" s="120"/>
      <c r="AC40" s="121"/>
      <c r="AD40" s="126" t="s">
        <v>223</v>
      </c>
      <c r="AE40" s="194"/>
      <c r="AF40" s="265"/>
      <c r="AG40" s="202"/>
      <c r="AH40" s="181"/>
      <c r="AI40" s="121"/>
      <c r="AJ40" s="121"/>
      <c r="AK40" s="204"/>
      <c r="AL40" s="265"/>
      <c r="AM40" s="203"/>
    </row>
    <row r="41" spans="2:39" ht="16.5" customHeight="1">
      <c r="B41" s="118"/>
      <c r="D41" s="183" t="s">
        <v>1779</v>
      </c>
      <c r="E41" s="125" t="s">
        <v>2427</v>
      </c>
      <c r="F41" s="125" t="s">
        <v>2428</v>
      </c>
      <c r="G41" s="334">
        <v>10</v>
      </c>
      <c r="H41" s="332"/>
      <c r="I41" s="335"/>
      <c r="J41" s="183" t="s">
        <v>1779</v>
      </c>
      <c r="K41" s="128" t="s">
        <v>2429</v>
      </c>
      <c r="L41" s="128" t="s">
        <v>2430</v>
      </c>
      <c r="M41" s="328">
        <v>26</v>
      </c>
      <c r="N41" s="332"/>
      <c r="O41" s="200"/>
      <c r="P41" s="120"/>
      <c r="Q41" s="121"/>
      <c r="R41" s="126" t="s">
        <v>223</v>
      </c>
      <c r="S41" s="194"/>
      <c r="T41" s="265"/>
      <c r="U41" s="201"/>
      <c r="V41" s="120"/>
      <c r="W41" s="121"/>
      <c r="X41" s="126"/>
      <c r="Y41" s="194"/>
      <c r="Z41" s="265"/>
      <c r="AA41" s="198"/>
      <c r="AB41" s="120"/>
      <c r="AC41" s="121"/>
      <c r="AD41" s="126" t="s">
        <v>223</v>
      </c>
      <c r="AE41" s="194"/>
      <c r="AF41" s="265"/>
      <c r="AG41" s="202"/>
      <c r="AH41" s="181"/>
      <c r="AI41" s="121"/>
      <c r="AJ41" s="121"/>
      <c r="AK41" s="204"/>
      <c r="AL41" s="265"/>
      <c r="AM41" s="203"/>
    </row>
    <row r="42" spans="2:39" ht="16.5" customHeight="1">
      <c r="B42" s="118"/>
      <c r="D42" s="183" t="s">
        <v>1779</v>
      </c>
      <c r="E42" s="125" t="s">
        <v>2431</v>
      </c>
      <c r="F42" s="125" t="s">
        <v>2432</v>
      </c>
      <c r="G42" s="334">
        <v>5</v>
      </c>
      <c r="H42" s="332"/>
      <c r="I42" s="335"/>
      <c r="J42" s="183" t="s">
        <v>1779</v>
      </c>
      <c r="K42" s="128" t="s">
        <v>2433</v>
      </c>
      <c r="L42" s="128" t="s">
        <v>2434</v>
      </c>
      <c r="M42" s="328">
        <v>35</v>
      </c>
      <c r="N42" s="332"/>
      <c r="O42" s="200"/>
      <c r="P42" s="120"/>
      <c r="Q42" s="121"/>
      <c r="R42" s="126" t="s">
        <v>223</v>
      </c>
      <c r="S42" s="194"/>
      <c r="T42" s="265"/>
      <c r="U42" s="201"/>
      <c r="V42" s="120"/>
      <c r="W42" s="121"/>
      <c r="X42" s="126"/>
      <c r="Y42" s="194"/>
      <c r="Z42" s="265"/>
      <c r="AA42" s="198"/>
      <c r="AB42" s="120"/>
      <c r="AC42" s="121"/>
      <c r="AD42" s="126" t="s">
        <v>223</v>
      </c>
      <c r="AE42" s="194"/>
      <c r="AF42" s="265"/>
      <c r="AG42" s="202"/>
      <c r="AH42" s="181"/>
      <c r="AI42" s="121"/>
      <c r="AJ42" s="121"/>
      <c r="AK42" s="204"/>
      <c r="AL42" s="265"/>
      <c r="AM42" s="203"/>
    </row>
    <row r="43" spans="2:39" ht="16.5" customHeight="1">
      <c r="B43" s="118"/>
      <c r="D43" s="183" t="s">
        <v>1779</v>
      </c>
      <c r="E43" s="125" t="s">
        <v>2435</v>
      </c>
      <c r="F43" s="125" t="s">
        <v>2436</v>
      </c>
      <c r="G43" s="334">
        <v>40</v>
      </c>
      <c r="H43" s="332"/>
      <c r="I43" s="335"/>
      <c r="J43" s="183" t="s">
        <v>1779</v>
      </c>
      <c r="K43" s="128" t="s">
        <v>2437</v>
      </c>
      <c r="L43" s="128" t="s">
        <v>2438</v>
      </c>
      <c r="M43" s="328">
        <v>10</v>
      </c>
      <c r="N43" s="332"/>
      <c r="O43" s="200"/>
      <c r="P43" s="120"/>
      <c r="Q43" s="121"/>
      <c r="R43" s="126" t="s">
        <v>223</v>
      </c>
      <c r="S43" s="194"/>
      <c r="T43" s="265"/>
      <c r="U43" s="201"/>
      <c r="V43" s="120"/>
      <c r="W43" s="121"/>
      <c r="X43" s="126"/>
      <c r="Y43" s="194"/>
      <c r="Z43" s="265"/>
      <c r="AA43" s="198"/>
      <c r="AB43" s="120"/>
      <c r="AC43" s="121"/>
      <c r="AD43" s="126" t="s">
        <v>223</v>
      </c>
      <c r="AE43" s="194"/>
      <c r="AF43" s="265"/>
      <c r="AG43" s="202"/>
      <c r="AH43" s="181"/>
      <c r="AI43" s="121"/>
      <c r="AJ43" s="121"/>
      <c r="AK43" s="204"/>
      <c r="AL43" s="265"/>
      <c r="AM43" s="203"/>
    </row>
    <row r="44" spans="2:39" ht="16.5" customHeight="1">
      <c r="B44" s="118"/>
      <c r="D44" s="183" t="s">
        <v>1779</v>
      </c>
      <c r="E44" s="125" t="s">
        <v>2439</v>
      </c>
      <c r="F44" s="125" t="s">
        <v>2440</v>
      </c>
      <c r="G44" s="334">
        <v>15</v>
      </c>
      <c r="H44" s="332"/>
      <c r="I44" s="335"/>
      <c r="J44" s="183" t="s">
        <v>1779</v>
      </c>
      <c r="K44" s="128" t="s">
        <v>2427</v>
      </c>
      <c r="L44" s="128" t="s">
        <v>2441</v>
      </c>
      <c r="M44" s="328">
        <v>15</v>
      </c>
      <c r="N44" s="332"/>
      <c r="O44" s="200"/>
      <c r="P44" s="120"/>
      <c r="Q44" s="121"/>
      <c r="R44" s="126" t="s">
        <v>223</v>
      </c>
      <c r="S44" s="194"/>
      <c r="T44" s="265"/>
      <c r="U44" s="201"/>
      <c r="V44" s="120"/>
      <c r="W44" s="121"/>
      <c r="X44" s="126"/>
      <c r="Y44" s="194"/>
      <c r="Z44" s="265"/>
      <c r="AA44" s="198"/>
      <c r="AB44" s="120"/>
      <c r="AC44" s="121"/>
      <c r="AD44" s="126" t="s">
        <v>223</v>
      </c>
      <c r="AE44" s="194"/>
      <c r="AF44" s="265"/>
      <c r="AG44" s="202"/>
      <c r="AH44" s="181"/>
      <c r="AI44" s="121"/>
      <c r="AJ44" s="121" t="s">
        <v>223</v>
      </c>
      <c r="AK44" s="194"/>
      <c r="AL44" s="265"/>
      <c r="AM44" s="203"/>
    </row>
    <row r="45" spans="2:39" ht="16.5" customHeight="1">
      <c r="B45" s="118"/>
      <c r="D45" s="183" t="s">
        <v>1779</v>
      </c>
      <c r="E45" s="125" t="s">
        <v>2442</v>
      </c>
      <c r="F45" s="125" t="s">
        <v>2443</v>
      </c>
      <c r="G45" s="334">
        <v>765</v>
      </c>
      <c r="H45" s="332"/>
      <c r="I45" s="335"/>
      <c r="J45" s="183" t="s">
        <v>1779</v>
      </c>
      <c r="K45" s="128" t="s">
        <v>2431</v>
      </c>
      <c r="L45" s="128" t="s">
        <v>2444</v>
      </c>
      <c r="M45" s="328">
        <v>7</v>
      </c>
      <c r="N45" s="332"/>
      <c r="O45" s="200"/>
      <c r="P45" s="120"/>
      <c r="Q45" s="121"/>
      <c r="R45" s="126" t="s">
        <v>223</v>
      </c>
      <c r="S45" s="194"/>
      <c r="T45" s="265"/>
      <c r="U45" s="201"/>
      <c r="V45" s="120"/>
      <c r="W45" s="121"/>
      <c r="X45" s="126"/>
      <c r="Y45" s="194"/>
      <c r="Z45" s="265"/>
      <c r="AA45" s="198"/>
      <c r="AB45" s="120"/>
      <c r="AC45" s="121"/>
      <c r="AD45" s="126" t="s">
        <v>223</v>
      </c>
      <c r="AE45" s="194"/>
      <c r="AF45" s="265"/>
      <c r="AG45" s="202"/>
      <c r="AH45" s="181"/>
      <c r="AI45" s="121"/>
      <c r="AJ45" s="121" t="s">
        <v>223</v>
      </c>
      <c r="AK45" s="194"/>
      <c r="AL45" s="265"/>
      <c r="AM45" s="203"/>
    </row>
    <row r="46" spans="2:39" ht="16.5" customHeight="1">
      <c r="B46" s="118"/>
      <c r="D46" s="183"/>
      <c r="E46" s="125" t="s">
        <v>2445</v>
      </c>
      <c r="F46" s="125" t="s">
        <v>2446</v>
      </c>
      <c r="G46" s="329" t="s">
        <v>452</v>
      </c>
      <c r="H46" s="332"/>
      <c r="I46" s="335"/>
      <c r="J46" s="183" t="s">
        <v>1779</v>
      </c>
      <c r="K46" s="128" t="s">
        <v>2447</v>
      </c>
      <c r="L46" s="128" t="s">
        <v>2448</v>
      </c>
      <c r="M46" s="328">
        <v>11</v>
      </c>
      <c r="N46" s="332"/>
      <c r="O46" s="200"/>
      <c r="P46" s="120"/>
      <c r="Q46" s="121"/>
      <c r="R46" s="126" t="s">
        <v>223</v>
      </c>
      <c r="S46" s="194"/>
      <c r="T46" s="265"/>
      <c r="U46" s="201"/>
      <c r="V46" s="120"/>
      <c r="W46" s="121"/>
      <c r="X46" s="126"/>
      <c r="Y46" s="194"/>
      <c r="Z46" s="265"/>
      <c r="AA46" s="198"/>
      <c r="AB46" s="120"/>
      <c r="AC46" s="121"/>
      <c r="AD46" s="126" t="s">
        <v>223</v>
      </c>
      <c r="AE46" s="194"/>
      <c r="AF46" s="265"/>
      <c r="AG46" s="202"/>
      <c r="AH46" s="181"/>
      <c r="AI46" s="121"/>
      <c r="AJ46" s="121" t="s">
        <v>223</v>
      </c>
      <c r="AK46" s="194"/>
      <c r="AL46" s="265"/>
      <c r="AM46" s="203"/>
    </row>
    <row r="47" spans="2:39" ht="16.5" customHeight="1">
      <c r="B47" s="118"/>
      <c r="D47" s="183"/>
      <c r="E47" s="125" t="s">
        <v>2449</v>
      </c>
      <c r="F47" s="125" t="s">
        <v>2450</v>
      </c>
      <c r="G47" s="329" t="s">
        <v>452</v>
      </c>
      <c r="H47" s="332"/>
      <c r="I47" s="335"/>
      <c r="J47" s="183" t="s">
        <v>1779</v>
      </c>
      <c r="K47" s="128" t="s">
        <v>2451</v>
      </c>
      <c r="L47" s="128" t="s">
        <v>2452</v>
      </c>
      <c r="M47" s="328">
        <v>5</v>
      </c>
      <c r="N47" s="332"/>
      <c r="O47" s="200"/>
      <c r="P47" s="120"/>
      <c r="Q47" s="121"/>
      <c r="R47" s="126" t="s">
        <v>223</v>
      </c>
      <c r="S47" s="194"/>
      <c r="T47" s="265"/>
      <c r="U47" s="201"/>
      <c r="V47" s="120"/>
      <c r="W47" s="121"/>
      <c r="X47" s="126"/>
      <c r="Y47" s="194"/>
      <c r="Z47" s="265"/>
      <c r="AA47" s="198"/>
      <c r="AB47" s="120"/>
      <c r="AC47" s="121"/>
      <c r="AD47" s="126" t="s">
        <v>223</v>
      </c>
      <c r="AE47" s="194"/>
      <c r="AF47" s="265"/>
      <c r="AG47" s="202"/>
      <c r="AH47" s="181"/>
      <c r="AI47" s="121"/>
      <c r="AJ47" s="121" t="s">
        <v>223</v>
      </c>
      <c r="AK47" s="194"/>
      <c r="AL47" s="265"/>
      <c r="AM47" s="203"/>
    </row>
    <row r="48" spans="2:39" ht="16.5" customHeight="1">
      <c r="B48" s="118"/>
      <c r="D48" s="183"/>
      <c r="E48" s="125" t="s">
        <v>2453</v>
      </c>
      <c r="F48" s="125" t="s">
        <v>2454</v>
      </c>
      <c r="G48" s="329" t="s">
        <v>452</v>
      </c>
      <c r="H48" s="332"/>
      <c r="I48" s="335"/>
      <c r="J48" s="183" t="s">
        <v>263</v>
      </c>
      <c r="K48" s="128" t="s">
        <v>2455</v>
      </c>
      <c r="L48" s="128" t="s">
        <v>2456</v>
      </c>
      <c r="M48" s="328">
        <v>40</v>
      </c>
      <c r="N48" s="332"/>
      <c r="O48" s="200"/>
      <c r="P48" s="120"/>
      <c r="Q48" s="121"/>
      <c r="R48" s="126" t="s">
        <v>223</v>
      </c>
      <c r="S48" s="194"/>
      <c r="T48" s="265"/>
      <c r="U48" s="201"/>
      <c r="V48" s="120"/>
      <c r="W48" s="121"/>
      <c r="X48" s="126"/>
      <c r="Y48" s="194"/>
      <c r="Z48" s="265"/>
      <c r="AA48" s="198"/>
      <c r="AB48" s="120"/>
      <c r="AC48" s="121"/>
      <c r="AD48" s="126" t="s">
        <v>223</v>
      </c>
      <c r="AE48" s="194"/>
      <c r="AF48" s="265"/>
      <c r="AG48" s="202"/>
      <c r="AH48" s="181"/>
      <c r="AI48" s="121"/>
      <c r="AJ48" s="121" t="s">
        <v>223</v>
      </c>
      <c r="AK48" s="194"/>
      <c r="AL48" s="265"/>
      <c r="AM48" s="203"/>
    </row>
    <row r="49" spans="2:39" ht="16.5" customHeight="1">
      <c r="B49" s="118"/>
      <c r="D49" s="183"/>
      <c r="E49" s="125" t="s">
        <v>2457</v>
      </c>
      <c r="F49" s="431" t="s">
        <v>2458</v>
      </c>
      <c r="G49" s="329" t="s">
        <v>452</v>
      </c>
      <c r="H49" s="332"/>
      <c r="I49" s="335"/>
      <c r="J49" s="120" t="s">
        <v>263</v>
      </c>
      <c r="K49" s="128" t="s">
        <v>2459</v>
      </c>
      <c r="L49" s="128" t="s">
        <v>2460</v>
      </c>
      <c r="M49" s="328">
        <v>2</v>
      </c>
      <c r="N49" s="332"/>
      <c r="O49" s="345"/>
      <c r="P49" s="120"/>
      <c r="Q49" s="121"/>
      <c r="R49" s="126" t="s">
        <v>223</v>
      </c>
      <c r="S49" s="194"/>
      <c r="T49" s="265"/>
      <c r="U49" s="201"/>
      <c r="V49" s="120"/>
      <c r="W49" s="121"/>
      <c r="X49" s="126"/>
      <c r="Y49" s="194"/>
      <c r="Z49" s="265"/>
      <c r="AA49" s="198"/>
      <c r="AB49" s="120"/>
      <c r="AC49" s="121"/>
      <c r="AD49" s="126" t="s">
        <v>223</v>
      </c>
      <c r="AE49" s="194"/>
      <c r="AF49" s="265"/>
      <c r="AG49" s="202"/>
      <c r="AH49" s="181"/>
      <c r="AI49" s="121"/>
      <c r="AJ49" s="121" t="s">
        <v>223</v>
      </c>
      <c r="AK49" s="194"/>
      <c r="AL49" s="265"/>
      <c r="AM49" s="203"/>
    </row>
    <row r="50" spans="2:39" ht="16.5" customHeight="1">
      <c r="B50" s="118"/>
      <c r="D50" s="183"/>
      <c r="E50" s="125"/>
      <c r="F50" s="125"/>
      <c r="G50" s="256"/>
      <c r="H50" s="332"/>
      <c r="I50" s="335"/>
      <c r="J50" s="183"/>
      <c r="K50" s="128" t="s">
        <v>2461</v>
      </c>
      <c r="L50" s="128" t="s">
        <v>2462</v>
      </c>
      <c r="M50" s="329" t="s">
        <v>452</v>
      </c>
      <c r="N50" s="332"/>
      <c r="O50" s="200"/>
      <c r="P50" s="120"/>
      <c r="Q50" s="121"/>
      <c r="R50" s="126" t="s">
        <v>223</v>
      </c>
      <c r="S50" s="194"/>
      <c r="T50" s="265"/>
      <c r="U50" s="201"/>
      <c r="V50" s="120"/>
      <c r="W50" s="121"/>
      <c r="X50" s="126"/>
      <c r="Y50" s="194"/>
      <c r="Z50" s="265"/>
      <c r="AA50" s="198"/>
      <c r="AB50" s="120"/>
      <c r="AC50" s="121"/>
      <c r="AD50" s="126" t="s">
        <v>223</v>
      </c>
      <c r="AE50" s="194"/>
      <c r="AF50" s="265"/>
      <c r="AG50" s="202"/>
      <c r="AH50" s="181"/>
      <c r="AI50" s="121"/>
      <c r="AJ50" s="121" t="s">
        <v>223</v>
      </c>
      <c r="AK50" s="194"/>
      <c r="AL50" s="265"/>
      <c r="AM50" s="203"/>
    </row>
    <row r="51" spans="2:39" ht="16.5" customHeight="1">
      <c r="B51" s="118"/>
      <c r="D51" s="183"/>
      <c r="E51" s="125"/>
      <c r="F51" s="125"/>
      <c r="G51" s="334"/>
      <c r="H51" s="332"/>
      <c r="I51" s="335"/>
      <c r="J51" s="183"/>
      <c r="K51" s="128" t="s">
        <v>2463</v>
      </c>
      <c r="L51" s="128" t="s">
        <v>2464</v>
      </c>
      <c r="M51" s="329" t="s">
        <v>452</v>
      </c>
      <c r="N51" s="332"/>
      <c r="O51" s="200"/>
      <c r="P51" s="120"/>
      <c r="Q51" s="121"/>
      <c r="R51" s="126" t="s">
        <v>223</v>
      </c>
      <c r="S51" s="194"/>
      <c r="T51" s="265"/>
      <c r="U51" s="201"/>
      <c r="V51" s="120"/>
      <c r="W51" s="121"/>
      <c r="X51" s="126"/>
      <c r="Y51" s="194"/>
      <c r="Z51" s="265"/>
      <c r="AA51" s="198"/>
      <c r="AB51" s="120"/>
      <c r="AC51" s="121"/>
      <c r="AD51" s="126" t="s">
        <v>223</v>
      </c>
      <c r="AE51" s="194"/>
      <c r="AF51" s="265"/>
      <c r="AG51" s="202"/>
      <c r="AH51" s="181"/>
      <c r="AI51" s="121"/>
      <c r="AJ51" s="121" t="s">
        <v>223</v>
      </c>
      <c r="AK51" s="194"/>
      <c r="AL51" s="265"/>
      <c r="AM51" s="203"/>
    </row>
    <row r="52" spans="2:39" ht="16.5" customHeight="1">
      <c r="B52" s="118"/>
      <c r="D52" s="183"/>
      <c r="E52" s="125"/>
      <c r="F52" s="125"/>
      <c r="G52" s="334"/>
      <c r="H52" s="332"/>
      <c r="I52" s="335"/>
      <c r="J52" s="183"/>
      <c r="K52" s="128" t="s">
        <v>2465</v>
      </c>
      <c r="L52" s="128" t="s">
        <v>2466</v>
      </c>
      <c r="M52" s="329" t="s">
        <v>452</v>
      </c>
      <c r="N52" s="332"/>
      <c r="O52" s="335"/>
      <c r="P52" s="120"/>
      <c r="Q52" s="121"/>
      <c r="R52" s="126" t="s">
        <v>223</v>
      </c>
      <c r="S52" s="194"/>
      <c r="T52" s="265"/>
      <c r="U52" s="201"/>
      <c r="V52" s="120"/>
      <c r="W52" s="121"/>
      <c r="X52" s="126"/>
      <c r="Y52" s="194"/>
      <c r="Z52" s="265"/>
      <c r="AA52" s="198"/>
      <c r="AB52" s="120"/>
      <c r="AC52" s="121"/>
      <c r="AD52" s="126" t="s">
        <v>223</v>
      </c>
      <c r="AE52" s="194"/>
      <c r="AF52" s="265"/>
      <c r="AG52" s="202"/>
      <c r="AH52" s="181"/>
      <c r="AI52" s="121"/>
      <c r="AJ52" s="121" t="s">
        <v>223</v>
      </c>
      <c r="AK52" s="194"/>
      <c r="AL52" s="265"/>
      <c r="AM52" s="203"/>
    </row>
    <row r="53" spans="2:39" ht="16.5" customHeight="1">
      <c r="B53" s="118"/>
      <c r="D53" s="183"/>
      <c r="E53" s="125"/>
      <c r="F53" s="125" t="s">
        <v>223</v>
      </c>
      <c r="G53" s="334"/>
      <c r="H53" s="332"/>
      <c r="I53" s="335"/>
      <c r="J53" s="183"/>
      <c r="K53" s="128"/>
      <c r="L53" s="128"/>
      <c r="M53" s="329"/>
      <c r="N53" s="332"/>
      <c r="O53" s="335"/>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18"/>
      <c r="D54" s="183"/>
      <c r="E54" s="125"/>
      <c r="F54" s="125" t="s">
        <v>223</v>
      </c>
      <c r="G54" s="196"/>
      <c r="H54" s="265"/>
      <c r="I54" s="200"/>
      <c r="J54" s="183"/>
      <c r="K54" s="128"/>
      <c r="L54" s="128"/>
      <c r="M54" s="268"/>
      <c r="N54" s="265"/>
      <c r="O54" s="200"/>
      <c r="P54" s="120"/>
      <c r="Q54" s="121"/>
      <c r="R54" s="126" t="s">
        <v>223</v>
      </c>
      <c r="S54" s="194"/>
      <c r="T54" s="265"/>
      <c r="U54" s="201"/>
      <c r="V54" s="120"/>
      <c r="W54" s="121"/>
      <c r="X54" s="126"/>
      <c r="Y54" s="194"/>
      <c r="Z54" s="265"/>
      <c r="AA54" s="198"/>
      <c r="AB54" s="120"/>
      <c r="AC54" s="121"/>
      <c r="AD54" s="126" t="s">
        <v>223</v>
      </c>
      <c r="AE54" s="194"/>
      <c r="AF54" s="265"/>
      <c r="AG54" s="202"/>
      <c r="AH54" s="181"/>
      <c r="AI54" s="121"/>
      <c r="AJ54" s="121" t="s">
        <v>223</v>
      </c>
      <c r="AK54" s="194"/>
      <c r="AL54" s="265"/>
      <c r="AM54" s="203"/>
    </row>
    <row r="55" spans="2:39" ht="15.75" customHeight="1">
      <c r="B55" s="130" t="s">
        <v>409</v>
      </c>
      <c r="C55" s="131">
        <f>SUM(G55:AL55)</f>
        <v>20641</v>
      </c>
      <c r="D55" s="132"/>
      <c r="E55" s="133"/>
      <c r="F55" s="133" t="s">
        <v>223</v>
      </c>
      <c r="G55" s="205">
        <f>SUM(G36:G54)</f>
        <v>1030</v>
      </c>
      <c r="H55" s="205"/>
      <c r="I55" s="134"/>
      <c r="J55" s="132"/>
      <c r="K55" s="133"/>
      <c r="L55" s="133"/>
      <c r="M55" s="205">
        <f>SUM(M36:M54)</f>
        <v>734</v>
      </c>
      <c r="N55" s="205"/>
      <c r="O55" s="134"/>
      <c r="P55" s="132"/>
      <c r="Q55" s="133"/>
      <c r="R55" s="133" t="s">
        <v>223</v>
      </c>
      <c r="S55" s="205"/>
      <c r="T55" s="205"/>
      <c r="U55" s="134"/>
      <c r="V55" s="132"/>
      <c r="W55" s="133"/>
      <c r="X55" s="133"/>
      <c r="Y55" s="205"/>
      <c r="Z55" s="205"/>
      <c r="AA55" s="134"/>
      <c r="AB55" s="132"/>
      <c r="AC55" s="133"/>
      <c r="AD55" s="133" t="s">
        <v>223</v>
      </c>
      <c r="AE55" s="205">
        <f>SUM(AE36:AE54)</f>
        <v>5861</v>
      </c>
      <c r="AF55" s="205"/>
      <c r="AG55" s="134"/>
      <c r="AH55" s="184"/>
      <c r="AI55" s="185"/>
      <c r="AJ55" s="133" t="s">
        <v>223</v>
      </c>
      <c r="AK55" s="205">
        <f>SUM(AK36:AK54)</f>
        <v>13016</v>
      </c>
      <c r="AL55" s="205"/>
      <c r="AM55" s="135"/>
    </row>
    <row r="56" spans="2:39" ht="15.75" customHeight="1" thickBot="1">
      <c r="B56" s="136" t="s">
        <v>410</v>
      </c>
      <c r="C56" s="137">
        <f>SUM(G56:AL56)</f>
        <v>0</v>
      </c>
      <c r="D56" s="138"/>
      <c r="E56" s="139"/>
      <c r="F56" s="139" t="s">
        <v>223</v>
      </c>
      <c r="G56" s="208"/>
      <c r="H56" s="263">
        <f>SUM(H36:H54)</f>
        <v>0</v>
      </c>
      <c r="I56" s="140"/>
      <c r="J56" s="138"/>
      <c r="K56" s="139"/>
      <c r="L56" s="139"/>
      <c r="M56" s="208"/>
      <c r="N56" s="263">
        <f>SUM(N36:N54)</f>
        <v>0</v>
      </c>
      <c r="O56" s="140"/>
      <c r="P56" s="138"/>
      <c r="Q56" s="139"/>
      <c r="R56" s="139" t="s">
        <v>223</v>
      </c>
      <c r="S56" s="208"/>
      <c r="T56" s="263"/>
      <c r="U56" s="140"/>
      <c r="V56" s="138"/>
      <c r="W56" s="139"/>
      <c r="X56" s="139"/>
      <c r="Y56" s="208"/>
      <c r="Z56" s="263"/>
      <c r="AA56" s="140"/>
      <c r="AB56" s="138"/>
      <c r="AC56" s="139"/>
      <c r="AD56" s="139" t="s">
        <v>223</v>
      </c>
      <c r="AE56" s="208"/>
      <c r="AF56" s="263">
        <f>SUM(AF36:AF54)</f>
        <v>0</v>
      </c>
      <c r="AG56" s="140"/>
      <c r="AH56" s="186"/>
      <c r="AI56" s="187"/>
      <c r="AJ56" s="139" t="s">
        <v>223</v>
      </c>
      <c r="AK56" s="208"/>
      <c r="AL56" s="263">
        <f>SUM(AL36:AL54)</f>
        <v>0</v>
      </c>
      <c r="AM56" s="141"/>
    </row>
    <row r="57" spans="2:39" s="151" customFormat="1" ht="15.75" customHeight="1" thickTop="1" thickBot="1">
      <c r="B57" s="145" t="s">
        <v>489</v>
      </c>
      <c r="C57" s="146">
        <f>SUM(H57,N57,T57,Z57,AF57,AL57)</f>
        <v>0</v>
      </c>
      <c r="D57" s="147"/>
      <c r="E57" s="241"/>
      <c r="F57" s="241" t="s">
        <v>223</v>
      </c>
      <c r="G57" s="242">
        <f>SUM(S14,G34,G55)</f>
        <v>2535</v>
      </c>
      <c r="H57" s="242">
        <f>SUM(T15,H35,H56)</f>
        <v>0</v>
      </c>
      <c r="I57" s="148"/>
      <c r="J57" s="147"/>
      <c r="K57" s="241"/>
      <c r="L57" s="241"/>
      <c r="M57" s="242">
        <f>SUM(AK14,M34,M55)</f>
        <v>2328</v>
      </c>
      <c r="N57" s="242">
        <f>SUM(N56,N35,AL15)</f>
        <v>0</v>
      </c>
      <c r="O57" s="148"/>
      <c r="P57" s="147"/>
      <c r="Q57" s="241"/>
      <c r="R57" s="241" t="s">
        <v>223</v>
      </c>
      <c r="S57" s="242">
        <f>SUM(S34)</f>
        <v>9816</v>
      </c>
      <c r="T57" s="242">
        <f>SUM(T35)</f>
        <v>0</v>
      </c>
      <c r="U57" s="148"/>
      <c r="V57" s="147"/>
      <c r="W57" s="241"/>
      <c r="X57" s="241"/>
      <c r="Y57" s="242">
        <f>SUM(Y34)</f>
        <v>14834</v>
      </c>
      <c r="Z57" s="242">
        <f>SUM(Z35)</f>
        <v>0</v>
      </c>
      <c r="AA57" s="148"/>
      <c r="AB57" s="147"/>
      <c r="AC57" s="241"/>
      <c r="AD57" s="241" t="s">
        <v>223</v>
      </c>
      <c r="AE57" s="242">
        <f>SUM(AE55)</f>
        <v>5861</v>
      </c>
      <c r="AF57" s="242">
        <f>SUM(AF56)</f>
        <v>0</v>
      </c>
      <c r="AG57" s="149"/>
      <c r="AH57" s="147"/>
      <c r="AI57" s="241"/>
      <c r="AJ57" s="241" t="s">
        <v>223</v>
      </c>
      <c r="AK57" s="242">
        <f>SUM(AK55)</f>
        <v>13016</v>
      </c>
      <c r="AL57" s="242">
        <f>SUM(AL56)</f>
        <v>0</v>
      </c>
      <c r="AM57" s="150"/>
    </row>
    <row r="58" spans="2:39" ht="15" customHeight="1" thickBot="1">
      <c r="B58" s="152"/>
      <c r="C58" s="153"/>
      <c r="D58" s="153"/>
      <c r="F58" s="79" t="s">
        <v>223</v>
      </c>
      <c r="G58" s="154"/>
      <c r="H58" s="154"/>
      <c r="I58" s="154"/>
      <c r="J58" s="153"/>
      <c r="K58" s="154"/>
      <c r="L58" s="154"/>
      <c r="M58" s="28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878</v>
      </c>
    </row>
    <row r="59" spans="2:39" ht="15" customHeight="1">
      <c r="B59" s="156" t="s">
        <v>491</v>
      </c>
      <c r="C59" s="157"/>
      <c r="D59" s="158"/>
      <c r="E59" s="159"/>
      <c r="F59" s="159" t="s">
        <v>223</v>
      </c>
      <c r="G59" s="160"/>
      <c r="H59" s="160"/>
      <c r="I59" s="160"/>
      <c r="J59" s="161"/>
      <c r="K59" s="160"/>
      <c r="L59" s="160"/>
      <c r="M59" s="287"/>
      <c r="N59" s="160"/>
      <c r="O59" s="160"/>
      <c r="P59" s="158"/>
      <c r="Q59" s="159"/>
      <c r="R59" s="159" t="s">
        <v>223</v>
      </c>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292"/>
      <c r="N60" s="168"/>
      <c r="O60" s="168"/>
      <c r="P60" s="166"/>
      <c r="Q60" s="167"/>
      <c r="R60" s="167" t="s">
        <v>223</v>
      </c>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292"/>
      <c r="N61" s="168"/>
      <c r="O61" s="168"/>
      <c r="P61" s="166"/>
      <c r="Q61" s="167"/>
      <c r="R61" s="167" t="s">
        <v>223</v>
      </c>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292"/>
      <c r="N62" s="168"/>
      <c r="O62" s="168"/>
      <c r="P62" s="166"/>
      <c r="Q62" s="167"/>
      <c r="R62" s="167" t="s">
        <v>223</v>
      </c>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292"/>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292"/>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292"/>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324"/>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105" t="s">
        <v>493</v>
      </c>
      <c r="D67" s="251" t="s">
        <v>2467</v>
      </c>
      <c r="E67" s="450"/>
      <c r="F67" s="450"/>
      <c r="G67" s="450"/>
      <c r="H67" s="450"/>
      <c r="I67" s="450"/>
      <c r="J67" s="450"/>
      <c r="K67" s="450"/>
      <c r="P67" s="251" t="s">
        <v>2468</v>
      </c>
      <c r="Q67" s="251"/>
      <c r="R67" s="79" t="s">
        <v>223</v>
      </c>
      <c r="U67" s="155"/>
      <c r="AB67" s="528" t="s">
        <v>2469</v>
      </c>
      <c r="AC67" s="528"/>
      <c r="AD67" s="528"/>
      <c r="AE67" s="528"/>
      <c r="AF67" s="528"/>
      <c r="AG67" s="528"/>
      <c r="AH67" s="528"/>
      <c r="AI67" s="528"/>
      <c r="AJ67" s="79" t="s">
        <v>223</v>
      </c>
      <c r="AM67" s="155"/>
    </row>
    <row r="68" spans="2:39" ht="15.75" customHeight="1">
      <c r="D68" s="251" t="s">
        <v>2470</v>
      </c>
      <c r="E68" s="405"/>
      <c r="F68" s="405"/>
      <c r="G68" s="405"/>
      <c r="H68" s="405"/>
      <c r="I68" s="405"/>
      <c r="J68" s="405"/>
      <c r="K68" s="405"/>
      <c r="P68" s="528" t="s">
        <v>2471</v>
      </c>
      <c r="Q68" s="528"/>
      <c r="R68" s="528"/>
      <c r="S68" s="528"/>
      <c r="T68" s="528"/>
      <c r="U68" s="528"/>
      <c r="V68" s="528"/>
      <c r="W68" s="528"/>
      <c r="AB68" s="528" t="s">
        <v>2472</v>
      </c>
      <c r="AC68" s="528"/>
      <c r="AD68" s="528"/>
      <c r="AE68" s="528"/>
      <c r="AF68" s="528"/>
      <c r="AG68" s="528"/>
      <c r="AH68" s="528"/>
      <c r="AI68" s="528"/>
      <c r="AJ68" s="79" t="s">
        <v>223</v>
      </c>
    </row>
    <row r="69" spans="2:39" ht="15.75" customHeight="1">
      <c r="D69" s="251" t="s">
        <v>2473</v>
      </c>
      <c r="F69" s="79" t="s">
        <v>223</v>
      </c>
      <c r="P69" s="528" t="s">
        <v>2474</v>
      </c>
      <c r="Q69" s="528"/>
      <c r="R69" s="528"/>
      <c r="S69" s="528"/>
      <c r="T69" s="528"/>
      <c r="U69" s="528"/>
      <c r="V69" s="528"/>
      <c r="W69" s="528"/>
      <c r="AB69" s="528"/>
      <c r="AC69" s="528"/>
      <c r="AD69" s="528"/>
      <c r="AE69" s="528"/>
      <c r="AF69" s="528"/>
      <c r="AG69" s="528"/>
      <c r="AH69" s="528"/>
      <c r="AI69" s="528"/>
      <c r="AJ69" s="79" t="s">
        <v>223</v>
      </c>
    </row>
    <row r="70" spans="2:39" ht="15.95" customHeight="1">
      <c r="D70" s="78"/>
      <c r="F70" s="79" t="s">
        <v>223</v>
      </c>
      <c r="R70" s="79" t="s">
        <v>223</v>
      </c>
      <c r="AB70" s="528"/>
      <c r="AC70" s="528"/>
      <c r="AD70" s="528"/>
      <c r="AE70" s="528"/>
      <c r="AF70" s="528"/>
      <c r="AG70" s="528"/>
      <c r="AH70" s="528"/>
      <c r="AI70" s="528"/>
      <c r="AJ70" s="79" t="s">
        <v>223</v>
      </c>
    </row>
    <row r="71" spans="2:39" ht="15.95" customHeight="1">
      <c r="F71" s="79" t="s">
        <v>223</v>
      </c>
      <c r="R71" s="79" t="s">
        <v>223</v>
      </c>
      <c r="AC71" s="251"/>
      <c r="AD71" s="79" t="s">
        <v>223</v>
      </c>
      <c r="AJ71" s="79" t="s">
        <v>223</v>
      </c>
    </row>
    <row r="72" spans="2:39" ht="15.95" customHeight="1">
      <c r="F72" s="79" t="s">
        <v>223</v>
      </c>
      <c r="R72" s="79" t="s">
        <v>223</v>
      </c>
      <c r="AB72" s="528"/>
      <c r="AC72" s="528"/>
      <c r="AD72" s="528"/>
      <c r="AE72" s="528"/>
      <c r="AF72" s="528"/>
      <c r="AG72" s="528"/>
      <c r="AH72" s="528"/>
      <c r="AI72" s="528"/>
      <c r="AJ72" s="79" t="s">
        <v>223</v>
      </c>
    </row>
    <row r="73" spans="2:39" ht="15.95" customHeight="1">
      <c r="F73" s="79" t="s">
        <v>223</v>
      </c>
      <c r="R73" s="79" t="s">
        <v>223</v>
      </c>
      <c r="AB73" s="528"/>
      <c r="AC73" s="528"/>
      <c r="AD73" s="528"/>
      <c r="AE73" s="528"/>
      <c r="AF73" s="528"/>
      <c r="AG73" s="528"/>
      <c r="AH73" s="528"/>
      <c r="AI73" s="528"/>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7">
    <mergeCell ref="AK1:AM1"/>
    <mergeCell ref="AL2:AM2"/>
    <mergeCell ref="B4:C5"/>
    <mergeCell ref="D4:E5"/>
    <mergeCell ref="G4:Q5"/>
    <mergeCell ref="S4:S5"/>
    <mergeCell ref="T4:U5"/>
    <mergeCell ref="V4:AA5"/>
    <mergeCell ref="AE5:AF5"/>
    <mergeCell ref="AB72:AI72"/>
    <mergeCell ref="AB73:AI73"/>
    <mergeCell ref="P68:W68"/>
    <mergeCell ref="P69:W69"/>
    <mergeCell ref="AB67:AI67"/>
    <mergeCell ref="AB70:AI70"/>
    <mergeCell ref="AB69:AI69"/>
    <mergeCell ref="AB68:AI68"/>
  </mergeCells>
  <phoneticPr fontId="6"/>
  <conditionalFormatting sqref="H36:H54 N36:N54">
    <cfRule type="cellIs" dxfId="109" priority="145" stopIfTrue="1" operator="greaterThan">
      <formula>G36</formula>
    </cfRule>
  </conditionalFormatting>
  <conditionalFormatting sqref="N40 T40 Z40 AL40">
    <cfRule type="cellIs" dxfId="108" priority="134" stopIfTrue="1" operator="greaterThan">
      <formula>M40</formula>
    </cfRule>
  </conditionalFormatting>
  <conditionalFormatting sqref="H37:H39">
    <cfRule type="cellIs" dxfId="107" priority="137" stopIfTrue="1" operator="greaterThan">
      <formula>G37</formula>
    </cfRule>
  </conditionalFormatting>
  <conditionalFormatting sqref="AL37:AL39 Z37:Z39 T37:T39 N37:N39">
    <cfRule type="cellIs" dxfId="106" priority="136" stopIfTrue="1" operator="greaterThan">
      <formula>M37</formula>
    </cfRule>
  </conditionalFormatting>
  <conditionalFormatting sqref="H53:H54">
    <cfRule type="cellIs" dxfId="105" priority="211" stopIfTrue="1" operator="greaterThan">
      <formula>G53</formula>
    </cfRule>
  </conditionalFormatting>
  <conditionalFormatting sqref="T53:T54 Z53:Z54 AF53:AF54 AL53:AL54">
    <cfRule type="cellIs" dxfId="104" priority="210" stopIfTrue="1" operator="greaterThan">
      <formula>S53</formula>
    </cfRule>
  </conditionalFormatting>
  <conditionalFormatting sqref="H52">
    <cfRule type="cellIs" dxfId="103" priority="159" stopIfTrue="1" operator="greaterThan">
      <formula>G52</formula>
    </cfRule>
  </conditionalFormatting>
  <conditionalFormatting sqref="T52 N51">
    <cfRule type="cellIs" dxfId="102" priority="158" stopIfTrue="1" operator="greaterThan">
      <formula>M51</formula>
    </cfRule>
  </conditionalFormatting>
  <conditionalFormatting sqref="Z47">
    <cfRule type="cellIs" dxfId="101" priority="166" stopIfTrue="1" operator="greaterThan">
      <formula>Y47</formula>
    </cfRule>
  </conditionalFormatting>
  <conditionalFormatting sqref="AF47 AL47">
    <cfRule type="cellIs" dxfId="100" priority="165" stopIfTrue="1" operator="greaterThan">
      <formula>AE47</formula>
    </cfRule>
  </conditionalFormatting>
  <conditionalFormatting sqref="T36:T54 AF41:AF54 AL36:AL54 Z36:Z54">
    <cfRule type="cellIs" dxfId="99" priority="154" stopIfTrue="1" operator="greaterThan">
      <formula>S36</formula>
    </cfRule>
  </conditionalFormatting>
  <conditionalFormatting sqref="I29">
    <cfRule type="cellIs" dxfId="98" priority="153" stopIfTrue="1" operator="greaterThan">
      <formula>G30</formula>
    </cfRule>
  </conditionalFormatting>
  <conditionalFormatting sqref="T51 Z51 AF51 AL51 N50:N51">
    <cfRule type="cellIs" dxfId="97" priority="161" stopIfTrue="1" operator="greaterThan">
      <formula>M50</formula>
    </cfRule>
  </conditionalFormatting>
  <conditionalFormatting sqref="H52 T52 Z52 AF52 AL52 N51">
    <cfRule type="cellIs" dxfId="96" priority="160" stopIfTrue="1" operator="greaterThan">
      <formula>G51</formula>
    </cfRule>
  </conditionalFormatting>
  <conditionalFormatting sqref="Z52">
    <cfRule type="cellIs" dxfId="95" priority="157" stopIfTrue="1" operator="greaterThan">
      <formula>Y52</formula>
    </cfRule>
  </conditionalFormatting>
  <conditionalFormatting sqref="H51">
    <cfRule type="cellIs" dxfId="94" priority="162" stopIfTrue="1" operator="greaterThan">
      <formula>G51</formula>
    </cfRule>
  </conditionalFormatting>
  <conditionalFormatting sqref="H41 N41 T41 Z41 AF41 AL41">
    <cfRule type="cellIs" dxfId="93" priority="133" stopIfTrue="1" operator="greaterThan">
      <formula>G41</formula>
    </cfRule>
  </conditionalFormatting>
  <conditionalFormatting sqref="H46">
    <cfRule type="cellIs" dxfId="92" priority="123" stopIfTrue="1" operator="greaterThan">
      <formula>G46</formula>
    </cfRule>
  </conditionalFormatting>
  <conditionalFormatting sqref="N36 T36">
    <cfRule type="cellIs" dxfId="91" priority="140" stopIfTrue="1" operator="greaterThan">
      <formula>M36</formula>
    </cfRule>
  </conditionalFormatting>
  <conditionalFormatting sqref="Z41">
    <cfRule type="cellIs" dxfId="90" priority="130" stopIfTrue="1" operator="greaterThan">
      <formula>Y41</formula>
    </cfRule>
  </conditionalFormatting>
  <conditionalFormatting sqref="AL36">
    <cfRule type="cellIs" dxfId="89" priority="138" stopIfTrue="1" operator="greaterThan">
      <formula>AK36</formula>
    </cfRule>
  </conditionalFormatting>
  <conditionalFormatting sqref="H40">
    <cfRule type="cellIs" dxfId="88" priority="135" stopIfTrue="1" operator="greaterThan">
      <formula>G40</formula>
    </cfRule>
  </conditionalFormatting>
  <conditionalFormatting sqref="H41">
    <cfRule type="cellIs" dxfId="87" priority="132" stopIfTrue="1" operator="greaterThan">
      <formula>G41</formula>
    </cfRule>
  </conditionalFormatting>
  <conditionalFormatting sqref="N41 T41">
    <cfRule type="cellIs" dxfId="86" priority="131" stopIfTrue="1" operator="greaterThan">
      <formula>M41</formula>
    </cfRule>
  </conditionalFormatting>
  <conditionalFormatting sqref="AF41 AL41">
    <cfRule type="cellIs" dxfId="85" priority="129" stopIfTrue="1" operator="greaterThan">
      <formula>AE41</formula>
    </cfRule>
  </conditionalFormatting>
  <conditionalFormatting sqref="H42:H44">
    <cfRule type="cellIs" dxfId="84" priority="128" stopIfTrue="1" operator="greaterThan">
      <formula>G42</formula>
    </cfRule>
  </conditionalFormatting>
  <conditionalFormatting sqref="AL42:AL44 AF42:AF44 Z42:Z44 T42:T44 N42:N44">
    <cfRule type="cellIs" dxfId="83" priority="127" stopIfTrue="1" operator="greaterThan">
      <formula>M42</formula>
    </cfRule>
  </conditionalFormatting>
  <conditionalFormatting sqref="H45">
    <cfRule type="cellIs" dxfId="82" priority="126" stopIfTrue="1" operator="greaterThan">
      <formula>G45</formula>
    </cfRule>
  </conditionalFormatting>
  <conditionalFormatting sqref="N45 T45 Z45 AF45 AL45">
    <cfRule type="cellIs" dxfId="81" priority="125" stopIfTrue="1" operator="greaterThan">
      <formula>M45</formula>
    </cfRule>
  </conditionalFormatting>
  <conditionalFormatting sqref="H46 N46 T46 AF46 AL46">
    <cfRule type="cellIs" dxfId="80" priority="124" stopIfTrue="1" operator="greaterThan">
      <formula>G46</formula>
    </cfRule>
  </conditionalFormatting>
  <conditionalFormatting sqref="H36">
    <cfRule type="cellIs" dxfId="79" priority="141" stopIfTrue="1" operator="greaterThan">
      <formula>G36</formula>
    </cfRule>
  </conditionalFormatting>
  <conditionalFormatting sqref="Z36">
    <cfRule type="cellIs" dxfId="78" priority="139" stopIfTrue="1" operator="greaterThan">
      <formula>Y36</formula>
    </cfRule>
  </conditionalFormatting>
  <conditionalFormatting sqref="H9:H11">
    <cfRule type="cellIs" dxfId="77" priority="209" stopIfTrue="1" operator="greaterThan">
      <formula>G9</formula>
    </cfRule>
  </conditionalFormatting>
  <conditionalFormatting sqref="AL9:AL11 AF9:AF11 Z9:Z11 T9:T11 N9:N11">
    <cfRule type="cellIs" dxfId="76" priority="208" stopIfTrue="1" operator="greaterThan">
      <formula>M9</formula>
    </cfRule>
  </conditionalFormatting>
  <conditionalFormatting sqref="T36:T54 AF41:AF54 AL36:AL54 Z36:Z54">
    <cfRule type="cellIs" dxfId="75" priority="199" stopIfTrue="1" operator="greaterThan">
      <formula>S36</formula>
    </cfRule>
  </conditionalFormatting>
  <conditionalFormatting sqref="H37 N37 T37 Z37 AL37">
    <cfRule type="cellIs" dxfId="74" priority="187" stopIfTrue="1" operator="greaterThan">
      <formula>G37</formula>
    </cfRule>
  </conditionalFormatting>
  <conditionalFormatting sqref="H37">
    <cfRule type="cellIs" dxfId="73" priority="186" stopIfTrue="1" operator="greaterThan">
      <formula>G37</formula>
    </cfRule>
  </conditionalFormatting>
  <conditionalFormatting sqref="H36">
    <cfRule type="cellIs" dxfId="72" priority="189" stopIfTrue="1" operator="greaterThan">
      <formula>G36</formula>
    </cfRule>
  </conditionalFormatting>
  <conditionalFormatting sqref="N36 T36 Z36 AL36">
    <cfRule type="cellIs" dxfId="71" priority="188" stopIfTrue="1" operator="greaterThan">
      <formula>M36</formula>
    </cfRule>
  </conditionalFormatting>
  <conditionalFormatting sqref="N37 T37">
    <cfRule type="cellIs" dxfId="70" priority="185" stopIfTrue="1" operator="greaterThan">
      <formula>M37</formula>
    </cfRule>
  </conditionalFormatting>
  <conditionalFormatting sqref="Z37">
    <cfRule type="cellIs" dxfId="69" priority="184" stopIfTrue="1" operator="greaterThan">
      <formula>Y37</formula>
    </cfRule>
  </conditionalFormatting>
  <conditionalFormatting sqref="AL37">
    <cfRule type="cellIs" dxfId="68" priority="183" stopIfTrue="1" operator="greaterThan">
      <formula>AK37</formula>
    </cfRule>
  </conditionalFormatting>
  <conditionalFormatting sqref="H38:H40">
    <cfRule type="cellIs" dxfId="67" priority="182" stopIfTrue="1" operator="greaterThan">
      <formula>G38</formula>
    </cfRule>
  </conditionalFormatting>
  <conditionalFormatting sqref="AL38:AL40 Z38:Z40 T38:T40 N38:N40">
    <cfRule type="cellIs" dxfId="66" priority="181" stopIfTrue="1" operator="greaterThan">
      <formula>M38</formula>
    </cfRule>
  </conditionalFormatting>
  <conditionalFormatting sqref="H41">
    <cfRule type="cellIs" dxfId="65" priority="180" stopIfTrue="1" operator="greaterThan">
      <formula>G41</formula>
    </cfRule>
  </conditionalFormatting>
  <conditionalFormatting sqref="N41 T41 Z41 AF41 AL41">
    <cfRule type="cellIs" dxfId="64" priority="179" stopIfTrue="1" operator="greaterThan">
      <formula>M41</formula>
    </cfRule>
  </conditionalFormatting>
  <conditionalFormatting sqref="H42 N42 T42 Z42 AF42 AL42">
    <cfRule type="cellIs" dxfId="63" priority="178" stopIfTrue="1" operator="greaterThan">
      <formula>G42</formula>
    </cfRule>
  </conditionalFormatting>
  <conditionalFormatting sqref="H42">
    <cfRule type="cellIs" dxfId="62" priority="177" stopIfTrue="1" operator="greaterThan">
      <formula>G42</formula>
    </cfRule>
  </conditionalFormatting>
  <conditionalFormatting sqref="N42 T42">
    <cfRule type="cellIs" dxfId="61" priority="176" stopIfTrue="1" operator="greaterThan">
      <formula>M42</formula>
    </cfRule>
  </conditionalFormatting>
  <conditionalFormatting sqref="Z42">
    <cfRule type="cellIs" dxfId="60" priority="175" stopIfTrue="1" operator="greaterThan">
      <formula>Y42</formula>
    </cfRule>
  </conditionalFormatting>
  <conditionalFormatting sqref="AF42 AL42">
    <cfRule type="cellIs" dxfId="59" priority="174" stopIfTrue="1" operator="greaterThan">
      <formula>AE42</formula>
    </cfRule>
  </conditionalFormatting>
  <conditionalFormatting sqref="H43:H45">
    <cfRule type="cellIs" dxfId="58" priority="173" stopIfTrue="1" operator="greaterThan">
      <formula>G43</formula>
    </cfRule>
  </conditionalFormatting>
  <conditionalFormatting sqref="AL43:AL45 AF43:AF45 T43:T45 N43:N45 Z43:Z46">
    <cfRule type="cellIs" dxfId="57" priority="172" stopIfTrue="1" operator="greaterThan">
      <formula>M43</formula>
    </cfRule>
  </conditionalFormatting>
  <conditionalFormatting sqref="H46">
    <cfRule type="cellIs" dxfId="56" priority="171" stopIfTrue="1" operator="greaterThan">
      <formula>G46</formula>
    </cfRule>
  </conditionalFormatting>
  <conditionalFormatting sqref="N46 T46 AF46 AL46">
    <cfRule type="cellIs" dxfId="55" priority="170" stopIfTrue="1" operator="greaterThan">
      <formula>M46</formula>
    </cfRule>
  </conditionalFormatting>
  <conditionalFormatting sqref="H47 N47 T47 Z47 AF47 AL47">
    <cfRule type="cellIs" dxfId="54" priority="169" stopIfTrue="1" operator="greaterThan">
      <formula>G47</formula>
    </cfRule>
  </conditionalFormatting>
  <conditionalFormatting sqref="H47">
    <cfRule type="cellIs" dxfId="53" priority="168" stopIfTrue="1" operator="greaterThan">
      <formula>G47</formula>
    </cfRule>
  </conditionalFormatting>
  <conditionalFormatting sqref="N47 T47">
    <cfRule type="cellIs" dxfId="52" priority="167" stopIfTrue="1" operator="greaterThan">
      <formula>M47</formula>
    </cfRule>
  </conditionalFormatting>
  <conditionalFormatting sqref="AL48:AL50 AF48:AF50 Z48:Z50 T48:T50 N48:N51">
    <cfRule type="cellIs" dxfId="51" priority="163" stopIfTrue="1" operator="greaterThan">
      <formula>M48</formula>
    </cfRule>
  </conditionalFormatting>
  <conditionalFormatting sqref="AF52 AL52">
    <cfRule type="cellIs" dxfId="50" priority="156" stopIfTrue="1" operator="greaterThan">
      <formula>AE52</formula>
    </cfRule>
  </conditionalFormatting>
  <conditionalFormatting sqref="H36 N36 T36 Z36 AL36">
    <cfRule type="cellIs" dxfId="49" priority="142" stopIfTrue="1" operator="greaterThan">
      <formula>G36</formula>
    </cfRule>
  </conditionalFormatting>
  <conditionalFormatting sqref="N46 T46">
    <cfRule type="cellIs" dxfId="48" priority="122" stopIfTrue="1" operator="greaterThan">
      <formula>M46</formula>
    </cfRule>
  </conditionalFormatting>
  <conditionalFormatting sqref="AF46 AL46">
    <cfRule type="cellIs" dxfId="47" priority="120" stopIfTrue="1" operator="greaterThan">
      <formula>AE46</formula>
    </cfRule>
  </conditionalFormatting>
  <conditionalFormatting sqref="AL47:AL49 AF47:AF49 Z47:Z49 T47:T49 N47:N49">
    <cfRule type="cellIs" dxfId="46" priority="118" stopIfTrue="1" operator="greaterThan">
      <formula>M47</formula>
    </cfRule>
  </conditionalFormatting>
  <conditionalFormatting sqref="H50">
    <cfRule type="cellIs" dxfId="45" priority="117" stopIfTrue="1" operator="greaterThan">
      <formula>G50</formula>
    </cfRule>
  </conditionalFormatting>
  <conditionalFormatting sqref="T50 Z50 AF50 AL50 N50:N51">
    <cfRule type="cellIs" dxfId="44" priority="116" stopIfTrue="1" operator="greaterThan">
      <formula>M50</formula>
    </cfRule>
  </conditionalFormatting>
  <conditionalFormatting sqref="H51 T51 Z51 AF51 AL51 N50:N51">
    <cfRule type="cellIs" dxfId="43" priority="115" stopIfTrue="1" operator="greaterThan">
      <formula>G50</formula>
    </cfRule>
  </conditionalFormatting>
  <conditionalFormatting sqref="H51">
    <cfRule type="cellIs" dxfId="42" priority="114" stopIfTrue="1" operator="greaterThan">
      <formula>G51</formula>
    </cfRule>
  </conditionalFormatting>
  <conditionalFormatting sqref="T51 N50:N51">
    <cfRule type="cellIs" dxfId="41" priority="113" stopIfTrue="1" operator="greaterThan">
      <formula>M50</formula>
    </cfRule>
  </conditionalFormatting>
  <conditionalFormatting sqref="Z51">
    <cfRule type="cellIs" dxfId="40" priority="112" stopIfTrue="1" operator="greaterThan">
      <formula>Y51</formula>
    </cfRule>
  </conditionalFormatting>
  <conditionalFormatting sqref="AF51 AL51">
    <cfRule type="cellIs" dxfId="39" priority="111" stopIfTrue="1" operator="greaterThan">
      <formula>AE51</formula>
    </cfRule>
  </conditionalFormatting>
  <conditionalFormatting sqref="H52:H54">
    <cfRule type="cellIs" dxfId="38" priority="110" stopIfTrue="1" operator="greaterThan">
      <formula>G52</formula>
    </cfRule>
  </conditionalFormatting>
  <conditionalFormatting sqref="AL52:AL54 AF52:AF54 Z52:Z54 T52:T54">
    <cfRule type="cellIs" dxfId="37" priority="109" stopIfTrue="1" operator="greaterThan">
      <formula>S52</formula>
    </cfRule>
  </conditionalFormatting>
  <conditionalFormatting sqref="H55">
    <cfRule type="cellIs" dxfId="36" priority="108" stopIfTrue="1" operator="greaterThan">
      <formula>G55</formula>
    </cfRule>
  </conditionalFormatting>
  <conditionalFormatting sqref="N55 T55 Z55 AF55 AL55">
    <cfRule type="cellIs" dxfId="35" priority="107" stopIfTrue="1" operator="greaterThan">
      <formula>M55</formula>
    </cfRule>
  </conditionalFormatting>
  <conditionalFormatting sqref="H15 N15 Z15 AF15">
    <cfRule type="cellIs" dxfId="34" priority="91" stopIfTrue="1" operator="greaterThan">
      <formula>G15</formula>
    </cfRule>
  </conditionalFormatting>
  <conditionalFormatting sqref="H15">
    <cfRule type="cellIs" dxfId="33" priority="90" stopIfTrue="1" operator="greaterThan">
      <formula>G15</formula>
    </cfRule>
  </conditionalFormatting>
  <conditionalFormatting sqref="N15">
    <cfRule type="cellIs" dxfId="32" priority="89" stopIfTrue="1" operator="greaterThan">
      <formula>M15</formula>
    </cfRule>
  </conditionalFormatting>
  <conditionalFormatting sqref="Z15">
    <cfRule type="cellIs" dxfId="31" priority="88" stopIfTrue="1" operator="greaterThan">
      <formula>Y15</formula>
    </cfRule>
  </conditionalFormatting>
  <conditionalFormatting sqref="H14">
    <cfRule type="cellIs" dxfId="30" priority="93" stopIfTrue="1" operator="greaterThan">
      <formula>G14</formula>
    </cfRule>
  </conditionalFormatting>
  <conditionalFormatting sqref="N14 T14 Z14 AF14">
    <cfRule type="cellIs" dxfId="29" priority="92" stopIfTrue="1" operator="greaterThan">
      <formula>M14</formula>
    </cfRule>
  </conditionalFormatting>
  <conditionalFormatting sqref="AF15">
    <cfRule type="cellIs" dxfId="28" priority="87" stopIfTrue="1" operator="greaterThan">
      <formula>AE15</formula>
    </cfRule>
  </conditionalFormatting>
  <conditionalFormatting sqref="H12:H13">
    <cfRule type="cellIs" dxfId="27" priority="86" stopIfTrue="1" operator="greaterThan">
      <formula>G12</formula>
    </cfRule>
  </conditionalFormatting>
  <conditionalFormatting sqref="AL12:AL13 AF12:AF13 Z12:Z13 T12:T13 N12:N13">
    <cfRule type="cellIs" dxfId="26" priority="85" stopIfTrue="1" operator="greaterThan">
      <formula>M12</formula>
    </cfRule>
  </conditionalFormatting>
  <conditionalFormatting sqref="AL14">
    <cfRule type="cellIs" dxfId="25" priority="84" stopIfTrue="1" operator="greaterThan">
      <formula>AK14</formula>
    </cfRule>
  </conditionalFormatting>
  <conditionalFormatting sqref="H34">
    <cfRule type="cellIs" dxfId="24" priority="35" stopIfTrue="1" operator="greaterThan">
      <formula>G34</formula>
    </cfRule>
  </conditionalFormatting>
  <conditionalFormatting sqref="N34 T34 Z34">
    <cfRule type="cellIs" dxfId="23" priority="34" stopIfTrue="1" operator="greaterThan">
      <formula>M34</formula>
    </cfRule>
  </conditionalFormatting>
  <conditionalFormatting sqref="H18:H33">
    <cfRule type="cellIs" dxfId="22" priority="25" stopIfTrue="1" operator="greaterThan">
      <formula>G18</formula>
    </cfRule>
  </conditionalFormatting>
  <conditionalFormatting sqref="N18:N33">
    <cfRule type="cellIs" dxfId="21" priority="24" stopIfTrue="1" operator="greaterThan">
      <formula>M18</formula>
    </cfRule>
  </conditionalFormatting>
  <conditionalFormatting sqref="T18:T33">
    <cfRule type="cellIs" dxfId="20" priority="23" stopIfTrue="1" operator="greaterThan">
      <formula>S18</formula>
    </cfRule>
  </conditionalFormatting>
  <conditionalFormatting sqref="Z18:Z33">
    <cfRule type="cellIs" dxfId="19" priority="22" stopIfTrue="1" operator="greaterThan">
      <formula>Y18</formula>
    </cfRule>
  </conditionalFormatting>
  <conditionalFormatting sqref="AF18:AF33">
    <cfRule type="cellIs" dxfId="18" priority="21" stopIfTrue="1" operator="greaterThan">
      <formula>AE18</formula>
    </cfRule>
  </conditionalFormatting>
  <conditionalFormatting sqref="AL18:AL33">
    <cfRule type="cellIs" dxfId="17" priority="20" stopIfTrue="1" operator="greaterThan">
      <formula>AK18</formula>
    </cfRule>
  </conditionalFormatting>
  <conditionalFormatting sqref="AF40">
    <cfRule type="cellIs" dxfId="16" priority="10" stopIfTrue="1" operator="greaterThan">
      <formula>AE40</formula>
    </cfRule>
  </conditionalFormatting>
  <conditionalFormatting sqref="AF37:AF39">
    <cfRule type="cellIs" dxfId="15" priority="11" stopIfTrue="1" operator="greaterThan">
      <formula>AE37</formula>
    </cfRule>
  </conditionalFormatting>
  <conditionalFormatting sqref="AF36:AF40">
    <cfRule type="cellIs" dxfId="14" priority="14" stopIfTrue="1" operator="greaterThan">
      <formula>AE36</formula>
    </cfRule>
  </conditionalFormatting>
  <conditionalFormatting sqref="AF36">
    <cfRule type="cellIs" dxfId="13" priority="12" stopIfTrue="1" operator="greaterThan">
      <formula>AE36</formula>
    </cfRule>
  </conditionalFormatting>
  <conditionalFormatting sqref="AF36:AF40">
    <cfRule type="cellIs" dxfId="12" priority="19" stopIfTrue="1" operator="greaterThan">
      <formula>AE36</formula>
    </cfRule>
  </conditionalFormatting>
  <conditionalFormatting sqref="AF37">
    <cfRule type="cellIs" dxfId="11" priority="17" stopIfTrue="1" operator="greaterThan">
      <formula>AE37</formula>
    </cfRule>
  </conditionalFormatting>
  <conditionalFormatting sqref="AF36">
    <cfRule type="cellIs" dxfId="10" priority="18" stopIfTrue="1" operator="greaterThan">
      <formula>AE36</formula>
    </cfRule>
  </conditionalFormatting>
  <conditionalFormatting sqref="AF37">
    <cfRule type="cellIs" dxfId="9" priority="16" stopIfTrue="1" operator="greaterThan">
      <formula>AE37</formula>
    </cfRule>
  </conditionalFormatting>
  <conditionalFormatting sqref="AF38:AF40">
    <cfRule type="cellIs" dxfId="8" priority="15" stopIfTrue="1" operator="greaterThan">
      <formula>AE38</formula>
    </cfRule>
  </conditionalFormatting>
  <conditionalFormatting sqref="AF36">
    <cfRule type="cellIs" dxfId="7" priority="13" stopIfTrue="1" operator="greaterThan">
      <formula>AE36</formula>
    </cfRule>
  </conditionalFormatting>
  <conditionalFormatting sqref="N54">
    <cfRule type="cellIs" dxfId="6" priority="828" stopIfTrue="1" operator="greaterThan">
      <formula>G50</formula>
    </cfRule>
  </conditionalFormatting>
  <conditionalFormatting sqref="N49:N50">
    <cfRule type="cellIs" dxfId="5" priority="4" stopIfTrue="1" operator="greaterThan">
      <formula>M49</formula>
    </cfRule>
  </conditionalFormatting>
  <conditionalFormatting sqref="N49:N50">
    <cfRule type="cellIs" dxfId="4" priority="5" stopIfTrue="1" operator="greaterThan">
      <formula>M49</formula>
    </cfRule>
  </conditionalFormatting>
  <conditionalFormatting sqref="N49:N50">
    <cfRule type="cellIs" dxfId="3" priority="6" stopIfTrue="1" operator="greaterThan">
      <formula>M49</formula>
    </cfRule>
  </conditionalFormatting>
  <conditionalFormatting sqref="Z46">
    <cfRule type="cellIs" dxfId="2" priority="3" stopIfTrue="1" operator="greaterThan">
      <formula>Y46</formula>
    </cfRule>
  </conditionalFormatting>
  <conditionalFormatting sqref="N52:N53">
    <cfRule type="cellIs" dxfId="1" priority="2" stopIfTrue="1" operator="greaterThan">
      <formula>M52</formula>
    </cfRule>
  </conditionalFormatting>
  <conditionalFormatting sqref="N52:N53">
    <cfRule type="cellIs" dxfId="0" priority="1" stopIfTrue="1" operator="greaterThan">
      <formula>M52</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14">
        <f t="shared" ref="B8:B49" si="0">SUM(D8,F8,H8,J8,L8,N8)</f>
        <v>66903</v>
      </c>
      <c r="C8" s="440">
        <f t="shared" ref="C8:C49" si="1">SUM(E8,G8,I8,K8,M8,O8)</f>
        <v>0</v>
      </c>
      <c r="D8" s="414">
        <f>+那覇市・浦添市!S37</f>
        <v>34350</v>
      </c>
      <c r="E8" s="50">
        <f>+那覇市・浦添市!T38</f>
        <v>0</v>
      </c>
      <c r="F8" s="49">
        <f>+那覇市・浦添市!AK37</f>
        <v>32553</v>
      </c>
      <c r="G8" s="50">
        <f>+那覇市・浦添市!AL38</f>
        <v>0</v>
      </c>
      <c r="H8" s="49"/>
      <c r="I8" s="50"/>
      <c r="J8" s="49"/>
      <c r="K8" s="50"/>
      <c r="L8" s="49"/>
      <c r="M8" s="50"/>
      <c r="N8" s="49"/>
      <c r="O8" s="51"/>
    </row>
    <row r="9" spans="1:16" s="38" customFormat="1" ht="15.6" customHeight="1">
      <c r="A9" s="239" t="s">
        <v>153</v>
      </c>
      <c r="B9" s="427">
        <f t="shared" si="0"/>
        <v>19895</v>
      </c>
      <c r="C9" s="428">
        <f t="shared" si="1"/>
        <v>0</v>
      </c>
      <c r="D9" s="427">
        <f>+那覇市・浦添市!S55</f>
        <v>11015</v>
      </c>
      <c r="E9" s="40">
        <f>+那覇市・浦添市!T56</f>
        <v>0</v>
      </c>
      <c r="F9" s="39">
        <f>+那覇市・浦添市!AK55</f>
        <v>8880</v>
      </c>
      <c r="G9" s="40">
        <f>+那覇市・浦添市!AL56</f>
        <v>0</v>
      </c>
      <c r="H9" s="39"/>
      <c r="I9" s="40"/>
      <c r="J9" s="39"/>
      <c r="K9" s="40"/>
      <c r="L9" s="39"/>
      <c r="M9" s="40"/>
      <c r="N9" s="39"/>
      <c r="O9" s="41"/>
    </row>
    <row r="10" spans="1:16" s="38" customFormat="1" ht="15.6" customHeight="1">
      <c r="A10" s="239" t="s">
        <v>154</v>
      </c>
      <c r="B10" s="427">
        <f t="shared" si="0"/>
        <v>11580</v>
      </c>
      <c r="C10" s="428">
        <f t="shared" si="1"/>
        <v>0</v>
      </c>
      <c r="D10" s="427">
        <f>+豊見城市・糸満市・南城市!S17</f>
        <v>5465</v>
      </c>
      <c r="E10" s="428">
        <f>+豊見城市・糸満市・南城市!T18</f>
        <v>0</v>
      </c>
      <c r="F10" s="427">
        <f>+豊見城市・糸満市・南城市!AK17</f>
        <v>6115</v>
      </c>
      <c r="G10" s="40">
        <f>+豊見城市・糸満市・南城市!AL18</f>
        <v>0</v>
      </c>
      <c r="H10" s="39"/>
      <c r="I10" s="40"/>
      <c r="J10" s="39"/>
      <c r="K10" s="40"/>
      <c r="L10" s="39"/>
      <c r="M10" s="40"/>
      <c r="N10" s="39"/>
      <c r="O10" s="41"/>
    </row>
    <row r="11" spans="1:16" s="38" customFormat="1" ht="15" customHeight="1">
      <c r="A11" s="239" t="s">
        <v>155</v>
      </c>
      <c r="B11" s="427">
        <f t="shared" si="0"/>
        <v>9698</v>
      </c>
      <c r="C11" s="428">
        <f t="shared" si="1"/>
        <v>0</v>
      </c>
      <c r="D11" s="427">
        <f>+豊見城市・糸満市・南城市!S31</f>
        <v>4475</v>
      </c>
      <c r="E11" s="428">
        <f>+豊見城市・糸満市・南城市!T32</f>
        <v>0</v>
      </c>
      <c r="F11" s="427">
        <f>+豊見城市・糸満市・南城市!AK31</f>
        <v>5223</v>
      </c>
      <c r="G11" s="40">
        <f>+豊見城市・糸満市・南城市!AL32</f>
        <v>0</v>
      </c>
      <c r="H11" s="39"/>
      <c r="I11" s="40"/>
      <c r="J11" s="39"/>
      <c r="K11" s="40"/>
      <c r="L11" s="39"/>
      <c r="M11" s="40"/>
      <c r="N11" s="39"/>
      <c r="O11" s="41"/>
    </row>
    <row r="12" spans="1:16" s="38" customFormat="1" ht="15.6" customHeight="1">
      <c r="A12" s="239" t="s">
        <v>156</v>
      </c>
      <c r="B12" s="427">
        <f t="shared" si="0"/>
        <v>8568</v>
      </c>
      <c r="C12" s="428">
        <f t="shared" si="1"/>
        <v>0</v>
      </c>
      <c r="D12" s="427">
        <f>+豊見城市・糸満市・南城市!S55</f>
        <v>4195</v>
      </c>
      <c r="E12" s="427">
        <f>+豊見城市・糸満市・南城市!T56</f>
        <v>0</v>
      </c>
      <c r="F12" s="427">
        <f>+豊見城市・糸満市・南城市!AK55</f>
        <v>4373</v>
      </c>
      <c r="G12" s="40">
        <f>+豊見城市・糸満市・南城市!AL56</f>
        <v>0</v>
      </c>
      <c r="H12" s="39"/>
      <c r="I12" s="40"/>
      <c r="J12" s="39"/>
      <c r="K12" s="40"/>
      <c r="L12" s="39"/>
      <c r="M12" s="40"/>
      <c r="N12" s="39"/>
      <c r="O12" s="41"/>
    </row>
    <row r="13" spans="1:16" s="38" customFormat="1" ht="15.6" customHeight="1">
      <c r="A13" s="239" t="s">
        <v>157</v>
      </c>
      <c r="B13" s="427">
        <f t="shared" si="0"/>
        <v>5892</v>
      </c>
      <c r="C13" s="428">
        <f t="shared" si="1"/>
        <v>0</v>
      </c>
      <c r="D13" s="427">
        <f>+八重瀬町・南風原町・与那原町・沖縄市!S17</f>
        <v>3045</v>
      </c>
      <c r="E13" s="427">
        <f>+八重瀬町・南風原町・与那原町・沖縄市!T18</f>
        <v>0</v>
      </c>
      <c r="F13" s="427">
        <f>+八重瀬町・南風原町・与那原町・沖縄市!AK17</f>
        <v>2847</v>
      </c>
      <c r="G13" s="40">
        <f>+八重瀬町・南風原町・与那原町・沖縄市!AL18</f>
        <v>0</v>
      </c>
      <c r="H13" s="39"/>
      <c r="I13" s="40"/>
      <c r="J13" s="39"/>
      <c r="K13" s="40"/>
      <c r="L13" s="39"/>
      <c r="M13" s="40"/>
      <c r="N13" s="39"/>
      <c r="O13" s="41"/>
    </row>
    <row r="14" spans="1:16" s="38" customFormat="1" ht="15.6" customHeight="1">
      <c r="A14" s="239" t="s">
        <v>158</v>
      </c>
      <c r="B14" s="427">
        <f t="shared" si="0"/>
        <v>6765</v>
      </c>
      <c r="C14" s="428">
        <f t="shared" si="1"/>
        <v>0</v>
      </c>
      <c r="D14" s="427">
        <f>+八重瀬町・南風原町・与那原町・沖縄市!S27</f>
        <v>2960</v>
      </c>
      <c r="E14" s="428">
        <f>+八重瀬町・南風原町・与那原町・沖縄市!T28</f>
        <v>0</v>
      </c>
      <c r="F14" s="427">
        <f>+八重瀬町・南風原町・与那原町・沖縄市!AK27</f>
        <v>3805</v>
      </c>
      <c r="G14" s="40">
        <f>+八重瀬町・南風原町・与那原町・沖縄市!AL28</f>
        <v>0</v>
      </c>
      <c r="H14" s="39"/>
      <c r="I14" s="40"/>
      <c r="J14" s="39"/>
      <c r="K14" s="40"/>
      <c r="L14" s="39"/>
      <c r="M14" s="40"/>
      <c r="N14" s="39"/>
      <c r="O14" s="41"/>
    </row>
    <row r="15" spans="1:16" s="38" customFormat="1" ht="15.6" customHeight="1" thickBot="1">
      <c r="A15" s="239" t="s">
        <v>159</v>
      </c>
      <c r="B15" s="427">
        <f t="shared" si="0"/>
        <v>3285</v>
      </c>
      <c r="C15" s="428">
        <f t="shared" si="1"/>
        <v>0</v>
      </c>
      <c r="D15" s="427">
        <f>+八重瀬町・南風原町・与那原町・沖縄市!S32</f>
        <v>1540</v>
      </c>
      <c r="E15" s="428">
        <f>+八重瀬町・南風原町・与那原町・沖縄市!T33</f>
        <v>0</v>
      </c>
      <c r="F15" s="427">
        <f>+八重瀬町・南風原町・与那原町・沖縄市!AK32</f>
        <v>1745</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132586</v>
      </c>
      <c r="C16" s="46">
        <f t="shared" si="1"/>
        <v>0</v>
      </c>
      <c r="D16" s="45">
        <f>SUM(D8:D15)</f>
        <v>67045</v>
      </c>
      <c r="E16" s="45">
        <f>SUM(E8:E15)</f>
        <v>0</v>
      </c>
      <c r="F16" s="45">
        <f>SUM(F8:F15)</f>
        <v>65541</v>
      </c>
      <c r="G16" s="45">
        <f>SUM(G8:G15)</f>
        <v>0</v>
      </c>
      <c r="H16" s="45"/>
      <c r="I16" s="45"/>
      <c r="J16" s="45"/>
      <c r="K16" s="45"/>
      <c r="L16" s="45"/>
      <c r="M16" s="46"/>
      <c r="N16" s="45"/>
      <c r="O16" s="47"/>
    </row>
    <row r="17" spans="1:16" s="38" customFormat="1" ht="15.6" customHeight="1">
      <c r="A17" s="238" t="s">
        <v>161</v>
      </c>
      <c r="B17" s="414">
        <f t="shared" si="0"/>
        <v>23245</v>
      </c>
      <c r="C17" s="440">
        <f t="shared" si="1"/>
        <v>0</v>
      </c>
      <c r="D17" s="429">
        <f>+八重瀬町・南風原町・与那原町・沖縄市!S55</f>
        <v>11830</v>
      </c>
      <c r="E17" s="35">
        <f>+八重瀬町・南風原町・与那原町・沖縄市!T56</f>
        <v>0</v>
      </c>
      <c r="F17" s="429">
        <f>+八重瀬町・南風原町・与那原町・沖縄市!AK55</f>
        <v>11415</v>
      </c>
      <c r="G17" s="35">
        <f>+八重瀬町・南風原町・与那原町・沖縄市!AL56</f>
        <v>0</v>
      </c>
      <c r="H17" s="35"/>
      <c r="I17" s="35"/>
      <c r="J17" s="35"/>
      <c r="K17" s="35"/>
      <c r="L17" s="35"/>
      <c r="M17" s="50"/>
      <c r="N17" s="35"/>
      <c r="O17" s="51"/>
    </row>
    <row r="18" spans="1:16" s="38" customFormat="1" ht="15.6" customHeight="1">
      <c r="A18" s="239" t="s">
        <v>162</v>
      </c>
      <c r="B18" s="427">
        <f t="shared" si="0"/>
        <v>17100</v>
      </c>
      <c r="C18" s="428">
        <f t="shared" si="1"/>
        <v>0</v>
      </c>
      <c r="D18" s="429">
        <f>+宜野湾市・西原町・中城村・北中城村・北谷町・嘉手納町・読谷村!S16</f>
        <v>9270</v>
      </c>
      <c r="E18" s="429">
        <f>+宜野湾市・西原町・中城村・北中城村・北谷町・嘉手納町・読谷村!T17</f>
        <v>0</v>
      </c>
      <c r="F18" s="429">
        <f>+宜野湾市・西原町・中城村・北中城村・北谷町・嘉手納町・読谷村!AK16</f>
        <v>7830</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7">
        <f t="shared" si="0"/>
        <v>6560</v>
      </c>
      <c r="C19" s="428">
        <f t="shared" si="1"/>
        <v>0</v>
      </c>
      <c r="D19" s="429">
        <f>+宜野湾市・西原町・中城村・北中城村・北谷町・嘉手納町・読谷村!S23</f>
        <v>3535</v>
      </c>
      <c r="E19" s="429">
        <f>+宜野湾市・西原町・中城村・北中城村・北谷町・嘉手納町・読谷村!T24</f>
        <v>0</v>
      </c>
      <c r="F19" s="429">
        <f>+宜野湾市・西原町・中城村・北中城村・北谷町・嘉手納町・読谷村!AK23</f>
        <v>3025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7">
        <f t="shared" si="0"/>
        <v>3607</v>
      </c>
      <c r="C20" s="428">
        <f t="shared" si="1"/>
        <v>0</v>
      </c>
      <c r="D20" s="429">
        <f>+宜野湾市・西原町・中城村・北中城村・北谷町・嘉手納町・読谷村!S31</f>
        <v>1945</v>
      </c>
      <c r="E20" s="429">
        <f>+宜野湾市・西原町・中城村・北中城村・北谷町・嘉手納町・読谷村!T32</f>
        <v>0</v>
      </c>
      <c r="F20" s="429">
        <f>+宜野湾市・西原町・中城村・北中城村・北谷町・嘉手納町・読谷村!AK31</f>
        <v>1662</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7">
        <f t="shared" si="0"/>
        <v>1870</v>
      </c>
      <c r="C21" s="428">
        <f t="shared" si="1"/>
        <v>0</v>
      </c>
      <c r="D21" s="429">
        <f>+宜野湾市・西原町・中城村・北中城村・北谷町・嘉手納町・読谷村!S37</f>
        <v>850</v>
      </c>
      <c r="E21" s="429">
        <f>+宜野湾市・西原町・中城村・北中城村・北谷町・嘉手納町・読谷村!T38</f>
        <v>0</v>
      </c>
      <c r="F21" s="429">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7">
        <f t="shared" si="0"/>
        <v>4262</v>
      </c>
      <c r="C22" s="428">
        <f t="shared" si="1"/>
        <v>0</v>
      </c>
      <c r="D22" s="429">
        <f>+宜野湾市・西原町・中城村・北中城村・北谷町・嘉手納町・読谷村!S42</f>
        <v>1505</v>
      </c>
      <c r="E22" s="429">
        <f>+宜野湾市・西原町・中城村・北中城村・北谷町・嘉手納町・読谷村!T43</f>
        <v>0</v>
      </c>
      <c r="F22" s="429">
        <f>+宜野湾市・西原町・中城村・北中城村・北谷町・嘉手納町・読谷村!AK42</f>
        <v>2757</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7">
        <f t="shared" si="0"/>
        <v>2572</v>
      </c>
      <c r="C23" s="428">
        <f t="shared" si="1"/>
        <v>0</v>
      </c>
      <c r="D23" s="427">
        <f>+宜野湾市・西原町・中城村・北中城村・北谷町・嘉手納町・読谷村!S47</f>
        <v>1350</v>
      </c>
      <c r="E23" s="427">
        <f>+宜野湾市・西原町・中城村・北中城村・北谷町・嘉手納町・読谷村!T48</f>
        <v>0</v>
      </c>
      <c r="F23" s="427">
        <f>+宜野湾市・西原町・中城村・北中城村・北谷町・嘉手納町・読谷村!AK47</f>
        <v>1222</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7">
        <f t="shared" si="0"/>
        <v>7055</v>
      </c>
      <c r="C24" s="428">
        <f t="shared" si="1"/>
        <v>0</v>
      </c>
      <c r="D24" s="429">
        <f>+宜野湾市・西原町・中城村・北中城村・北谷町・嘉手納町・読谷村!S55</f>
        <v>3635</v>
      </c>
      <c r="E24" s="430">
        <f>+宜野湾市・西原町・中城村・北中城村・北谷町・嘉手納町・読谷村!T56</f>
        <v>0</v>
      </c>
      <c r="F24" s="429">
        <f>+宜野湾市・西原町・中城村・北中城村・北谷町・嘉手納町・読谷村!AK55</f>
        <v>3420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7">
        <f t="shared" si="0"/>
        <v>19480</v>
      </c>
      <c r="C25" s="428">
        <f t="shared" si="1"/>
        <v>0</v>
      </c>
      <c r="D25" s="427">
        <f>+うるま市・恩納村・金武町・宜野座村・本部町!S25</f>
        <v>9015</v>
      </c>
      <c r="E25" s="428">
        <f>+うるま市・恩納村・金武町・宜野座村・本部町!T26</f>
        <v>0</v>
      </c>
      <c r="F25" s="427">
        <f>+うるま市・恩納村・金武町・宜野座村・本部町!AK25</f>
        <v>10465</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85751</v>
      </c>
      <c r="C26" s="46">
        <f t="shared" si="1"/>
        <v>0</v>
      </c>
      <c r="D26" s="45">
        <f>SUM(D17:D25)</f>
        <v>42935</v>
      </c>
      <c r="E26" s="45">
        <f>SUM(E17:E25)</f>
        <v>0</v>
      </c>
      <c r="F26" s="45">
        <f>SUM(F17:F25)</f>
        <v>42816</v>
      </c>
      <c r="G26" s="45">
        <f>SUM(G17:G25)</f>
        <v>0</v>
      </c>
      <c r="H26" s="45"/>
      <c r="I26" s="45"/>
      <c r="J26" s="45"/>
      <c r="K26" s="45"/>
      <c r="L26" s="45"/>
      <c r="M26" s="46"/>
      <c r="N26" s="45"/>
      <c r="O26" s="47"/>
    </row>
    <row r="27" spans="1:16" s="38" customFormat="1" ht="15.6" customHeight="1">
      <c r="A27" s="238" t="s">
        <v>171</v>
      </c>
      <c r="B27" s="49">
        <f t="shared" si="0"/>
        <v>1678</v>
      </c>
      <c r="C27" s="50">
        <f t="shared" si="1"/>
        <v>0</v>
      </c>
      <c r="D27" s="49">
        <f>+うるま市・恩納村・金武町・宜野座村・本部町!S34</f>
        <v>765</v>
      </c>
      <c r="E27" s="50">
        <f>+うるま市・恩納村・金武町・宜野座村・本部町!T35</f>
        <v>0</v>
      </c>
      <c r="F27" s="414">
        <f>+うるま市・恩納村・金武町・宜野座村・本部町!AK34</f>
        <v>913</v>
      </c>
      <c r="G27" s="50">
        <f>+うるま市・恩納村・金武町・宜野座村・本部町!AL35</f>
        <v>0</v>
      </c>
      <c r="H27" s="49"/>
      <c r="I27" s="50"/>
      <c r="J27" s="49"/>
      <c r="K27" s="50"/>
      <c r="L27" s="49"/>
      <c r="M27" s="50"/>
      <c r="N27" s="49"/>
      <c r="O27" s="51"/>
    </row>
    <row r="28" spans="1:16" s="38" customFormat="1" ht="15.6" customHeight="1">
      <c r="A28" s="239" t="s">
        <v>172</v>
      </c>
      <c r="B28" s="39">
        <f t="shared" si="0"/>
        <v>1820</v>
      </c>
      <c r="C28" s="40">
        <f t="shared" si="1"/>
        <v>0</v>
      </c>
      <c r="D28" s="39">
        <f>+うるま市・恩納村・金武町・宜野座村・本部町!S39</f>
        <v>850</v>
      </c>
      <c r="E28" s="39">
        <f>+うるま市・恩納村・金武町・宜野座村・本部町!T40</f>
        <v>0</v>
      </c>
      <c r="F28" s="427">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173</v>
      </c>
      <c r="B29" s="39">
        <f t="shared" si="0"/>
        <v>1085</v>
      </c>
      <c r="C29" s="40">
        <f t="shared" si="1"/>
        <v>0</v>
      </c>
      <c r="D29" s="39">
        <f>+うるま市・恩納村・金武町・宜野座村・本部町!S44</f>
        <v>545</v>
      </c>
      <c r="E29" s="39">
        <f>+うるま市・恩納村・金武町・宜野座村・本部町!T45</f>
        <v>0</v>
      </c>
      <c r="F29" s="427">
        <f>+うるま市・恩納村・金武町・宜野座村・本部町!AK44</f>
        <v>540</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2657</v>
      </c>
      <c r="C30" s="40">
        <f t="shared" si="1"/>
        <v>0</v>
      </c>
      <c r="D30" s="39">
        <f>+うるま市・恩納村・金武町・宜野座村・本部町!S55</f>
        <v>1340</v>
      </c>
      <c r="E30" s="39">
        <f>+うるま市・恩納村・金武町・宜野座村・本部町!T56</f>
        <v>0</v>
      </c>
      <c r="F30" s="427">
        <f>+うるま市・恩納村・金武町・宜野座村・本部町!AK55</f>
        <v>1317</v>
      </c>
      <c r="G30" s="39">
        <f>+うるま市・恩納村・金武町・宜野座村・本部町!AL56</f>
        <v>0</v>
      </c>
      <c r="H30" s="39"/>
      <c r="I30" s="39"/>
      <c r="J30" s="39"/>
      <c r="K30" s="39"/>
      <c r="L30" s="39"/>
      <c r="M30" s="40"/>
      <c r="N30" s="39"/>
      <c r="O30" s="41"/>
    </row>
    <row r="31" spans="1:16" s="38" customFormat="1" ht="15.6" customHeight="1">
      <c r="A31" s="239" t="s">
        <v>175</v>
      </c>
      <c r="B31" s="39">
        <f t="shared" si="0"/>
        <v>11344</v>
      </c>
      <c r="C31" s="40">
        <f t="shared" si="1"/>
        <v>0</v>
      </c>
      <c r="D31" s="39">
        <f>+名護市・今帰仁村・大宜味村!S36</f>
        <v>5330</v>
      </c>
      <c r="E31" s="39">
        <f>+名護市・今帰仁村・大宜味村!T37</f>
        <v>0</v>
      </c>
      <c r="F31" s="427">
        <f>+名護市・今帰仁村・大宜味村!AK36</f>
        <v>6014</v>
      </c>
      <c r="G31" s="39">
        <f>+名護市・今帰仁村・大宜味村!AL37</f>
        <v>0</v>
      </c>
      <c r="H31" s="39"/>
      <c r="I31" s="39"/>
      <c r="J31" s="39"/>
      <c r="K31" s="39"/>
      <c r="L31" s="39"/>
      <c r="M31" s="40"/>
      <c r="N31" s="39"/>
      <c r="O31" s="41"/>
    </row>
    <row r="32" spans="1:16" s="38" customFormat="1" ht="15.6" customHeight="1">
      <c r="A32" s="239" t="s">
        <v>176</v>
      </c>
      <c r="B32" s="39">
        <f t="shared" si="0"/>
        <v>1872</v>
      </c>
      <c r="C32" s="40">
        <f t="shared" si="1"/>
        <v>0</v>
      </c>
      <c r="D32" s="39">
        <f>+名護市・今帰仁村・大宜味村!S46</f>
        <v>850</v>
      </c>
      <c r="E32" s="39">
        <f>+名護市・今帰仁村・大宜味村!T47</f>
        <v>0</v>
      </c>
      <c r="F32" s="427">
        <f>+名護市・今帰仁村・大宜味村!AK46</f>
        <v>1022</v>
      </c>
      <c r="G32" s="39">
        <f>+名護市・今帰仁村・大宜味村!AL47</f>
        <v>0</v>
      </c>
      <c r="H32" s="39"/>
      <c r="I32" s="39"/>
      <c r="J32" s="39"/>
      <c r="K32" s="39"/>
      <c r="L32" s="39"/>
      <c r="M32" s="40"/>
      <c r="N32" s="39"/>
      <c r="O32" s="41"/>
    </row>
    <row r="33" spans="1:16" s="38" customFormat="1" ht="15.6" customHeight="1">
      <c r="A33" s="239" t="s">
        <v>177</v>
      </c>
      <c r="B33" s="39">
        <f t="shared" si="0"/>
        <v>702</v>
      </c>
      <c r="C33" s="40">
        <f t="shared" si="1"/>
        <v>0</v>
      </c>
      <c r="D33" s="39">
        <f>+名護市・今帰仁村・大宜味村!S55</f>
        <v>325</v>
      </c>
      <c r="E33" s="39">
        <f>+名護市・今帰仁村・大宜味村!T56</f>
        <v>0</v>
      </c>
      <c r="F33" s="427">
        <f>+名護市・今帰仁村・大宜味村!AK55</f>
        <v>377</v>
      </c>
      <c r="G33" s="39">
        <f>+名護市・今帰仁村・大宜味村!AL56</f>
        <v>0</v>
      </c>
      <c r="H33" s="39"/>
      <c r="I33" s="39"/>
      <c r="J33" s="39"/>
      <c r="K33" s="39"/>
      <c r="L33" s="39"/>
      <c r="M33" s="40"/>
      <c r="N33" s="39"/>
      <c r="O33" s="41"/>
    </row>
    <row r="34" spans="1:16" s="38" customFormat="1" ht="15.6" customHeight="1">
      <c r="A34" s="239" t="s">
        <v>178</v>
      </c>
      <c r="B34" s="39">
        <f t="shared" si="0"/>
        <v>366</v>
      </c>
      <c r="C34" s="40">
        <f t="shared" si="1"/>
        <v>0</v>
      </c>
      <c r="D34" s="39">
        <f>+東村・国頭・伊江・伊是名・井平屋・渡名喜・渡嘉敷・座間味・他!S12</f>
        <v>195</v>
      </c>
      <c r="E34" s="39">
        <f>+東村・国頭・伊江・伊是名・井平屋・渡名喜・渡嘉敷・座間味・他!T13</f>
        <v>0</v>
      </c>
      <c r="F34" s="427">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1072</v>
      </c>
      <c r="C35" s="40">
        <f t="shared" si="1"/>
        <v>0</v>
      </c>
      <c r="D35" s="39">
        <f>+東村・国頭・伊江・伊是名・井平屋・渡名喜・渡嘉敷・座間味・他!S21</f>
        <v>510</v>
      </c>
      <c r="E35" s="40">
        <f>+東村・国頭・伊江・伊是名・井平屋・渡名喜・渡嘉敷・座間味・他!T22</f>
        <v>0</v>
      </c>
      <c r="F35" s="427">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22596</v>
      </c>
      <c r="C36" s="46">
        <f t="shared" si="1"/>
        <v>0</v>
      </c>
      <c r="D36" s="45">
        <f>SUM(D27:D35)</f>
        <v>10710</v>
      </c>
      <c r="E36" s="45">
        <f>SUM(E27:E35)</f>
        <v>0</v>
      </c>
      <c r="F36" s="45">
        <f>SUM(F27:F35)</f>
        <v>11886</v>
      </c>
      <c r="G36" s="45">
        <f>SUM(G27:G35)</f>
        <v>0</v>
      </c>
      <c r="H36" s="45"/>
      <c r="I36" s="45"/>
      <c r="J36" s="45"/>
      <c r="K36" s="45"/>
      <c r="L36" s="45"/>
      <c r="M36" s="46"/>
      <c r="N36" s="45"/>
      <c r="O36" s="47"/>
    </row>
    <row r="37" spans="1:16" s="38" customFormat="1" ht="15.6" customHeight="1">
      <c r="A37" s="239" t="s">
        <v>181</v>
      </c>
      <c r="B37" s="39">
        <f t="shared" si="0"/>
        <v>985</v>
      </c>
      <c r="C37" s="40">
        <f t="shared" si="1"/>
        <v>0</v>
      </c>
      <c r="D37" s="39">
        <f>+東村・国頭・伊江・伊是名・井平屋・渡名喜・渡嘉敷・座間味・他!S25</f>
        <v>515</v>
      </c>
      <c r="E37" s="40">
        <f>+東村・国頭・伊江・伊是名・井平屋・渡名喜・渡嘉敷・座間味・他!T26</f>
        <v>0</v>
      </c>
      <c r="F37" s="427">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180</v>
      </c>
      <c r="C38" s="40">
        <f t="shared" si="1"/>
        <v>0</v>
      </c>
      <c r="D38" s="39">
        <f>+東村・国頭・伊江・伊是名・井平屋・渡名喜・渡嘉敷・座間味・他!S29</f>
        <v>95</v>
      </c>
      <c r="E38" s="39">
        <f>+東村・国頭・伊江・伊是名・井平屋・渡名喜・渡嘉敷・座間味・他!T30</f>
        <v>0</v>
      </c>
      <c r="F38" s="427">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162</v>
      </c>
      <c r="C39" s="40">
        <f t="shared" si="1"/>
        <v>0</v>
      </c>
      <c r="D39" s="39">
        <f>+東村・国頭・伊江・伊是名・井平屋・渡名喜・渡嘉敷・座間味・他!S33</f>
        <v>80</v>
      </c>
      <c r="E39" s="39">
        <f>+東村・国頭・伊江・伊是名・井平屋・渡名喜・渡嘉敷・座間味・他!T34</f>
        <v>0</v>
      </c>
      <c r="F39" s="427">
        <f>+東村・国頭・伊江・伊是名・井平屋・渡名喜・渡嘉敷・座間味・他!AK33</f>
        <v>82</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60</v>
      </c>
      <c r="C40" s="40">
        <f t="shared" si="1"/>
        <v>0</v>
      </c>
      <c r="D40" s="39">
        <f>+東村・国頭・伊江・伊是名・井平屋・渡名喜・渡嘉敷・座間味・他!S37</f>
        <v>20</v>
      </c>
      <c r="E40" s="39">
        <f>+東村・国頭・伊江・伊是名・井平屋・渡名喜・渡嘉敷・座間味・他!T38</f>
        <v>0</v>
      </c>
      <c r="F40" s="427">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75</v>
      </c>
      <c r="C41" s="40">
        <f t="shared" si="1"/>
        <v>0</v>
      </c>
      <c r="D41" s="39">
        <f>+東村・国頭・伊江・伊是名・井平屋・渡名喜・渡嘉敷・座間味・他!S41</f>
        <v>30</v>
      </c>
      <c r="E41" s="39">
        <f>+東村・国頭・伊江・伊是名・井平屋・渡名喜・渡嘉敷・座間味・他!T42</f>
        <v>0</v>
      </c>
      <c r="F41" s="427">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120</v>
      </c>
      <c r="C42" s="40">
        <f t="shared" si="1"/>
        <v>0</v>
      </c>
      <c r="D42" s="39">
        <f>+東村・国頭・伊江・伊是名・井平屋・渡名喜・渡嘉敷・座間味・他!S45</f>
        <v>50</v>
      </c>
      <c r="E42" s="39">
        <f>+東村・国頭・伊江・伊是名・井平屋・渡名喜・渡嘉敷・座間味・他!T46</f>
        <v>0</v>
      </c>
      <c r="F42" s="427">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145</v>
      </c>
      <c r="C43" s="40">
        <f t="shared" si="1"/>
        <v>0</v>
      </c>
      <c r="D43" s="39">
        <f>+東村・国頭・伊江・伊是名・井平屋・渡名喜・渡嘉敷・座間味・他!S50</f>
        <v>45</v>
      </c>
      <c r="E43" s="39">
        <f>+東村・国頭・伊江・伊是名・井平屋・渡名喜・渡嘉敷・座間味・他!T51</f>
        <v>0</v>
      </c>
      <c r="F43" s="427">
        <f>+東村・国頭・伊江・伊是名・井平屋・渡名喜・渡嘉敷・座間味・他!AK50</f>
        <v>100</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80</v>
      </c>
      <c r="C44" s="40">
        <f t="shared" si="1"/>
        <v>0</v>
      </c>
      <c r="D44" s="39">
        <f>+東村・国頭・伊江・伊是名・井平屋・渡名喜・渡嘉敷・座間味・他!S55</f>
        <v>30</v>
      </c>
      <c r="E44" s="39">
        <f>+東村・国頭・伊江・伊是名・井平屋・渡名喜・渡嘉敷・座間味・他!T56</f>
        <v>0</v>
      </c>
      <c r="F44" s="427">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1081</v>
      </c>
      <c r="C45" s="40">
        <f t="shared" si="1"/>
        <v>0</v>
      </c>
      <c r="D45" s="39">
        <f>+久米島町・宮古島市・八重山郡!S14</f>
        <v>495</v>
      </c>
      <c r="E45" s="40">
        <f>+久米島町・宮古島市・八重山郡!T15</f>
        <v>0</v>
      </c>
      <c r="F45" s="427">
        <f>+久米島町・宮古島市・八重山郡!AK14</f>
        <v>586</v>
      </c>
      <c r="G45" s="40">
        <f>+久米島町・宮古島市・八重山郡!AL15</f>
        <v>0</v>
      </c>
      <c r="H45" s="39"/>
      <c r="I45" s="40"/>
      <c r="J45" s="39"/>
      <c r="K45" s="40"/>
      <c r="L45" s="39"/>
      <c r="M45" s="40"/>
      <c r="N45" s="39"/>
      <c r="O45" s="41"/>
    </row>
    <row r="46" spans="1:16" s="38" customFormat="1" ht="15.6" customHeight="1">
      <c r="A46" s="239" t="s">
        <v>190</v>
      </c>
      <c r="B46" s="39">
        <f t="shared" si="0"/>
        <v>26668</v>
      </c>
      <c r="C46" s="40">
        <f t="shared" si="1"/>
        <v>0</v>
      </c>
      <c r="D46" s="39">
        <f>+久米島町・宮古島市・八重山郡!G34</f>
        <v>1010</v>
      </c>
      <c r="E46" s="40">
        <f>+久米島町・宮古島市・八重山郡!H35</f>
        <v>0</v>
      </c>
      <c r="F46" s="427">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20641</v>
      </c>
      <c r="C47" s="43">
        <f t="shared" si="1"/>
        <v>0</v>
      </c>
      <c r="D47" s="42">
        <f>+久米島町・宮古島市・八重山郡!G55</f>
        <v>1030</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50197</v>
      </c>
      <c r="C48" s="46">
        <f t="shared" si="1"/>
        <v>0</v>
      </c>
      <c r="D48" s="45">
        <f t="shared" ref="D48:O48" si="2">SUM(D37:D47)</f>
        <v>3400</v>
      </c>
      <c r="E48" s="45">
        <f t="shared" si="2"/>
        <v>0</v>
      </c>
      <c r="F48" s="45">
        <f t="shared" si="2"/>
        <v>3270</v>
      </c>
      <c r="G48" s="45">
        <f t="shared" si="2"/>
        <v>0</v>
      </c>
      <c r="H48" s="45">
        <f t="shared" si="2"/>
        <v>9816</v>
      </c>
      <c r="I48" s="45">
        <f t="shared" si="2"/>
        <v>0</v>
      </c>
      <c r="J48" s="45">
        <f t="shared" si="2"/>
        <v>14834</v>
      </c>
      <c r="K48" s="45">
        <f t="shared" si="2"/>
        <v>0</v>
      </c>
      <c r="L48" s="45">
        <f t="shared" si="2"/>
        <v>5861</v>
      </c>
      <c r="M48" s="45">
        <f t="shared" si="2"/>
        <v>0</v>
      </c>
      <c r="N48" s="45">
        <f t="shared" si="2"/>
        <v>13016</v>
      </c>
      <c r="O48" s="47">
        <f t="shared" si="2"/>
        <v>0</v>
      </c>
    </row>
    <row r="49" spans="1:15" s="48" customFormat="1" ht="20.25" customHeight="1" thickBot="1">
      <c r="A49" s="54" t="s">
        <v>193</v>
      </c>
      <c r="B49" s="55">
        <f t="shared" si="0"/>
        <v>291130</v>
      </c>
      <c r="C49" s="56">
        <f t="shared" si="1"/>
        <v>0</v>
      </c>
      <c r="D49" s="55">
        <f t="shared" ref="D49:O49" si="3">SUM(D48,D16,D36,D26)</f>
        <v>124090</v>
      </c>
      <c r="E49" s="56">
        <f t="shared" si="3"/>
        <v>0</v>
      </c>
      <c r="F49" s="55">
        <f t="shared" si="3"/>
        <v>123513</v>
      </c>
      <c r="G49" s="56">
        <f t="shared" si="3"/>
        <v>0</v>
      </c>
      <c r="H49" s="55">
        <f t="shared" si="3"/>
        <v>9816</v>
      </c>
      <c r="I49" s="56">
        <f t="shared" si="3"/>
        <v>0</v>
      </c>
      <c r="J49" s="55">
        <f t="shared" si="3"/>
        <v>14834</v>
      </c>
      <c r="K49" s="56">
        <f t="shared" si="3"/>
        <v>0</v>
      </c>
      <c r="L49" s="55">
        <f t="shared" si="3"/>
        <v>5861</v>
      </c>
      <c r="M49" s="56">
        <f t="shared" si="3"/>
        <v>0</v>
      </c>
      <c r="N49" s="55">
        <f t="shared" si="3"/>
        <v>13016</v>
      </c>
      <c r="O49" s="57">
        <f t="shared" si="3"/>
        <v>0</v>
      </c>
    </row>
    <row r="50" spans="1:15" ht="13.5">
      <c r="C50" s="390"/>
      <c r="D50" s="389"/>
      <c r="E50" s="390"/>
      <c r="F50" s="390"/>
      <c r="G50" s="392"/>
      <c r="I50" s="21"/>
      <c r="K50" s="21"/>
      <c r="L50" s="58"/>
      <c r="M50" s="250"/>
      <c r="N50" s="58"/>
      <c r="O50" s="426" t="s">
        <v>194</v>
      </c>
    </row>
    <row r="51" spans="1:15" ht="15.95" customHeight="1">
      <c r="C51" s="389"/>
      <c r="D51" s="392"/>
      <c r="E51" s="396"/>
      <c r="F51" s="389"/>
      <c r="G51" s="393"/>
    </row>
    <row r="52" spans="1:15" ht="15.95" customHeight="1">
      <c r="C52" s="393"/>
      <c r="D52" s="389"/>
      <c r="E52" s="389"/>
      <c r="F52" s="389"/>
      <c r="G52" s="389"/>
      <c r="O52" s="444">
        <v>46054</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ignoredErrors>
    <ignoredError sqref="G9 E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E17" sqref="E17"/>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7.6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6">
        <v>46054</v>
      </c>
      <c r="AL1" s="516"/>
      <c r="AM1" s="516"/>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7">
        <f>入力!N7</f>
        <v>0</v>
      </c>
      <c r="AM2" s="517"/>
    </row>
    <row r="3" spans="1:41" ht="19.899999999999999"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29">
        <f>+入力!F2</f>
        <v>0</v>
      </c>
      <c r="C4" s="530"/>
      <c r="D4" s="533">
        <f>B4</f>
        <v>0</v>
      </c>
      <c r="E4" s="534"/>
      <c r="F4" s="95"/>
      <c r="G4" s="518" t="str">
        <f>CONCATENATE(入力!F3,入力!S3)&amp;"　/　"&amp;入力!F4</f>
        <v>様　/　</v>
      </c>
      <c r="H4" s="519"/>
      <c r="I4" s="519"/>
      <c r="J4" s="519"/>
      <c r="K4" s="519"/>
      <c r="L4" s="519"/>
      <c r="M4" s="519"/>
      <c r="N4" s="519"/>
      <c r="O4" s="519"/>
      <c r="P4" s="519"/>
      <c r="Q4" s="519"/>
      <c r="R4" s="96"/>
      <c r="S4" s="526">
        <f>+入力!F5</f>
        <v>0</v>
      </c>
      <c r="T4" s="522">
        <f>+入力!N5</f>
        <v>0</v>
      </c>
      <c r="U4" s="523"/>
      <c r="V4" s="538">
        <f>+入力!F6</f>
        <v>0</v>
      </c>
      <c r="W4" s="539"/>
      <c r="X4" s="539"/>
      <c r="Y4" s="539"/>
      <c r="Z4" s="539"/>
      <c r="AA4" s="540"/>
      <c r="AB4" s="97"/>
      <c r="AC4" s="97"/>
      <c r="AD4" s="98"/>
      <c r="AE4" s="99"/>
      <c r="AF4" s="99"/>
      <c r="AG4" s="99"/>
      <c r="AH4" s="100"/>
      <c r="AM4" s="93" t="s">
        <v>207</v>
      </c>
      <c r="AN4" s="76"/>
    </row>
    <row r="5" spans="1:41" ht="15.75" customHeight="1" thickBot="1">
      <c r="B5" s="531"/>
      <c r="C5" s="532"/>
      <c r="D5" s="535"/>
      <c r="E5" s="536"/>
      <c r="F5" s="101"/>
      <c r="G5" s="520"/>
      <c r="H5" s="521"/>
      <c r="I5" s="521"/>
      <c r="J5" s="521"/>
      <c r="K5" s="521"/>
      <c r="L5" s="521"/>
      <c r="M5" s="521"/>
      <c r="N5" s="521"/>
      <c r="O5" s="521"/>
      <c r="P5" s="521"/>
      <c r="Q5" s="521"/>
      <c r="R5" s="102"/>
      <c r="S5" s="527"/>
      <c r="T5" s="524"/>
      <c r="U5" s="525"/>
      <c r="V5" s="541"/>
      <c r="W5" s="542"/>
      <c r="X5" s="542"/>
      <c r="Y5" s="542"/>
      <c r="Z5" s="542"/>
      <c r="AA5" s="543"/>
      <c r="AB5" s="94" t="s">
        <v>208</v>
      </c>
      <c r="AC5" s="97"/>
      <c r="AD5" s="98"/>
      <c r="AE5" s="537">
        <f>+入力!M6</f>
        <v>0</v>
      </c>
      <c r="AF5" s="537"/>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214</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219</v>
      </c>
      <c r="C9" s="119"/>
      <c r="D9" s="120"/>
      <c r="E9" s="330" t="s">
        <v>220</v>
      </c>
      <c r="F9" s="331"/>
      <c r="G9" s="328"/>
      <c r="H9" s="332"/>
      <c r="I9" s="333"/>
      <c r="J9" s="120"/>
      <c r="K9" s="337" t="s">
        <v>221</v>
      </c>
      <c r="L9" s="338"/>
      <c r="M9" s="334"/>
      <c r="N9" s="332"/>
      <c r="O9" s="333"/>
      <c r="P9" s="120"/>
      <c r="Q9" s="343" t="s">
        <v>222</v>
      </c>
      <c r="R9" s="338" t="s">
        <v>223</v>
      </c>
      <c r="S9" s="334"/>
      <c r="T9" s="332"/>
      <c r="U9" s="333"/>
      <c r="V9" s="120"/>
      <c r="W9" s="337" t="s">
        <v>220</v>
      </c>
      <c r="X9" s="338" t="s">
        <v>223</v>
      </c>
      <c r="Y9" s="334"/>
      <c r="Z9" s="332"/>
      <c r="AA9" s="340"/>
      <c r="AB9" s="120"/>
      <c r="AC9" s="330" t="s">
        <v>221</v>
      </c>
      <c r="AD9" s="331" t="s">
        <v>223</v>
      </c>
      <c r="AE9" s="328"/>
      <c r="AF9" s="332"/>
      <c r="AG9" s="341"/>
      <c r="AH9" s="344"/>
      <c r="AI9" s="330" t="s">
        <v>222</v>
      </c>
      <c r="AJ9" s="330" t="s">
        <v>223</v>
      </c>
      <c r="AK9" s="328"/>
      <c r="AL9" s="332"/>
      <c r="AM9" s="400"/>
    </row>
    <row r="10" spans="1:41" ht="16.5" customHeight="1">
      <c r="B10" s="118">
        <v>47201</v>
      </c>
      <c r="D10" s="183" t="s">
        <v>224</v>
      </c>
      <c r="E10" s="125" t="s">
        <v>225</v>
      </c>
      <c r="F10" s="327" t="s">
        <v>226</v>
      </c>
      <c r="G10" s="334">
        <v>1035</v>
      </c>
      <c r="H10" s="332"/>
      <c r="I10" s="335"/>
      <c r="J10" s="120" t="s">
        <v>224</v>
      </c>
      <c r="K10" s="330" t="s">
        <v>227</v>
      </c>
      <c r="L10" s="331" t="s">
        <v>228</v>
      </c>
      <c r="M10" s="328">
        <v>850</v>
      </c>
      <c r="N10" s="332"/>
      <c r="O10" s="335"/>
      <c r="P10" s="120" t="s">
        <v>224</v>
      </c>
      <c r="Q10" s="330" t="s">
        <v>229</v>
      </c>
      <c r="R10" s="330" t="s">
        <v>230</v>
      </c>
      <c r="S10" s="328">
        <v>2075</v>
      </c>
      <c r="T10" s="332"/>
      <c r="U10" s="336"/>
      <c r="V10" s="183" t="s">
        <v>224</v>
      </c>
      <c r="W10" s="330" t="s">
        <v>231</v>
      </c>
      <c r="X10" s="331" t="s">
        <v>232</v>
      </c>
      <c r="Y10" s="328">
        <v>1070</v>
      </c>
      <c r="Z10" s="332"/>
      <c r="AA10" s="341"/>
      <c r="AB10" s="183" t="s">
        <v>224</v>
      </c>
      <c r="AC10" s="330" t="s">
        <v>233</v>
      </c>
      <c r="AD10" s="331" t="s">
        <v>234</v>
      </c>
      <c r="AE10" s="328">
        <v>925</v>
      </c>
      <c r="AF10" s="332"/>
      <c r="AG10" s="345"/>
      <c r="AH10" s="183" t="s">
        <v>224</v>
      </c>
      <c r="AI10" s="330" t="s">
        <v>235</v>
      </c>
      <c r="AJ10" s="342" t="s">
        <v>236</v>
      </c>
      <c r="AK10" s="328">
        <v>630</v>
      </c>
      <c r="AL10" s="332"/>
      <c r="AM10" s="401"/>
    </row>
    <row r="11" spans="1:41" ht="16.5" customHeight="1">
      <c r="B11" s="127"/>
      <c r="D11" s="183" t="s">
        <v>224</v>
      </c>
      <c r="E11" s="128" t="s">
        <v>237</v>
      </c>
      <c r="F11" s="457" t="s">
        <v>238</v>
      </c>
      <c r="G11" s="328">
        <v>2070</v>
      </c>
      <c r="H11" s="332"/>
      <c r="I11" s="336"/>
      <c r="J11" s="120" t="s">
        <v>224</v>
      </c>
      <c r="K11" s="330" t="s">
        <v>239</v>
      </c>
      <c r="L11" s="342" t="s">
        <v>240</v>
      </c>
      <c r="M11" s="328">
        <v>1460</v>
      </c>
      <c r="N11" s="332"/>
      <c r="O11" s="336"/>
      <c r="P11" s="120" t="s">
        <v>224</v>
      </c>
      <c r="Q11" s="330" t="s">
        <v>241</v>
      </c>
      <c r="R11" s="342" t="s">
        <v>242</v>
      </c>
      <c r="S11" s="328">
        <v>1325</v>
      </c>
      <c r="T11" s="332"/>
      <c r="U11" s="336"/>
      <c r="V11" s="183" t="s">
        <v>224</v>
      </c>
      <c r="W11" s="330" t="s">
        <v>243</v>
      </c>
      <c r="X11" s="331" t="s">
        <v>244</v>
      </c>
      <c r="Y11" s="328">
        <v>1130</v>
      </c>
      <c r="Z11" s="332"/>
      <c r="AA11" s="341"/>
      <c r="AB11" s="183" t="s">
        <v>224</v>
      </c>
      <c r="AC11" s="330" t="s">
        <v>245</v>
      </c>
      <c r="AD11" s="331" t="s">
        <v>246</v>
      </c>
      <c r="AE11" s="328">
        <v>532</v>
      </c>
      <c r="AF11" s="332"/>
      <c r="AG11" s="341"/>
      <c r="AH11" s="183" t="s">
        <v>224</v>
      </c>
      <c r="AI11" s="330" t="s">
        <v>247</v>
      </c>
      <c r="AJ11" s="330" t="s">
        <v>248</v>
      </c>
      <c r="AK11" s="328">
        <v>633</v>
      </c>
      <c r="AL11" s="332"/>
      <c r="AM11" s="400"/>
    </row>
    <row r="12" spans="1:41" ht="16.5" customHeight="1">
      <c r="B12" s="127"/>
      <c r="D12" s="183" t="s">
        <v>224</v>
      </c>
      <c r="E12" s="128" t="s">
        <v>249</v>
      </c>
      <c r="F12" s="128" t="s">
        <v>250</v>
      </c>
      <c r="G12" s="328">
        <v>1050</v>
      </c>
      <c r="H12" s="332"/>
      <c r="I12" s="336"/>
      <c r="J12" s="120" t="s">
        <v>224</v>
      </c>
      <c r="K12" s="330" t="s">
        <v>251</v>
      </c>
      <c r="L12" s="331" t="s">
        <v>252</v>
      </c>
      <c r="M12" s="328">
        <v>1090</v>
      </c>
      <c r="N12" s="332"/>
      <c r="O12" s="336"/>
      <c r="P12" s="120" t="s">
        <v>224</v>
      </c>
      <c r="Q12" s="330" t="s">
        <v>253</v>
      </c>
      <c r="R12" s="330" t="s">
        <v>254</v>
      </c>
      <c r="S12" s="328">
        <v>160</v>
      </c>
      <c r="T12" s="332"/>
      <c r="U12" s="336"/>
      <c r="V12" s="183" t="s">
        <v>224</v>
      </c>
      <c r="W12" s="330" t="s">
        <v>255</v>
      </c>
      <c r="X12" s="331" t="s">
        <v>256</v>
      </c>
      <c r="Y12" s="328">
        <v>650</v>
      </c>
      <c r="Z12" s="332"/>
      <c r="AA12" s="341"/>
      <c r="AB12" s="183" t="s">
        <v>224</v>
      </c>
      <c r="AC12" s="330" t="s">
        <v>257</v>
      </c>
      <c r="AD12" s="331" t="s">
        <v>258</v>
      </c>
      <c r="AE12" s="328">
        <v>760</v>
      </c>
      <c r="AF12" s="332"/>
      <c r="AG12" s="341"/>
      <c r="AH12" s="183" t="s">
        <v>224</v>
      </c>
      <c r="AI12" s="330" t="s">
        <v>259</v>
      </c>
      <c r="AJ12" s="330" t="s">
        <v>260</v>
      </c>
      <c r="AK12" s="328">
        <v>1280</v>
      </c>
      <c r="AL12" s="332"/>
      <c r="AM12" s="400"/>
    </row>
    <row r="13" spans="1:41" ht="16.5" customHeight="1">
      <c r="B13" s="127"/>
      <c r="D13" s="183" t="s">
        <v>224</v>
      </c>
      <c r="E13" s="128" t="s">
        <v>261</v>
      </c>
      <c r="F13" s="128" t="s">
        <v>262</v>
      </c>
      <c r="G13" s="328">
        <v>1295</v>
      </c>
      <c r="H13" s="332"/>
      <c r="I13" s="336"/>
      <c r="J13" s="120" t="s">
        <v>263</v>
      </c>
      <c r="K13" s="330" t="s">
        <v>264</v>
      </c>
      <c r="L13" s="331" t="s">
        <v>265</v>
      </c>
      <c r="M13" s="328">
        <v>955</v>
      </c>
      <c r="N13" s="332"/>
      <c r="O13" s="336"/>
      <c r="P13" s="120" t="s">
        <v>224</v>
      </c>
      <c r="Q13" s="330" t="s">
        <v>266</v>
      </c>
      <c r="R13" s="330" t="s">
        <v>267</v>
      </c>
      <c r="S13" s="328">
        <v>330</v>
      </c>
      <c r="T13" s="332"/>
      <c r="U13" s="336"/>
      <c r="V13" s="183" t="s">
        <v>224</v>
      </c>
      <c r="W13" s="330" t="s">
        <v>268</v>
      </c>
      <c r="X13" s="331" t="s">
        <v>269</v>
      </c>
      <c r="Y13" s="328">
        <v>765</v>
      </c>
      <c r="Z13" s="332"/>
      <c r="AA13" s="341"/>
      <c r="AB13" s="183" t="s">
        <v>224</v>
      </c>
      <c r="AC13" s="330" t="s">
        <v>270</v>
      </c>
      <c r="AD13" s="331" t="s">
        <v>271</v>
      </c>
      <c r="AE13" s="328">
        <v>470</v>
      </c>
      <c r="AF13" s="332"/>
      <c r="AG13" s="341"/>
      <c r="AH13" s="183" t="s">
        <v>224</v>
      </c>
      <c r="AI13" s="330" t="s">
        <v>272</v>
      </c>
      <c r="AJ13" s="330" t="s">
        <v>273</v>
      </c>
      <c r="AK13" s="328">
        <v>1525</v>
      </c>
      <c r="AL13" s="332"/>
      <c r="AM13" s="400"/>
    </row>
    <row r="14" spans="1:41" ht="16.5" customHeight="1">
      <c r="B14" s="127"/>
      <c r="D14" s="183" t="s">
        <v>224</v>
      </c>
      <c r="E14" s="128" t="s">
        <v>274</v>
      </c>
      <c r="F14" s="128" t="s">
        <v>275</v>
      </c>
      <c r="G14" s="328">
        <v>510</v>
      </c>
      <c r="H14" s="332"/>
      <c r="I14" s="336"/>
      <c r="J14" s="120" t="s">
        <v>263</v>
      </c>
      <c r="K14" s="330" t="s">
        <v>276</v>
      </c>
      <c r="L14" s="342" t="s">
        <v>277</v>
      </c>
      <c r="M14" s="328">
        <v>1040</v>
      </c>
      <c r="N14" s="332"/>
      <c r="O14" s="336"/>
      <c r="P14" s="120" t="s">
        <v>224</v>
      </c>
      <c r="Q14" s="330" t="s">
        <v>278</v>
      </c>
      <c r="R14" s="330" t="s">
        <v>279</v>
      </c>
      <c r="S14" s="328">
        <v>685</v>
      </c>
      <c r="T14" s="332"/>
      <c r="U14" s="336"/>
      <c r="V14" s="183" t="s">
        <v>224</v>
      </c>
      <c r="W14" s="128" t="s">
        <v>280</v>
      </c>
      <c r="X14" s="128" t="s">
        <v>281</v>
      </c>
      <c r="Y14" s="328">
        <v>1060</v>
      </c>
      <c r="Z14" s="332"/>
      <c r="AA14" s="341"/>
      <c r="AB14" s="183" t="s">
        <v>224</v>
      </c>
      <c r="AC14" s="330" t="s">
        <v>282</v>
      </c>
      <c r="AD14" s="330" t="s">
        <v>283</v>
      </c>
      <c r="AE14" s="328">
        <v>554</v>
      </c>
      <c r="AF14" s="332"/>
      <c r="AG14" s="345"/>
      <c r="AH14" s="183" t="s">
        <v>224</v>
      </c>
      <c r="AI14" s="330" t="s">
        <v>266</v>
      </c>
      <c r="AJ14" s="330" t="s">
        <v>284</v>
      </c>
      <c r="AK14" s="328">
        <v>615</v>
      </c>
      <c r="AL14" s="332"/>
      <c r="AM14" s="401"/>
    </row>
    <row r="15" spans="1:41" ht="16.5" customHeight="1">
      <c r="B15" s="127"/>
      <c r="D15" s="183" t="s">
        <v>224</v>
      </c>
      <c r="E15" s="128" t="s">
        <v>285</v>
      </c>
      <c r="F15" s="327" t="s">
        <v>286</v>
      </c>
      <c r="G15" s="328">
        <v>570</v>
      </c>
      <c r="H15" s="332"/>
      <c r="I15" s="336"/>
      <c r="J15" s="120" t="s">
        <v>263</v>
      </c>
      <c r="K15" s="330" t="s">
        <v>287</v>
      </c>
      <c r="L15" s="327" t="s">
        <v>288</v>
      </c>
      <c r="M15" s="328">
        <v>1150</v>
      </c>
      <c r="N15" s="332"/>
      <c r="O15" s="336"/>
      <c r="P15" s="120" t="s">
        <v>224</v>
      </c>
      <c r="Q15" s="330" t="s">
        <v>289</v>
      </c>
      <c r="R15" s="330" t="s">
        <v>290</v>
      </c>
      <c r="S15" s="328">
        <v>40</v>
      </c>
      <c r="T15" s="332"/>
      <c r="U15" s="336"/>
      <c r="V15" s="183" t="s">
        <v>224</v>
      </c>
      <c r="W15" s="330" t="s">
        <v>291</v>
      </c>
      <c r="X15" s="331" t="s">
        <v>292</v>
      </c>
      <c r="Y15" s="328">
        <v>500</v>
      </c>
      <c r="Z15" s="332"/>
      <c r="AA15" s="341"/>
      <c r="AB15" s="183" t="s">
        <v>224</v>
      </c>
      <c r="AC15" s="330" t="s">
        <v>293</v>
      </c>
      <c r="AD15" s="330" t="s">
        <v>294</v>
      </c>
      <c r="AE15" s="328">
        <v>740</v>
      </c>
      <c r="AF15" s="332"/>
      <c r="AG15" s="345"/>
      <c r="AH15" s="183" t="s">
        <v>224</v>
      </c>
      <c r="AI15" s="330" t="s">
        <v>295</v>
      </c>
      <c r="AJ15" s="330" t="s">
        <v>296</v>
      </c>
      <c r="AK15" s="328">
        <v>1165</v>
      </c>
      <c r="AL15" s="332"/>
      <c r="AM15" s="401"/>
    </row>
    <row r="16" spans="1:41" ht="16.5" customHeight="1">
      <c r="B16" s="127"/>
      <c r="D16" s="183" t="s">
        <v>224</v>
      </c>
      <c r="E16" s="128" t="s">
        <v>297</v>
      </c>
      <c r="F16" s="128" t="s">
        <v>298</v>
      </c>
      <c r="G16" s="328">
        <v>675</v>
      </c>
      <c r="H16" s="332"/>
      <c r="I16" s="336"/>
      <c r="J16" s="120" t="s">
        <v>263</v>
      </c>
      <c r="K16" s="330" t="s">
        <v>299</v>
      </c>
      <c r="L16" s="342" t="s">
        <v>300</v>
      </c>
      <c r="M16" s="328">
        <v>690</v>
      </c>
      <c r="N16" s="332"/>
      <c r="O16" s="336"/>
      <c r="P16" s="120" t="s">
        <v>224</v>
      </c>
      <c r="Q16" s="330" t="s">
        <v>301</v>
      </c>
      <c r="R16" s="330" t="s">
        <v>302</v>
      </c>
      <c r="S16" s="328">
        <v>925</v>
      </c>
      <c r="T16" s="332"/>
      <c r="U16" s="336"/>
      <c r="V16" s="183" t="s">
        <v>224</v>
      </c>
      <c r="W16" s="79" t="s">
        <v>303</v>
      </c>
      <c r="X16" s="342" t="s">
        <v>304</v>
      </c>
      <c r="Y16" s="328">
        <v>800</v>
      </c>
      <c r="Z16" s="332"/>
      <c r="AA16" s="341"/>
      <c r="AB16" s="183" t="s">
        <v>224</v>
      </c>
      <c r="AC16" s="330" t="s">
        <v>305</v>
      </c>
      <c r="AD16" s="330" t="s">
        <v>306</v>
      </c>
      <c r="AE16" s="328">
        <v>560</v>
      </c>
      <c r="AF16" s="332"/>
      <c r="AG16" s="345"/>
      <c r="AH16" s="344"/>
      <c r="AI16" s="330"/>
      <c r="AJ16" s="330"/>
      <c r="AK16" s="346"/>
      <c r="AL16" s="332"/>
      <c r="AM16" s="401"/>
    </row>
    <row r="17" spans="2:39" ht="16.5" customHeight="1">
      <c r="B17" s="127"/>
      <c r="D17" s="183" t="s">
        <v>224</v>
      </c>
      <c r="E17" s="128" t="s">
        <v>307</v>
      </c>
      <c r="F17" s="463" t="s">
        <v>308</v>
      </c>
      <c r="G17" s="328">
        <v>785</v>
      </c>
      <c r="H17" s="332"/>
      <c r="I17" s="336"/>
      <c r="J17" s="120" t="s">
        <v>263</v>
      </c>
      <c r="K17" s="330" t="s">
        <v>309</v>
      </c>
      <c r="L17" s="330" t="s">
        <v>310</v>
      </c>
      <c r="M17" s="328">
        <v>390</v>
      </c>
      <c r="N17" s="332"/>
      <c r="O17" s="336"/>
      <c r="P17" s="183"/>
      <c r="Q17" s="330" t="s">
        <v>311</v>
      </c>
      <c r="R17" s="330" t="s">
        <v>312</v>
      </c>
      <c r="S17" s="329" t="s">
        <v>313</v>
      </c>
      <c r="T17" s="332"/>
      <c r="U17" s="336"/>
      <c r="V17" s="183" t="s">
        <v>224</v>
      </c>
      <c r="W17" s="330" t="s">
        <v>314</v>
      </c>
      <c r="X17" s="331" t="s">
        <v>315</v>
      </c>
      <c r="Y17" s="328">
        <v>3347</v>
      </c>
      <c r="Z17" s="332"/>
      <c r="AA17" s="341"/>
      <c r="AB17" s="183" t="s">
        <v>224</v>
      </c>
      <c r="AC17" s="330" t="s">
        <v>316</v>
      </c>
      <c r="AD17" s="330" t="s">
        <v>317</v>
      </c>
      <c r="AE17" s="328">
        <v>945</v>
      </c>
      <c r="AF17" s="332"/>
      <c r="AG17" s="345"/>
      <c r="AH17" s="344"/>
      <c r="AI17" s="330" t="s">
        <v>223</v>
      </c>
      <c r="AJ17" s="330" t="s">
        <v>223</v>
      </c>
      <c r="AK17" s="328"/>
      <c r="AL17" s="332"/>
      <c r="AM17" s="401"/>
    </row>
    <row r="18" spans="2:39" ht="16.5" customHeight="1">
      <c r="B18" s="127"/>
      <c r="D18" s="183"/>
      <c r="E18" s="128" t="s">
        <v>318</v>
      </c>
      <c r="F18" s="128" t="s">
        <v>319</v>
      </c>
      <c r="G18" s="329" t="s">
        <v>313</v>
      </c>
      <c r="H18" s="332"/>
      <c r="I18" s="336"/>
      <c r="J18" s="120" t="s">
        <v>263</v>
      </c>
      <c r="K18" s="330" t="s">
        <v>320</v>
      </c>
      <c r="L18" s="330" t="s">
        <v>321</v>
      </c>
      <c r="M18" s="328">
        <v>1645</v>
      </c>
      <c r="N18" s="332"/>
      <c r="O18" s="336"/>
      <c r="P18" s="183"/>
      <c r="Q18" s="330" t="s">
        <v>266</v>
      </c>
      <c r="R18" s="330" t="s">
        <v>322</v>
      </c>
      <c r="S18" s="329" t="s">
        <v>313</v>
      </c>
      <c r="T18" s="332"/>
      <c r="U18" s="336"/>
      <c r="V18" s="183" t="s">
        <v>224</v>
      </c>
      <c r="W18" s="330" t="s">
        <v>251</v>
      </c>
      <c r="X18" s="331" t="s">
        <v>323</v>
      </c>
      <c r="Y18" s="328">
        <v>1580</v>
      </c>
      <c r="Z18" s="332"/>
      <c r="AA18" s="341"/>
      <c r="AB18" s="183" t="s">
        <v>224</v>
      </c>
      <c r="AC18" s="330" t="s">
        <v>324</v>
      </c>
      <c r="AD18" s="330" t="s">
        <v>325</v>
      </c>
      <c r="AE18" s="328">
        <v>900</v>
      </c>
      <c r="AF18" s="332"/>
      <c r="AG18" s="345"/>
      <c r="AH18" s="183"/>
      <c r="AI18" s="330" t="s">
        <v>326</v>
      </c>
      <c r="AJ18" s="330" t="s">
        <v>223</v>
      </c>
      <c r="AK18" s="328"/>
      <c r="AL18" s="332"/>
      <c r="AM18" s="401"/>
    </row>
    <row r="19" spans="2:39" ht="16.5" customHeight="1">
      <c r="B19" s="127"/>
      <c r="D19" s="183"/>
      <c r="E19" s="128" t="s">
        <v>327</v>
      </c>
      <c r="F19" s="128" t="s">
        <v>328</v>
      </c>
      <c r="G19" s="329" t="s">
        <v>329</v>
      </c>
      <c r="H19" s="332"/>
      <c r="I19" s="335"/>
      <c r="J19" s="120" t="s">
        <v>263</v>
      </c>
      <c r="K19" s="330" t="s">
        <v>330</v>
      </c>
      <c r="L19" s="342" t="s">
        <v>331</v>
      </c>
      <c r="M19" s="328">
        <v>1680</v>
      </c>
      <c r="N19" s="332"/>
      <c r="O19" s="336"/>
      <c r="P19" s="183"/>
      <c r="Q19" s="330" t="s">
        <v>301</v>
      </c>
      <c r="R19" s="330" t="s">
        <v>332</v>
      </c>
      <c r="S19" s="329" t="s">
        <v>313</v>
      </c>
      <c r="T19" s="332"/>
      <c r="U19" s="336"/>
      <c r="V19" s="183"/>
      <c r="W19" s="330"/>
      <c r="X19" s="331"/>
      <c r="Y19" s="346"/>
      <c r="Z19" s="332"/>
      <c r="AA19" s="341"/>
      <c r="AB19" s="183" t="s">
        <v>224</v>
      </c>
      <c r="AC19" s="330" t="s">
        <v>333</v>
      </c>
      <c r="AD19" s="330" t="s">
        <v>334</v>
      </c>
      <c r="AE19" s="328">
        <v>515</v>
      </c>
      <c r="AF19" s="332"/>
      <c r="AG19" s="345"/>
      <c r="AH19" s="183" t="s">
        <v>224</v>
      </c>
      <c r="AI19" s="330" t="s">
        <v>335</v>
      </c>
      <c r="AJ19" s="342" t="s">
        <v>336</v>
      </c>
      <c r="AK19" s="328">
        <v>504</v>
      </c>
      <c r="AL19" s="332"/>
      <c r="AM19" s="401"/>
    </row>
    <row r="20" spans="2:39" ht="16.5" customHeight="1">
      <c r="B20" s="127"/>
      <c r="D20" s="183"/>
      <c r="E20" s="128" t="s">
        <v>337</v>
      </c>
      <c r="F20" s="128" t="s">
        <v>338</v>
      </c>
      <c r="G20" s="329" t="s">
        <v>313</v>
      </c>
      <c r="H20" s="332"/>
      <c r="I20" s="335"/>
      <c r="J20" s="120" t="s">
        <v>263</v>
      </c>
      <c r="K20" s="330" t="s">
        <v>339</v>
      </c>
      <c r="L20" s="327" t="s">
        <v>340</v>
      </c>
      <c r="M20" s="328">
        <v>510</v>
      </c>
      <c r="N20" s="332"/>
      <c r="O20" s="335"/>
      <c r="P20" s="183"/>
      <c r="Q20" s="330" t="s">
        <v>341</v>
      </c>
      <c r="R20" s="330" t="s">
        <v>342</v>
      </c>
      <c r="S20" s="329" t="s">
        <v>313</v>
      </c>
      <c r="T20" s="332"/>
      <c r="U20" s="336"/>
      <c r="V20" s="183"/>
      <c r="W20" s="330"/>
      <c r="X20" s="330" t="s">
        <v>223</v>
      </c>
      <c r="Y20" s="328"/>
      <c r="Z20" s="332"/>
      <c r="AA20" s="341"/>
      <c r="AB20" s="183" t="s">
        <v>224</v>
      </c>
      <c r="AC20" s="330" t="s">
        <v>343</v>
      </c>
      <c r="AD20" s="330" t="s">
        <v>344</v>
      </c>
      <c r="AE20" s="328">
        <v>450</v>
      </c>
      <c r="AF20" s="332"/>
      <c r="AG20" s="345"/>
      <c r="AH20" s="183" t="s">
        <v>224</v>
      </c>
      <c r="AI20" s="330" t="s">
        <v>345</v>
      </c>
      <c r="AJ20" s="330" t="s">
        <v>346</v>
      </c>
      <c r="AK20" s="328">
        <v>595</v>
      </c>
      <c r="AL20" s="332"/>
      <c r="AM20" s="401"/>
    </row>
    <row r="21" spans="2:39" ht="16.5" customHeight="1">
      <c r="B21" s="127"/>
      <c r="D21" s="183"/>
      <c r="E21" s="128" t="s">
        <v>347</v>
      </c>
      <c r="F21" s="128" t="s">
        <v>348</v>
      </c>
      <c r="G21" s="329" t="s">
        <v>313</v>
      </c>
      <c r="H21" s="332"/>
      <c r="I21" s="335"/>
      <c r="J21" s="120" t="s">
        <v>263</v>
      </c>
      <c r="K21" s="330" t="s">
        <v>349</v>
      </c>
      <c r="L21" s="342" t="s">
        <v>350</v>
      </c>
      <c r="M21" s="328">
        <v>1200</v>
      </c>
      <c r="N21" s="332"/>
      <c r="O21" s="335"/>
      <c r="P21" s="183"/>
      <c r="Q21" s="330" t="s">
        <v>351</v>
      </c>
      <c r="R21" s="330" t="s">
        <v>352</v>
      </c>
      <c r="S21" s="329" t="s">
        <v>313</v>
      </c>
      <c r="T21" s="332"/>
      <c r="U21" s="336"/>
      <c r="V21" s="183"/>
      <c r="W21" s="330"/>
      <c r="X21" s="330" t="s">
        <v>223</v>
      </c>
      <c r="Y21" s="328"/>
      <c r="Z21" s="332"/>
      <c r="AA21" s="341"/>
      <c r="AB21" s="183" t="s">
        <v>224</v>
      </c>
      <c r="AC21" s="330" t="s">
        <v>353</v>
      </c>
      <c r="AD21" s="330" t="s">
        <v>354</v>
      </c>
      <c r="AE21" s="328">
        <v>700</v>
      </c>
      <c r="AF21" s="332"/>
      <c r="AG21" s="345"/>
      <c r="AH21" s="183" t="s">
        <v>224</v>
      </c>
      <c r="AI21" s="330" t="s">
        <v>355</v>
      </c>
      <c r="AJ21" s="330" t="s">
        <v>356</v>
      </c>
      <c r="AK21" s="328">
        <v>475</v>
      </c>
      <c r="AL21" s="332"/>
      <c r="AM21" s="401"/>
    </row>
    <row r="22" spans="2:39" ht="16.5" customHeight="1">
      <c r="B22" s="127"/>
      <c r="D22" s="183"/>
      <c r="E22" s="128" t="s">
        <v>357</v>
      </c>
      <c r="F22" s="327" t="s">
        <v>358</v>
      </c>
      <c r="G22" s="329" t="s">
        <v>329</v>
      </c>
      <c r="H22" s="332"/>
      <c r="I22" s="335"/>
      <c r="J22" s="120" t="s">
        <v>263</v>
      </c>
      <c r="K22" s="330" t="s">
        <v>359</v>
      </c>
      <c r="L22" s="327" t="s">
        <v>360</v>
      </c>
      <c r="M22" s="328">
        <v>1115</v>
      </c>
      <c r="N22" s="332"/>
      <c r="O22" s="335"/>
      <c r="P22" s="183"/>
      <c r="Q22" s="330" t="s">
        <v>361</v>
      </c>
      <c r="R22" s="330" t="s">
        <v>362</v>
      </c>
      <c r="S22" s="329" t="s">
        <v>313</v>
      </c>
      <c r="T22" s="332"/>
      <c r="U22" s="335"/>
      <c r="V22" s="183"/>
      <c r="W22" s="330"/>
      <c r="X22" s="330" t="s">
        <v>223</v>
      </c>
      <c r="Y22" s="328"/>
      <c r="Z22" s="332"/>
      <c r="AA22" s="341"/>
      <c r="AB22" s="183" t="s">
        <v>224</v>
      </c>
      <c r="AC22" s="330" t="s">
        <v>363</v>
      </c>
      <c r="AD22" s="330" t="s">
        <v>364</v>
      </c>
      <c r="AE22" s="328">
        <v>1068</v>
      </c>
      <c r="AF22" s="332"/>
      <c r="AG22" s="345"/>
      <c r="AH22" s="183" t="s">
        <v>224</v>
      </c>
      <c r="AI22" s="330" t="s">
        <v>365</v>
      </c>
      <c r="AJ22" s="330" t="s">
        <v>366</v>
      </c>
      <c r="AK22" s="328">
        <v>1070</v>
      </c>
      <c r="AL22" s="332"/>
      <c r="AM22" s="401"/>
    </row>
    <row r="23" spans="2:39" ht="16.5" customHeight="1">
      <c r="B23" s="127"/>
      <c r="D23" s="183"/>
      <c r="E23" s="128" t="s">
        <v>367</v>
      </c>
      <c r="F23" s="128" t="s">
        <v>368</v>
      </c>
      <c r="G23" s="329" t="s">
        <v>313</v>
      </c>
      <c r="H23" s="332"/>
      <c r="I23" s="335"/>
      <c r="J23" s="120"/>
      <c r="K23" s="330" t="s">
        <v>369</v>
      </c>
      <c r="L23" s="327" t="s">
        <v>370</v>
      </c>
      <c r="M23" s="329" t="s">
        <v>313</v>
      </c>
      <c r="N23" s="332"/>
      <c r="O23" s="335"/>
      <c r="P23" s="183"/>
      <c r="Q23" s="330" t="s">
        <v>326</v>
      </c>
      <c r="R23" s="330" t="s">
        <v>223</v>
      </c>
      <c r="S23" s="328"/>
      <c r="T23" s="332"/>
      <c r="U23" s="335"/>
      <c r="V23" s="183"/>
      <c r="W23" s="330"/>
      <c r="X23" s="330" t="s">
        <v>223</v>
      </c>
      <c r="Y23" s="328"/>
      <c r="Z23" s="332"/>
      <c r="AA23" s="345"/>
      <c r="AB23" s="183"/>
      <c r="AC23" s="330"/>
      <c r="AD23" s="330" t="s">
        <v>223</v>
      </c>
      <c r="AE23" s="328"/>
      <c r="AF23" s="332"/>
      <c r="AG23" s="345"/>
      <c r="AH23" s="183" t="s">
        <v>224</v>
      </c>
      <c r="AI23" s="330" t="s">
        <v>371</v>
      </c>
      <c r="AJ23" s="330" t="s">
        <v>372</v>
      </c>
      <c r="AK23" s="328">
        <v>840</v>
      </c>
      <c r="AL23" s="332"/>
      <c r="AM23" s="401"/>
    </row>
    <row r="24" spans="2:39" ht="16.5" customHeight="1">
      <c r="B24" s="127"/>
      <c r="D24" s="183"/>
      <c r="E24" s="128" t="s">
        <v>373</v>
      </c>
      <c r="F24" s="128" t="s">
        <v>374</v>
      </c>
      <c r="G24" s="329" t="s">
        <v>329</v>
      </c>
      <c r="H24" s="332"/>
      <c r="I24" s="336"/>
      <c r="J24" s="183"/>
      <c r="K24" s="330" t="s">
        <v>375</v>
      </c>
      <c r="L24" s="327" t="s">
        <v>376</v>
      </c>
      <c r="M24" s="329" t="s">
        <v>313</v>
      </c>
      <c r="N24" s="332"/>
      <c r="O24" s="335"/>
      <c r="P24" s="183" t="s">
        <v>224</v>
      </c>
      <c r="Q24" s="330" t="s">
        <v>377</v>
      </c>
      <c r="R24" s="330" t="s">
        <v>378</v>
      </c>
      <c r="S24" s="328">
        <v>1115</v>
      </c>
      <c r="T24" s="332"/>
      <c r="U24" s="335"/>
      <c r="V24" s="183"/>
      <c r="W24" s="330"/>
      <c r="X24" s="330" t="s">
        <v>223</v>
      </c>
      <c r="Y24" s="328"/>
      <c r="Z24" s="332"/>
      <c r="AA24" s="345"/>
      <c r="AB24" s="183"/>
      <c r="AC24" s="330"/>
      <c r="AD24" s="330" t="s">
        <v>223</v>
      </c>
      <c r="AE24" s="328"/>
      <c r="AF24" s="332"/>
      <c r="AG24" s="345"/>
      <c r="AH24" s="183" t="s">
        <v>224</v>
      </c>
      <c r="AI24" s="330" t="s">
        <v>379</v>
      </c>
      <c r="AJ24" s="330" t="s">
        <v>380</v>
      </c>
      <c r="AK24" s="328">
        <v>1360</v>
      </c>
      <c r="AL24" s="332"/>
      <c r="AM24" s="401"/>
    </row>
    <row r="25" spans="2:39" ht="16.5" customHeight="1">
      <c r="B25" s="127"/>
      <c r="D25" s="183"/>
      <c r="E25" s="128" t="s">
        <v>381</v>
      </c>
      <c r="F25" s="464" t="s">
        <v>382</v>
      </c>
      <c r="G25" s="329" t="s">
        <v>313</v>
      </c>
      <c r="H25" s="332"/>
      <c r="I25" s="336"/>
      <c r="J25" s="183"/>
      <c r="K25" s="330" t="s">
        <v>383</v>
      </c>
      <c r="L25" s="327" t="s">
        <v>384</v>
      </c>
      <c r="M25" s="329" t="s">
        <v>313</v>
      </c>
      <c r="N25" s="332"/>
      <c r="O25" s="335"/>
      <c r="P25" s="183" t="s">
        <v>224</v>
      </c>
      <c r="Q25" s="330" t="s">
        <v>385</v>
      </c>
      <c r="R25" s="330" t="s">
        <v>386</v>
      </c>
      <c r="S25" s="328">
        <v>1220</v>
      </c>
      <c r="T25" s="332"/>
      <c r="U25" s="335"/>
      <c r="V25" s="183"/>
      <c r="W25" s="330"/>
      <c r="X25" s="330" t="s">
        <v>223</v>
      </c>
      <c r="Y25" s="328"/>
      <c r="Z25" s="332"/>
      <c r="AA25" s="345"/>
      <c r="AB25" s="183"/>
      <c r="AC25" s="330"/>
      <c r="AD25" s="330" t="s">
        <v>223</v>
      </c>
      <c r="AE25" s="328"/>
      <c r="AF25" s="332"/>
      <c r="AG25" s="345"/>
      <c r="AH25" s="183" t="s">
        <v>224</v>
      </c>
      <c r="AI25" s="330" t="s">
        <v>387</v>
      </c>
      <c r="AJ25" s="330" t="s">
        <v>388</v>
      </c>
      <c r="AK25" s="328">
        <v>580</v>
      </c>
      <c r="AL25" s="332"/>
      <c r="AM25" s="401"/>
    </row>
    <row r="26" spans="2:39" ht="16.5" customHeight="1">
      <c r="B26" s="129"/>
      <c r="D26" s="183"/>
      <c r="E26" s="125"/>
      <c r="F26" s="327"/>
      <c r="G26" s="346"/>
      <c r="H26" s="332"/>
      <c r="I26" s="336"/>
      <c r="J26" s="183"/>
      <c r="K26" s="330" t="s">
        <v>389</v>
      </c>
      <c r="L26" s="330" t="s">
        <v>390</v>
      </c>
      <c r="M26" s="329" t="s">
        <v>313</v>
      </c>
      <c r="N26" s="332"/>
      <c r="O26" s="335"/>
      <c r="P26" s="183" t="s">
        <v>224</v>
      </c>
      <c r="Q26" s="330" t="s">
        <v>391</v>
      </c>
      <c r="R26" s="330" t="s">
        <v>392</v>
      </c>
      <c r="S26" s="328">
        <v>580</v>
      </c>
      <c r="T26" s="332"/>
      <c r="U26" s="335"/>
      <c r="V26" s="183"/>
      <c r="W26" s="330"/>
      <c r="X26" s="330" t="s">
        <v>223</v>
      </c>
      <c r="Y26" s="328"/>
      <c r="Z26" s="332"/>
      <c r="AA26" s="345"/>
      <c r="AB26" s="183"/>
      <c r="AC26" s="330"/>
      <c r="AD26" s="330" t="s">
        <v>223</v>
      </c>
      <c r="AE26" s="328"/>
      <c r="AF26" s="332"/>
      <c r="AG26" s="345"/>
      <c r="AH26" s="183" t="s">
        <v>224</v>
      </c>
      <c r="AI26" s="330" t="s">
        <v>393</v>
      </c>
      <c r="AJ26" s="330" t="s">
        <v>394</v>
      </c>
      <c r="AK26" s="328">
        <v>1260</v>
      </c>
      <c r="AL26" s="332"/>
      <c r="AM26" s="401"/>
    </row>
    <row r="27" spans="2:39" ht="16.5" customHeight="1">
      <c r="B27" s="127"/>
      <c r="D27" s="183"/>
      <c r="E27" s="125"/>
      <c r="F27" s="327"/>
      <c r="G27" s="346"/>
      <c r="H27" s="332"/>
      <c r="I27" s="335"/>
      <c r="J27" s="120"/>
      <c r="K27" s="330" t="s">
        <v>395</v>
      </c>
      <c r="L27" s="331" t="s">
        <v>396</v>
      </c>
      <c r="M27" s="329" t="s">
        <v>313</v>
      </c>
      <c r="N27" s="332"/>
      <c r="O27" s="336"/>
      <c r="P27" s="183" t="s">
        <v>224</v>
      </c>
      <c r="Q27" s="330" t="s">
        <v>397</v>
      </c>
      <c r="R27" s="330" t="s">
        <v>398</v>
      </c>
      <c r="S27" s="328">
        <v>735</v>
      </c>
      <c r="T27" s="332"/>
      <c r="U27" s="335"/>
      <c r="V27" s="183"/>
      <c r="W27" s="330"/>
      <c r="X27" s="330" t="s">
        <v>223</v>
      </c>
      <c r="Y27" s="328"/>
      <c r="Z27" s="332"/>
      <c r="AA27" s="345"/>
      <c r="AB27" s="183"/>
      <c r="AC27" s="330"/>
      <c r="AD27" s="330" t="s">
        <v>223</v>
      </c>
      <c r="AE27" s="328"/>
      <c r="AF27" s="332"/>
      <c r="AG27" s="345"/>
      <c r="AH27" s="183"/>
      <c r="AI27" s="330"/>
      <c r="AJ27" s="330"/>
      <c r="AK27" s="346"/>
      <c r="AL27" s="332"/>
      <c r="AM27" s="401"/>
    </row>
    <row r="28" spans="2:39" ht="16.5" customHeight="1">
      <c r="B28" s="127"/>
      <c r="D28" s="183"/>
      <c r="E28" s="330"/>
      <c r="F28" s="327"/>
      <c r="G28" s="373"/>
      <c r="H28" s="332"/>
      <c r="I28" s="335"/>
      <c r="J28" s="120"/>
      <c r="K28" s="330"/>
      <c r="L28" s="331"/>
      <c r="M28" s="329"/>
      <c r="N28" s="332"/>
      <c r="O28" s="336"/>
      <c r="P28" s="183" t="s">
        <v>224</v>
      </c>
      <c r="Q28" s="330" t="s">
        <v>345</v>
      </c>
      <c r="R28" s="330" t="s">
        <v>399</v>
      </c>
      <c r="S28" s="328">
        <v>305</v>
      </c>
      <c r="T28" s="332"/>
      <c r="U28" s="335"/>
      <c r="V28" s="183"/>
      <c r="W28" s="330"/>
      <c r="X28" s="330" t="s">
        <v>223</v>
      </c>
      <c r="Y28" s="328"/>
      <c r="Z28" s="332"/>
      <c r="AA28" s="345"/>
      <c r="AB28" s="183"/>
      <c r="AC28" s="330"/>
      <c r="AD28" s="330" t="s">
        <v>223</v>
      </c>
      <c r="AE28" s="328"/>
      <c r="AF28" s="332"/>
      <c r="AG28" s="345"/>
      <c r="AH28" s="183"/>
      <c r="AI28" s="330"/>
      <c r="AJ28" s="330" t="s">
        <v>223</v>
      </c>
      <c r="AK28" s="328"/>
      <c r="AL28" s="332"/>
      <c r="AM28" s="401"/>
    </row>
    <row r="29" spans="2:39" ht="16.5" customHeight="1">
      <c r="B29" s="127"/>
      <c r="D29" s="183"/>
      <c r="E29" s="128"/>
      <c r="F29" s="128"/>
      <c r="G29" s="329"/>
      <c r="H29" s="332"/>
      <c r="I29" s="335"/>
      <c r="J29" s="183"/>
      <c r="K29" s="330"/>
      <c r="L29" s="331"/>
      <c r="M29" s="329"/>
      <c r="N29" s="332"/>
      <c r="O29" s="335"/>
      <c r="P29" s="183" t="s">
        <v>224</v>
      </c>
      <c r="Q29" s="330" t="s">
        <v>400</v>
      </c>
      <c r="R29" s="445" t="s">
        <v>401</v>
      </c>
      <c r="S29" s="328">
        <v>1420</v>
      </c>
      <c r="T29" s="332"/>
      <c r="U29" s="335"/>
      <c r="V29" s="183"/>
      <c r="W29" s="330"/>
      <c r="X29" s="330" t="s">
        <v>223</v>
      </c>
      <c r="Y29" s="328"/>
      <c r="Z29" s="332"/>
      <c r="AA29" s="345"/>
      <c r="AB29" s="183"/>
      <c r="AC29" s="330"/>
      <c r="AD29" s="330" t="s">
        <v>223</v>
      </c>
      <c r="AE29" s="328"/>
      <c r="AF29" s="332"/>
      <c r="AG29" s="345"/>
      <c r="AH29" s="183"/>
      <c r="AI29" s="330"/>
      <c r="AJ29" s="330" t="s">
        <v>223</v>
      </c>
      <c r="AK29" s="328"/>
      <c r="AL29" s="332"/>
      <c r="AM29" s="401"/>
    </row>
    <row r="30" spans="2:39" ht="16.5" customHeight="1">
      <c r="B30" s="127"/>
      <c r="D30" s="183"/>
      <c r="E30" s="128"/>
      <c r="F30" s="128"/>
      <c r="G30" s="329"/>
      <c r="H30" s="332"/>
      <c r="I30" s="335"/>
      <c r="J30" s="183"/>
      <c r="K30" s="330"/>
      <c r="L30" s="327"/>
      <c r="M30" s="329"/>
      <c r="N30" s="332"/>
      <c r="O30" s="335"/>
      <c r="P30" s="183" t="s">
        <v>224</v>
      </c>
      <c r="Q30" s="330" t="s">
        <v>402</v>
      </c>
      <c r="R30" s="342" t="s">
        <v>403</v>
      </c>
      <c r="S30" s="328">
        <v>690</v>
      </c>
      <c r="T30" s="332"/>
      <c r="U30" s="335"/>
      <c r="V30" s="183"/>
      <c r="W30" s="330"/>
      <c r="X30" s="330" t="s">
        <v>223</v>
      </c>
      <c r="Y30" s="328"/>
      <c r="Z30" s="332"/>
      <c r="AA30" s="345"/>
      <c r="AB30" s="183"/>
      <c r="AC30" s="330"/>
      <c r="AD30" s="330" t="s">
        <v>223</v>
      </c>
      <c r="AE30" s="328"/>
      <c r="AF30" s="332"/>
      <c r="AG30" s="345"/>
      <c r="AH30" s="183"/>
      <c r="AI30" s="330"/>
      <c r="AJ30" s="330" t="s">
        <v>223</v>
      </c>
      <c r="AK30" s="328"/>
      <c r="AL30" s="332"/>
      <c r="AM30" s="401"/>
    </row>
    <row r="31" spans="2:39" ht="15.75" customHeight="1">
      <c r="B31" s="127"/>
      <c r="D31" s="183"/>
      <c r="E31" s="330"/>
      <c r="F31" s="327"/>
      <c r="G31" s="346"/>
      <c r="H31" s="332"/>
      <c r="I31" s="335"/>
      <c r="J31" s="183"/>
      <c r="K31" s="330"/>
      <c r="L31" s="327"/>
      <c r="M31" s="329"/>
      <c r="N31" s="332"/>
      <c r="O31" s="335"/>
      <c r="P31" s="183" t="s">
        <v>224</v>
      </c>
      <c r="Q31" s="330" t="s">
        <v>387</v>
      </c>
      <c r="R31" s="330" t="s">
        <v>404</v>
      </c>
      <c r="S31" s="328">
        <v>980</v>
      </c>
      <c r="T31" s="332"/>
      <c r="U31" s="335"/>
      <c r="V31" s="183"/>
      <c r="W31" s="330"/>
      <c r="X31" s="330" t="s">
        <v>223</v>
      </c>
      <c r="Y31" s="328"/>
      <c r="Z31" s="332"/>
      <c r="AA31" s="345"/>
      <c r="AB31" s="183"/>
      <c r="AC31" s="330"/>
      <c r="AD31" s="330" t="s">
        <v>223</v>
      </c>
      <c r="AE31" s="328"/>
      <c r="AF31" s="332"/>
      <c r="AG31" s="345"/>
      <c r="AH31" s="183"/>
      <c r="AI31" s="330"/>
      <c r="AJ31" s="330" t="s">
        <v>223</v>
      </c>
      <c r="AK31" s="328"/>
      <c r="AL31" s="332"/>
      <c r="AM31" s="401"/>
    </row>
    <row r="32" spans="2:39" ht="15.75" customHeight="1">
      <c r="B32" s="127"/>
      <c r="D32" s="183"/>
      <c r="E32" s="330"/>
      <c r="F32" s="327"/>
      <c r="G32" s="346"/>
      <c r="H32" s="332"/>
      <c r="I32" s="335"/>
      <c r="J32" s="183"/>
      <c r="K32" s="330"/>
      <c r="L32" s="327"/>
      <c r="M32" s="329"/>
      <c r="N32" s="332"/>
      <c r="O32" s="335"/>
      <c r="P32" s="183"/>
      <c r="Q32" s="330" t="s">
        <v>405</v>
      </c>
      <c r="R32" s="330" t="s">
        <v>406</v>
      </c>
      <c r="S32" s="329" t="s">
        <v>313</v>
      </c>
      <c r="T32" s="332"/>
      <c r="U32" s="335"/>
      <c r="V32" s="183"/>
      <c r="W32" s="330"/>
      <c r="X32" s="330" t="s">
        <v>223</v>
      </c>
      <c r="Y32" s="328"/>
      <c r="Z32" s="332"/>
      <c r="AA32" s="345"/>
      <c r="AB32" s="183"/>
      <c r="AC32" s="330"/>
      <c r="AD32" s="330" t="s">
        <v>223</v>
      </c>
      <c r="AE32" s="328"/>
      <c r="AF32" s="332"/>
      <c r="AG32" s="345"/>
      <c r="AH32" s="183"/>
      <c r="AI32" s="330"/>
      <c r="AJ32" s="330" t="s">
        <v>223</v>
      </c>
      <c r="AK32" s="328"/>
      <c r="AL32" s="332"/>
      <c r="AM32" s="401"/>
    </row>
    <row r="33" spans="2:39" ht="16.5" customHeight="1">
      <c r="B33" s="127"/>
      <c r="D33" s="183"/>
      <c r="E33" s="330"/>
      <c r="F33" s="327"/>
      <c r="G33" s="346"/>
      <c r="H33" s="332"/>
      <c r="I33" s="335"/>
      <c r="J33" s="183"/>
      <c r="K33" s="330"/>
      <c r="L33" s="330"/>
      <c r="M33" s="329"/>
      <c r="N33" s="332"/>
      <c r="O33" s="335"/>
      <c r="P33" s="183"/>
      <c r="Q33" s="330" t="s">
        <v>407</v>
      </c>
      <c r="R33" s="330" t="s">
        <v>408</v>
      </c>
      <c r="S33" s="329" t="s">
        <v>329</v>
      </c>
      <c r="T33" s="332"/>
      <c r="U33" s="335"/>
      <c r="V33" s="183"/>
      <c r="W33" s="330"/>
      <c r="X33" s="330" t="s">
        <v>223</v>
      </c>
      <c r="Y33" s="328"/>
      <c r="Z33" s="332"/>
      <c r="AA33" s="345"/>
      <c r="AB33" s="183"/>
      <c r="AC33" s="330"/>
      <c r="AD33" s="330" t="s">
        <v>223</v>
      </c>
      <c r="AE33" s="328"/>
      <c r="AF33" s="332"/>
      <c r="AG33" s="345"/>
      <c r="AH33" s="183"/>
      <c r="AI33" s="330"/>
      <c r="AJ33" s="330" t="s">
        <v>223</v>
      </c>
      <c r="AK33" s="328"/>
      <c r="AL33" s="332"/>
      <c r="AM33" s="203"/>
    </row>
    <row r="34" spans="2:39" ht="16.5" customHeight="1">
      <c r="B34" s="127"/>
      <c r="D34" s="183"/>
      <c r="E34" s="330"/>
      <c r="F34" s="327"/>
      <c r="G34" s="346"/>
      <c r="H34" s="332"/>
      <c r="I34" s="335"/>
      <c r="J34" s="183"/>
      <c r="K34" s="330"/>
      <c r="L34" s="331"/>
      <c r="M34" s="329"/>
      <c r="N34" s="332"/>
      <c r="O34" s="336"/>
      <c r="P34" s="183"/>
      <c r="Q34" s="330"/>
      <c r="R34" s="330"/>
      <c r="S34" s="329"/>
      <c r="T34" s="332"/>
      <c r="U34" s="335"/>
      <c r="V34" s="183"/>
      <c r="W34" s="330"/>
      <c r="X34" s="330" t="s">
        <v>223</v>
      </c>
      <c r="Y34" s="328"/>
      <c r="Z34" s="332"/>
      <c r="AA34" s="345"/>
      <c r="AB34" s="183"/>
      <c r="AC34" s="330"/>
      <c r="AD34" s="330" t="s">
        <v>223</v>
      </c>
      <c r="AE34" s="328"/>
      <c r="AF34" s="332"/>
      <c r="AG34" s="345"/>
      <c r="AH34" s="183"/>
      <c r="AI34" s="330"/>
      <c r="AJ34" s="330" t="s">
        <v>223</v>
      </c>
      <c r="AK34" s="328"/>
      <c r="AL34" s="332"/>
      <c r="AM34" s="203"/>
    </row>
    <row r="35" spans="2:39" ht="16.5" customHeight="1">
      <c r="B35" s="127"/>
      <c r="D35" s="280"/>
      <c r="E35" s="330"/>
      <c r="F35" s="327"/>
      <c r="G35" s="346"/>
      <c r="H35" s="332"/>
      <c r="I35" s="335"/>
      <c r="J35" s="183"/>
      <c r="K35" s="330"/>
      <c r="L35" s="331"/>
      <c r="M35" s="329"/>
      <c r="N35" s="332"/>
      <c r="O35" s="335"/>
      <c r="P35" s="183"/>
      <c r="Q35" s="330"/>
      <c r="R35" s="330"/>
      <c r="S35" s="329"/>
      <c r="T35" s="332"/>
      <c r="U35" s="335"/>
      <c r="V35" s="183"/>
      <c r="W35" s="330"/>
      <c r="X35" s="330" t="s">
        <v>223</v>
      </c>
      <c r="Y35" s="328"/>
      <c r="Z35" s="332"/>
      <c r="AA35" s="345"/>
      <c r="AB35" s="183"/>
      <c r="AC35" s="330"/>
      <c r="AD35" s="330" t="s">
        <v>223</v>
      </c>
      <c r="AE35" s="328"/>
      <c r="AF35" s="332"/>
      <c r="AG35" s="345"/>
      <c r="AH35" s="183"/>
      <c r="AI35" s="330"/>
      <c r="AJ35" s="330" t="s">
        <v>223</v>
      </c>
      <c r="AK35" s="328"/>
      <c r="AL35" s="276"/>
      <c r="AM35" s="203"/>
    </row>
    <row r="36" spans="2:39" ht="16.5" customHeight="1" thickBot="1">
      <c r="B36" s="127"/>
      <c r="D36" s="280"/>
      <c r="E36" s="330"/>
      <c r="F36" s="327"/>
      <c r="G36" s="329"/>
      <c r="H36" s="332"/>
      <c r="I36" s="335"/>
      <c r="J36" s="183"/>
      <c r="K36" s="330"/>
      <c r="L36" s="327"/>
      <c r="M36" s="329"/>
      <c r="N36" s="332"/>
      <c r="O36" s="335"/>
      <c r="P36" s="183"/>
      <c r="Q36" s="189"/>
      <c r="R36" s="189"/>
      <c r="S36" s="256"/>
      <c r="T36" s="332"/>
      <c r="U36" s="335"/>
      <c r="V36" s="183"/>
      <c r="W36" s="330"/>
      <c r="X36" s="330" t="s">
        <v>223</v>
      </c>
      <c r="Y36" s="328"/>
      <c r="Z36" s="332"/>
      <c r="AA36" s="345"/>
      <c r="AB36" s="183"/>
      <c r="AC36" s="330"/>
      <c r="AD36" s="330" t="s">
        <v>223</v>
      </c>
      <c r="AE36" s="328"/>
      <c r="AF36" s="332"/>
      <c r="AG36" s="345"/>
      <c r="AH36" s="183"/>
      <c r="AI36" s="330"/>
      <c r="AJ36" s="330" t="s">
        <v>223</v>
      </c>
      <c r="AK36" s="328"/>
      <c r="AL36" s="276"/>
      <c r="AM36" s="203"/>
    </row>
    <row r="37" spans="2:39" ht="16.5" customHeight="1">
      <c r="B37" s="130" t="s">
        <v>409</v>
      </c>
      <c r="C37" s="131">
        <f>SUM(S37,AK37)</f>
        <v>66903</v>
      </c>
      <c r="D37" s="132"/>
      <c r="E37" s="133"/>
      <c r="F37" s="133"/>
      <c r="G37" s="205"/>
      <c r="H37" s="266"/>
      <c r="I37" s="206"/>
      <c r="J37" s="132"/>
      <c r="K37" s="133"/>
      <c r="L37" s="133"/>
      <c r="M37" s="205"/>
      <c r="N37" s="266"/>
      <c r="O37" s="206"/>
      <c r="P37" s="132"/>
      <c r="Q37" s="133"/>
      <c r="R37" s="133" t="s">
        <v>223</v>
      </c>
      <c r="S37" s="205">
        <f>SUM(G9:G36,M9:M35,S9:S36)</f>
        <v>34350</v>
      </c>
      <c r="T37" s="266"/>
      <c r="U37" s="206"/>
      <c r="V37" s="132"/>
      <c r="W37" s="133"/>
      <c r="X37" s="133" t="s">
        <v>223</v>
      </c>
      <c r="Y37" s="205"/>
      <c r="Z37" s="266"/>
      <c r="AA37" s="206"/>
      <c r="AB37" s="132"/>
      <c r="AC37" s="133"/>
      <c r="AD37" s="133" t="s">
        <v>223</v>
      </c>
      <c r="AE37" s="205"/>
      <c r="AF37" s="266"/>
      <c r="AG37" s="206"/>
      <c r="AH37" s="132"/>
      <c r="AI37" s="133"/>
      <c r="AJ37" s="133" t="s">
        <v>223</v>
      </c>
      <c r="AK37" s="205">
        <f>SUM(Y9:Y36,AE9:AE36,AK9:AK36)</f>
        <v>32553</v>
      </c>
      <c r="AL37" s="266"/>
      <c r="AM37" s="207"/>
    </row>
    <row r="38" spans="2:39" ht="16.5" customHeight="1" thickBot="1">
      <c r="B38" s="136" t="s">
        <v>410</v>
      </c>
      <c r="C38" s="137">
        <f>SUM(T38,AL38)</f>
        <v>0</v>
      </c>
      <c r="D38" s="138"/>
      <c r="E38" s="139"/>
      <c r="F38" s="139"/>
      <c r="G38" s="208"/>
      <c r="H38" s="263"/>
      <c r="I38" s="209"/>
      <c r="J38" s="138"/>
      <c r="K38" s="139"/>
      <c r="L38" s="139"/>
      <c r="M38" s="208"/>
      <c r="N38" s="263"/>
      <c r="O38" s="209"/>
      <c r="P38" s="138"/>
      <c r="Q38" s="139"/>
      <c r="R38" s="139" t="s">
        <v>223</v>
      </c>
      <c r="S38" s="208"/>
      <c r="T38" s="263">
        <f>SUM(T9:T36,N9:N35,H9:H36)</f>
        <v>0</v>
      </c>
      <c r="U38" s="209"/>
      <c r="V38" s="138"/>
      <c r="W38" s="139"/>
      <c r="X38" s="139" t="s">
        <v>223</v>
      </c>
      <c r="Y38" s="208"/>
      <c r="Z38" s="263"/>
      <c r="AA38" s="209"/>
      <c r="AB38" s="138"/>
      <c r="AC38" s="139"/>
      <c r="AD38" s="139" t="s">
        <v>223</v>
      </c>
      <c r="AE38" s="208"/>
      <c r="AF38" s="263"/>
      <c r="AG38" s="209"/>
      <c r="AH38" s="138"/>
      <c r="AI38" s="139"/>
      <c r="AJ38" s="139" t="s">
        <v>223</v>
      </c>
      <c r="AK38" s="208"/>
      <c r="AL38" s="263">
        <f>SUM(AL9:AL36,AF9:AF36,Z9:Z36)</f>
        <v>0</v>
      </c>
      <c r="AM38" s="210"/>
    </row>
    <row r="39" spans="2:39" ht="16.5" customHeight="1">
      <c r="B39" s="118" t="s">
        <v>411</v>
      </c>
      <c r="D39" s="183" t="s">
        <v>224</v>
      </c>
      <c r="E39" s="128" t="s">
        <v>412</v>
      </c>
      <c r="F39" s="327" t="s">
        <v>413</v>
      </c>
      <c r="G39" s="328">
        <v>870</v>
      </c>
      <c r="H39" s="332"/>
      <c r="I39" s="336"/>
      <c r="J39" s="183" t="s">
        <v>224</v>
      </c>
      <c r="K39" s="330" t="s">
        <v>414</v>
      </c>
      <c r="L39" s="330" t="s">
        <v>415</v>
      </c>
      <c r="M39" s="328">
        <v>765</v>
      </c>
      <c r="N39" s="332"/>
      <c r="O39" s="336"/>
      <c r="P39" s="183"/>
      <c r="Q39" s="330"/>
      <c r="R39" s="330"/>
      <c r="S39" s="329"/>
      <c r="T39" s="332"/>
      <c r="U39" s="336"/>
      <c r="V39" s="183" t="s">
        <v>224</v>
      </c>
      <c r="W39" s="330" t="s">
        <v>416</v>
      </c>
      <c r="X39" s="331" t="s">
        <v>417</v>
      </c>
      <c r="Y39" s="328">
        <v>460</v>
      </c>
      <c r="Z39" s="332"/>
      <c r="AA39" s="341"/>
      <c r="AB39" s="183"/>
      <c r="AC39" s="330"/>
      <c r="AD39" s="330" t="s">
        <v>223</v>
      </c>
      <c r="AE39" s="328"/>
      <c r="AF39" s="332"/>
      <c r="AG39" s="345"/>
      <c r="AH39" s="181"/>
      <c r="AI39" s="330"/>
      <c r="AJ39" s="330" t="s">
        <v>223</v>
      </c>
      <c r="AK39" s="328"/>
      <c r="AL39" s="276"/>
      <c r="AM39" s="203"/>
    </row>
    <row r="40" spans="2:39" ht="16.5" customHeight="1">
      <c r="B40" s="118">
        <v>47208</v>
      </c>
      <c r="D40" s="183" t="s">
        <v>224</v>
      </c>
      <c r="E40" s="128" t="s">
        <v>418</v>
      </c>
      <c r="F40" s="128" t="s">
        <v>419</v>
      </c>
      <c r="G40" s="328">
        <v>1060</v>
      </c>
      <c r="H40" s="332"/>
      <c r="I40" s="336"/>
      <c r="J40" s="183" t="s">
        <v>224</v>
      </c>
      <c r="K40" s="330" t="s">
        <v>420</v>
      </c>
      <c r="L40" s="342" t="s">
        <v>421</v>
      </c>
      <c r="M40" s="328">
        <v>765</v>
      </c>
      <c r="N40" s="332"/>
      <c r="O40" s="336"/>
      <c r="P40" s="120"/>
      <c r="Q40" s="330"/>
      <c r="R40" s="330"/>
      <c r="S40" s="347"/>
      <c r="T40" s="332"/>
      <c r="U40" s="336"/>
      <c r="V40" s="183" t="s">
        <v>224</v>
      </c>
      <c r="W40" s="330" t="s">
        <v>422</v>
      </c>
      <c r="X40" s="331" t="s">
        <v>423</v>
      </c>
      <c r="Y40" s="328">
        <v>460</v>
      </c>
      <c r="Z40" s="332"/>
      <c r="AA40" s="341"/>
      <c r="AB40" s="183"/>
      <c r="AC40" s="330"/>
      <c r="AD40" s="330" t="s">
        <v>223</v>
      </c>
      <c r="AE40" s="328"/>
      <c r="AF40" s="332"/>
      <c r="AG40" s="345"/>
      <c r="AH40" s="181"/>
      <c r="AI40" s="330"/>
      <c r="AJ40" s="330" t="s">
        <v>223</v>
      </c>
      <c r="AK40" s="328"/>
      <c r="AL40" s="276"/>
      <c r="AM40" s="203"/>
    </row>
    <row r="41" spans="2:39" ht="16.5" customHeight="1">
      <c r="B41" s="127"/>
      <c r="D41" s="183" t="s">
        <v>224</v>
      </c>
      <c r="E41" s="128" t="s">
        <v>424</v>
      </c>
      <c r="F41" s="128" t="s">
        <v>425</v>
      </c>
      <c r="G41" s="328">
        <v>740</v>
      </c>
      <c r="H41" s="332"/>
      <c r="I41" s="336"/>
      <c r="J41" s="183" t="s">
        <v>224</v>
      </c>
      <c r="K41" s="330" t="s">
        <v>426</v>
      </c>
      <c r="L41" s="330" t="s">
        <v>427</v>
      </c>
      <c r="M41" s="328">
        <v>775</v>
      </c>
      <c r="N41" s="332"/>
      <c r="O41" s="336"/>
      <c r="P41" s="120"/>
      <c r="Q41" s="330"/>
      <c r="R41" s="330"/>
      <c r="S41" s="347"/>
      <c r="T41" s="332"/>
      <c r="U41" s="336"/>
      <c r="V41" s="183" t="s">
        <v>224</v>
      </c>
      <c r="W41" s="330" t="s">
        <v>428</v>
      </c>
      <c r="X41" s="331" t="s">
        <v>429</v>
      </c>
      <c r="Y41" s="328">
        <v>1100</v>
      </c>
      <c r="Z41" s="332"/>
      <c r="AA41" s="341"/>
      <c r="AB41" s="183"/>
      <c r="AC41" s="330"/>
      <c r="AD41" s="330" t="s">
        <v>223</v>
      </c>
      <c r="AE41" s="328"/>
      <c r="AF41" s="332"/>
      <c r="AG41" s="345"/>
      <c r="AH41" s="181"/>
      <c r="AI41" s="330"/>
      <c r="AJ41" s="330" t="s">
        <v>223</v>
      </c>
      <c r="AK41" s="328"/>
      <c r="AL41" s="276"/>
      <c r="AM41" s="203"/>
    </row>
    <row r="42" spans="2:39" ht="16.5" customHeight="1">
      <c r="B42" s="127"/>
      <c r="D42" s="183" t="s">
        <v>224</v>
      </c>
      <c r="E42" s="128" t="s">
        <v>430</v>
      </c>
      <c r="F42" s="128" t="s">
        <v>431</v>
      </c>
      <c r="G42" s="328">
        <v>155</v>
      </c>
      <c r="H42" s="332"/>
      <c r="I42" s="336"/>
      <c r="J42" s="183" t="s">
        <v>224</v>
      </c>
      <c r="K42" s="330" t="s">
        <v>432</v>
      </c>
      <c r="L42" s="330" t="s">
        <v>433</v>
      </c>
      <c r="M42" s="328">
        <v>775</v>
      </c>
      <c r="N42" s="332"/>
      <c r="O42" s="336"/>
      <c r="P42" s="120"/>
      <c r="Q42" s="330"/>
      <c r="R42" s="331"/>
      <c r="S42" s="328"/>
      <c r="T42" s="332"/>
      <c r="U42" s="336"/>
      <c r="V42" s="183" t="s">
        <v>224</v>
      </c>
      <c r="W42" s="330" t="s">
        <v>434</v>
      </c>
      <c r="X42" s="331" t="s">
        <v>435</v>
      </c>
      <c r="Y42" s="328">
        <v>985</v>
      </c>
      <c r="Z42" s="332"/>
      <c r="AA42" s="341"/>
      <c r="AB42" s="183"/>
      <c r="AC42" s="330"/>
      <c r="AD42" s="330" t="s">
        <v>223</v>
      </c>
      <c r="AE42" s="328"/>
      <c r="AF42" s="332"/>
      <c r="AG42" s="345"/>
      <c r="AH42" s="181"/>
      <c r="AI42" s="330"/>
      <c r="AJ42" s="330" t="s">
        <v>223</v>
      </c>
      <c r="AK42" s="328"/>
      <c r="AL42" s="276"/>
      <c r="AM42" s="203"/>
    </row>
    <row r="43" spans="2:39" ht="16.5" customHeight="1">
      <c r="B43" s="127"/>
      <c r="D43" s="183" t="s">
        <v>224</v>
      </c>
      <c r="E43" s="128" t="s">
        <v>436</v>
      </c>
      <c r="F43" s="457" t="s">
        <v>437</v>
      </c>
      <c r="G43" s="328">
        <v>715</v>
      </c>
      <c r="H43" s="332"/>
      <c r="I43" s="336"/>
      <c r="J43" s="183" t="s">
        <v>224</v>
      </c>
      <c r="K43" s="330" t="s">
        <v>438</v>
      </c>
      <c r="L43" s="330" t="s">
        <v>439</v>
      </c>
      <c r="M43" s="328">
        <v>250</v>
      </c>
      <c r="N43" s="332"/>
      <c r="O43" s="336"/>
      <c r="P43" s="120"/>
      <c r="Q43" s="330"/>
      <c r="R43" s="331" t="s">
        <v>223</v>
      </c>
      <c r="S43" s="328"/>
      <c r="T43" s="332"/>
      <c r="U43" s="336"/>
      <c r="V43" s="183" t="s">
        <v>224</v>
      </c>
      <c r="W43" s="330" t="s">
        <v>440</v>
      </c>
      <c r="X43" s="331" t="s">
        <v>441</v>
      </c>
      <c r="Y43" s="328">
        <v>1065</v>
      </c>
      <c r="Z43" s="332"/>
      <c r="AA43" s="341"/>
      <c r="AB43" s="183"/>
      <c r="AC43" s="330"/>
      <c r="AD43" s="330" t="s">
        <v>223</v>
      </c>
      <c r="AE43" s="328"/>
      <c r="AF43" s="332"/>
      <c r="AG43" s="345"/>
      <c r="AH43" s="181"/>
      <c r="AI43" s="330"/>
      <c r="AJ43" s="330" t="s">
        <v>223</v>
      </c>
      <c r="AK43" s="328"/>
      <c r="AL43" s="276"/>
      <c r="AM43" s="203"/>
    </row>
    <row r="44" spans="2:39" ht="16.5" customHeight="1">
      <c r="B44" s="127"/>
      <c r="D44" s="183" t="s">
        <v>224</v>
      </c>
      <c r="E44" s="128" t="s">
        <v>442</v>
      </c>
      <c r="F44" s="327" t="s">
        <v>443</v>
      </c>
      <c r="G44" s="328">
        <v>495</v>
      </c>
      <c r="H44" s="332"/>
      <c r="I44" s="336"/>
      <c r="J44" s="183" t="s">
        <v>224</v>
      </c>
      <c r="K44" s="128" t="s">
        <v>444</v>
      </c>
      <c r="L44" s="342" t="s">
        <v>445</v>
      </c>
      <c r="M44" s="328">
        <v>465</v>
      </c>
      <c r="N44" s="332"/>
      <c r="O44" s="336"/>
      <c r="P44" s="120"/>
      <c r="Q44" s="330"/>
      <c r="R44" s="331" t="s">
        <v>223</v>
      </c>
      <c r="S44" s="328"/>
      <c r="T44" s="332"/>
      <c r="U44" s="336"/>
      <c r="V44" s="183" t="s">
        <v>224</v>
      </c>
      <c r="W44" s="330" t="s">
        <v>446</v>
      </c>
      <c r="X44" s="331" t="s">
        <v>447</v>
      </c>
      <c r="Y44" s="328">
        <v>265</v>
      </c>
      <c r="Z44" s="332"/>
      <c r="AA44" s="341"/>
      <c r="AB44" s="183"/>
      <c r="AC44" s="330"/>
      <c r="AD44" s="330" t="s">
        <v>223</v>
      </c>
      <c r="AE44" s="328"/>
      <c r="AF44" s="332"/>
      <c r="AG44" s="345"/>
      <c r="AH44" s="181"/>
      <c r="AI44" s="330"/>
      <c r="AJ44" s="330" t="s">
        <v>223</v>
      </c>
      <c r="AK44" s="328"/>
      <c r="AL44" s="276"/>
      <c r="AM44" s="203"/>
    </row>
    <row r="45" spans="2:39" ht="16.5" customHeight="1">
      <c r="B45" s="127"/>
      <c r="D45" s="183" t="s">
        <v>224</v>
      </c>
      <c r="E45" s="128" t="s">
        <v>448</v>
      </c>
      <c r="F45" s="457" t="s">
        <v>449</v>
      </c>
      <c r="G45" s="328">
        <v>940</v>
      </c>
      <c r="H45" s="332"/>
      <c r="I45" s="336"/>
      <c r="J45" s="120"/>
      <c r="K45" s="330" t="s">
        <v>450</v>
      </c>
      <c r="L45" s="330" t="s">
        <v>451</v>
      </c>
      <c r="M45" s="347" t="s">
        <v>452</v>
      </c>
      <c r="N45" s="332"/>
      <c r="O45" s="336"/>
      <c r="P45" s="120"/>
      <c r="Q45" s="330"/>
      <c r="R45" s="331" t="s">
        <v>223</v>
      </c>
      <c r="S45" s="328"/>
      <c r="T45" s="332"/>
      <c r="U45" s="336"/>
      <c r="V45" s="183" t="s">
        <v>224</v>
      </c>
      <c r="W45" s="330" t="s">
        <v>453</v>
      </c>
      <c r="X45" s="331" t="s">
        <v>454</v>
      </c>
      <c r="Y45" s="328">
        <v>665</v>
      </c>
      <c r="Z45" s="332"/>
      <c r="AA45" s="341"/>
      <c r="AB45" s="120"/>
      <c r="AC45" s="330"/>
      <c r="AD45" s="331" t="s">
        <v>223</v>
      </c>
      <c r="AE45" s="328"/>
      <c r="AF45" s="332"/>
      <c r="AG45" s="341"/>
      <c r="AH45" s="181"/>
      <c r="AI45" s="330"/>
      <c r="AJ45" s="330" t="s">
        <v>223</v>
      </c>
      <c r="AK45" s="328"/>
      <c r="AL45" s="276"/>
      <c r="AM45" s="199"/>
    </row>
    <row r="46" spans="2:39" ht="16.5" customHeight="1">
      <c r="B46" s="127"/>
      <c r="D46" s="183" t="s">
        <v>224</v>
      </c>
      <c r="E46" s="128" t="s">
        <v>455</v>
      </c>
      <c r="F46" s="128" t="s">
        <v>456</v>
      </c>
      <c r="G46" s="328">
        <v>745</v>
      </c>
      <c r="H46" s="332"/>
      <c r="I46" s="336"/>
      <c r="J46" s="120"/>
      <c r="K46" s="128" t="s">
        <v>457</v>
      </c>
      <c r="L46" s="128" t="s">
        <v>458</v>
      </c>
      <c r="M46" s="329" t="s">
        <v>313</v>
      </c>
      <c r="N46" s="332"/>
      <c r="O46" s="336"/>
      <c r="P46" s="120"/>
      <c r="Q46" s="330"/>
      <c r="R46" s="331" t="s">
        <v>223</v>
      </c>
      <c r="S46" s="328"/>
      <c r="T46" s="332"/>
      <c r="U46" s="336"/>
      <c r="V46" s="183" t="s">
        <v>224</v>
      </c>
      <c r="W46" s="330" t="s">
        <v>459</v>
      </c>
      <c r="X46" s="331" t="s">
        <v>460</v>
      </c>
      <c r="Y46" s="328">
        <v>540</v>
      </c>
      <c r="Z46" s="332"/>
      <c r="AA46" s="341"/>
      <c r="AB46" s="120"/>
      <c r="AC46" s="330"/>
      <c r="AD46" s="331" t="s">
        <v>223</v>
      </c>
      <c r="AE46" s="328"/>
      <c r="AF46" s="332"/>
      <c r="AG46" s="341"/>
      <c r="AH46" s="181"/>
      <c r="AI46" s="330"/>
      <c r="AJ46" s="330" t="s">
        <v>223</v>
      </c>
      <c r="AK46" s="328"/>
      <c r="AL46" s="276"/>
      <c r="AM46" s="199"/>
    </row>
    <row r="47" spans="2:39" ht="16.5" customHeight="1">
      <c r="B47" s="127"/>
      <c r="D47" s="183" t="s">
        <v>224</v>
      </c>
      <c r="E47" s="385" t="s">
        <v>461</v>
      </c>
      <c r="F47" s="399" t="s">
        <v>462</v>
      </c>
      <c r="G47" s="409">
        <v>1500</v>
      </c>
      <c r="H47" s="332"/>
      <c r="I47" s="336"/>
      <c r="J47" s="183"/>
      <c r="K47" s="330" t="s">
        <v>463</v>
      </c>
      <c r="L47" s="330" t="s">
        <v>464</v>
      </c>
      <c r="M47" s="329" t="s">
        <v>313</v>
      </c>
      <c r="N47" s="332"/>
      <c r="O47" s="336"/>
      <c r="P47" s="120"/>
      <c r="Q47" s="330"/>
      <c r="R47" s="331" t="s">
        <v>223</v>
      </c>
      <c r="S47" s="328"/>
      <c r="T47" s="332"/>
      <c r="U47" s="336"/>
      <c r="V47" s="183" t="s">
        <v>224</v>
      </c>
      <c r="W47" s="128" t="s">
        <v>465</v>
      </c>
      <c r="X47" s="128" t="s">
        <v>466</v>
      </c>
      <c r="Y47" s="328">
        <v>1215</v>
      </c>
      <c r="Z47" s="332"/>
      <c r="AA47" s="341"/>
      <c r="AB47" s="120"/>
      <c r="AC47" s="330"/>
      <c r="AD47" s="331" t="s">
        <v>223</v>
      </c>
      <c r="AE47" s="328"/>
      <c r="AF47" s="332"/>
      <c r="AG47" s="341"/>
      <c r="AH47" s="344"/>
      <c r="AI47" s="330"/>
      <c r="AJ47" s="330" t="s">
        <v>223</v>
      </c>
      <c r="AK47" s="328"/>
      <c r="AL47" s="276"/>
      <c r="AM47" s="199"/>
    </row>
    <row r="48" spans="2:39" ht="16.5" customHeight="1">
      <c r="B48" s="127"/>
      <c r="D48" s="183"/>
      <c r="E48" s="128" t="s">
        <v>467</v>
      </c>
      <c r="F48" s="128" t="s">
        <v>468</v>
      </c>
      <c r="G48" s="329" t="s">
        <v>313</v>
      </c>
      <c r="H48" s="332"/>
      <c r="I48" s="336"/>
      <c r="J48" s="183"/>
      <c r="K48" s="330" t="s">
        <v>469</v>
      </c>
      <c r="L48" s="342" t="s">
        <v>470</v>
      </c>
      <c r="M48" s="329" t="s">
        <v>313</v>
      </c>
      <c r="N48" s="332"/>
      <c r="O48" s="336"/>
      <c r="P48" s="120"/>
      <c r="Q48" s="330"/>
      <c r="R48" s="331" t="s">
        <v>223</v>
      </c>
      <c r="S48" s="328"/>
      <c r="T48" s="332"/>
      <c r="U48" s="336"/>
      <c r="V48" s="183" t="s">
        <v>224</v>
      </c>
      <c r="W48" s="330" t="s">
        <v>471</v>
      </c>
      <c r="X48" s="331" t="s">
        <v>472</v>
      </c>
      <c r="Y48" s="328">
        <v>735</v>
      </c>
      <c r="Z48" s="332"/>
      <c r="AA48" s="341"/>
      <c r="AB48" s="183"/>
      <c r="AC48" s="330"/>
      <c r="AD48" s="330" t="s">
        <v>223</v>
      </c>
      <c r="AE48" s="328"/>
      <c r="AF48" s="332"/>
      <c r="AG48" s="345"/>
      <c r="AH48" s="344"/>
      <c r="AI48" s="330"/>
      <c r="AJ48" s="330" t="s">
        <v>223</v>
      </c>
      <c r="AK48" s="328"/>
      <c r="AL48" s="276"/>
      <c r="AM48" s="203"/>
    </row>
    <row r="49" spans="2:39" ht="16.5" customHeight="1">
      <c r="B49" s="127"/>
      <c r="D49" s="183"/>
      <c r="E49" s="128" t="s">
        <v>473</v>
      </c>
      <c r="F49" s="128" t="s">
        <v>474</v>
      </c>
      <c r="G49" s="329" t="s">
        <v>329</v>
      </c>
      <c r="H49" s="332"/>
      <c r="I49" s="336"/>
      <c r="J49" s="183"/>
      <c r="K49" s="413" t="s">
        <v>475</v>
      </c>
      <c r="L49" s="398" t="s">
        <v>476</v>
      </c>
      <c r="M49" s="329" t="s">
        <v>313</v>
      </c>
      <c r="N49" s="332"/>
      <c r="O49" s="336"/>
      <c r="P49" s="120"/>
      <c r="Q49" s="330"/>
      <c r="R49" s="331" t="s">
        <v>223</v>
      </c>
      <c r="S49" s="328"/>
      <c r="T49" s="332"/>
      <c r="U49" s="336"/>
      <c r="V49" s="183" t="s">
        <v>224</v>
      </c>
      <c r="W49" s="330" t="s">
        <v>477</v>
      </c>
      <c r="X49" s="331" t="s">
        <v>478</v>
      </c>
      <c r="Y49" s="328">
        <v>795</v>
      </c>
      <c r="Z49" s="332"/>
      <c r="AA49" s="341"/>
      <c r="AB49" s="183"/>
      <c r="AC49" s="330"/>
      <c r="AD49" s="330" t="s">
        <v>223</v>
      </c>
      <c r="AE49" s="328"/>
      <c r="AF49" s="332"/>
      <c r="AG49" s="345"/>
      <c r="AH49" s="344"/>
      <c r="AI49" s="330"/>
      <c r="AJ49" s="330" t="s">
        <v>223</v>
      </c>
      <c r="AK49" s="328"/>
      <c r="AL49" s="276"/>
      <c r="AM49" s="203"/>
    </row>
    <row r="50" spans="2:39" ht="16.5" customHeight="1">
      <c r="B50" s="127"/>
      <c r="D50" s="183"/>
      <c r="E50" s="413" t="s">
        <v>479</v>
      </c>
      <c r="F50" s="461" t="s">
        <v>480</v>
      </c>
      <c r="G50" s="329" t="s">
        <v>313</v>
      </c>
      <c r="H50" s="332"/>
      <c r="I50" s="336"/>
      <c r="J50" s="183"/>
      <c r="K50" s="128" t="s">
        <v>481</v>
      </c>
      <c r="L50" s="327" t="s">
        <v>482</v>
      </c>
      <c r="M50" s="329" t="s">
        <v>313</v>
      </c>
      <c r="N50" s="332"/>
      <c r="O50" s="336"/>
      <c r="P50" s="120"/>
      <c r="Q50" s="330"/>
      <c r="R50" s="331" t="s">
        <v>223</v>
      </c>
      <c r="S50" s="328"/>
      <c r="T50" s="332"/>
      <c r="U50" s="336"/>
      <c r="V50" s="183" t="s">
        <v>224</v>
      </c>
      <c r="W50" s="330" t="s">
        <v>483</v>
      </c>
      <c r="X50" s="342" t="s">
        <v>484</v>
      </c>
      <c r="Y50" s="328">
        <v>595</v>
      </c>
      <c r="Z50" s="332"/>
      <c r="AA50" s="341"/>
      <c r="AB50" s="183"/>
      <c r="AC50" s="330"/>
      <c r="AD50" s="330" t="s">
        <v>223</v>
      </c>
      <c r="AE50" s="328"/>
      <c r="AF50" s="332"/>
      <c r="AG50" s="345"/>
      <c r="AH50" s="344"/>
      <c r="AI50" s="330"/>
      <c r="AJ50" s="330" t="s">
        <v>223</v>
      </c>
      <c r="AK50" s="328"/>
      <c r="AL50" s="276"/>
      <c r="AM50" s="203"/>
    </row>
    <row r="51" spans="2:39" ht="16.5" customHeight="1">
      <c r="B51" s="127"/>
      <c r="D51" s="183"/>
      <c r="E51" s="128" t="s">
        <v>485</v>
      </c>
      <c r="F51" s="128" t="s">
        <v>486</v>
      </c>
      <c r="G51" s="329" t="s">
        <v>329</v>
      </c>
      <c r="H51" s="332"/>
      <c r="I51" s="335"/>
      <c r="J51" s="183"/>
      <c r="K51" s="330"/>
      <c r="L51" s="330"/>
      <c r="M51" s="329"/>
      <c r="N51" s="332"/>
      <c r="O51" s="335"/>
      <c r="P51" s="183"/>
      <c r="Q51" s="330"/>
      <c r="R51" s="330" t="s">
        <v>223</v>
      </c>
      <c r="S51" s="328"/>
      <c r="T51" s="332"/>
      <c r="U51" s="336"/>
      <c r="V51" s="120"/>
      <c r="W51" s="330" t="s">
        <v>487</v>
      </c>
      <c r="X51" s="331" t="s">
        <v>488</v>
      </c>
      <c r="Y51" s="329" t="s">
        <v>329</v>
      </c>
      <c r="Z51" s="332"/>
      <c r="AA51" s="341"/>
      <c r="AB51" s="183"/>
      <c r="AC51" s="330"/>
      <c r="AD51" s="330" t="s">
        <v>223</v>
      </c>
      <c r="AE51" s="328"/>
      <c r="AF51" s="332"/>
      <c r="AG51" s="345"/>
      <c r="AH51" s="344"/>
      <c r="AI51" s="330"/>
      <c r="AJ51" s="330" t="s">
        <v>223</v>
      </c>
      <c r="AK51" s="328"/>
      <c r="AL51" s="276"/>
      <c r="AM51" s="203"/>
    </row>
    <row r="52" spans="2:39" ht="16.5" customHeight="1">
      <c r="B52" s="127"/>
      <c r="D52" s="183"/>
      <c r="E52" s="128"/>
      <c r="F52" s="342"/>
      <c r="G52" s="329"/>
      <c r="H52" s="332"/>
      <c r="I52" s="335"/>
      <c r="J52" s="183"/>
      <c r="K52" s="330"/>
      <c r="L52" s="342"/>
      <c r="M52" s="329"/>
      <c r="N52" s="332"/>
      <c r="O52" s="335"/>
      <c r="P52" s="183"/>
      <c r="Q52" s="330"/>
      <c r="R52" s="330" t="s">
        <v>223</v>
      </c>
      <c r="S52" s="328"/>
      <c r="T52" s="332"/>
      <c r="U52" s="335"/>
      <c r="V52" s="183"/>
      <c r="W52" s="330"/>
      <c r="X52" s="331"/>
      <c r="Y52" s="329"/>
      <c r="Z52" s="332"/>
      <c r="AA52" s="345"/>
      <c r="AB52" s="183"/>
      <c r="AC52" s="330"/>
      <c r="AD52" s="330" t="s">
        <v>223</v>
      </c>
      <c r="AE52" s="328"/>
      <c r="AF52" s="276"/>
      <c r="AG52" s="282"/>
      <c r="AH52" s="280"/>
      <c r="AI52" s="189"/>
      <c r="AJ52" s="189" t="s">
        <v>223</v>
      </c>
      <c r="AK52" s="268"/>
      <c r="AL52" s="276"/>
      <c r="AM52" s="203"/>
    </row>
    <row r="53" spans="2:39" ht="16.5" customHeight="1">
      <c r="B53" s="127"/>
      <c r="D53" s="183"/>
      <c r="E53" s="128"/>
      <c r="F53" s="342"/>
      <c r="G53" s="329"/>
      <c r="H53" s="332"/>
      <c r="I53" s="336"/>
      <c r="J53" s="183"/>
      <c r="K53" s="330"/>
      <c r="L53" s="330"/>
      <c r="M53" s="329"/>
      <c r="N53" s="332"/>
      <c r="O53" s="335"/>
      <c r="P53" s="183"/>
      <c r="Q53" s="330"/>
      <c r="R53" s="330" t="s">
        <v>223</v>
      </c>
      <c r="S53" s="328"/>
      <c r="T53" s="332"/>
      <c r="U53" s="335"/>
      <c r="V53" s="183"/>
      <c r="W53" s="330"/>
      <c r="X53" s="331"/>
      <c r="Y53" s="329"/>
      <c r="Z53" s="332"/>
      <c r="AA53" s="345"/>
      <c r="AB53" s="120"/>
      <c r="AC53" s="337"/>
      <c r="AD53" s="277" t="s">
        <v>223</v>
      </c>
      <c r="AE53" s="278"/>
      <c r="AF53" s="276"/>
      <c r="AG53" s="282"/>
      <c r="AH53" s="275"/>
      <c r="AI53" s="277"/>
      <c r="AJ53" s="277" t="s">
        <v>223</v>
      </c>
      <c r="AK53" s="278"/>
      <c r="AL53" s="276"/>
      <c r="AM53" s="203"/>
    </row>
    <row r="54" spans="2:39" ht="16.5" customHeight="1" thickBot="1">
      <c r="B54" s="127"/>
      <c r="D54" s="183"/>
      <c r="E54" s="128"/>
      <c r="F54" s="128"/>
      <c r="G54" s="329"/>
      <c r="H54" s="332"/>
      <c r="I54" s="336"/>
      <c r="J54" s="183"/>
      <c r="K54" s="330"/>
      <c r="L54" s="330"/>
      <c r="M54" s="347"/>
      <c r="N54" s="332"/>
      <c r="O54" s="335"/>
      <c r="P54" s="183"/>
      <c r="Q54" s="330"/>
      <c r="R54" s="330" t="s">
        <v>223</v>
      </c>
      <c r="S54" s="328"/>
      <c r="T54" s="332"/>
      <c r="U54" s="335"/>
      <c r="V54" s="183"/>
      <c r="W54" s="330"/>
      <c r="X54" s="330"/>
      <c r="Y54" s="328"/>
      <c r="Z54" s="332"/>
      <c r="AA54" s="345"/>
      <c r="AB54" s="183"/>
      <c r="AC54" s="330"/>
      <c r="AD54" s="121" t="s">
        <v>223</v>
      </c>
      <c r="AE54" s="194"/>
      <c r="AF54" s="265"/>
      <c r="AG54" s="202"/>
      <c r="AH54" s="183"/>
      <c r="AI54" s="121"/>
      <c r="AJ54" s="121" t="s">
        <v>223</v>
      </c>
      <c r="AK54" s="194"/>
      <c r="AL54" s="265"/>
      <c r="AM54" s="203"/>
    </row>
    <row r="55" spans="2:39" ht="15.75" customHeight="1">
      <c r="B55" s="130" t="s">
        <v>409</v>
      </c>
      <c r="C55" s="131">
        <f>SUM(S55,AK55)</f>
        <v>19895</v>
      </c>
      <c r="D55" s="257"/>
      <c r="E55" s="133"/>
      <c r="F55" s="133"/>
      <c r="G55" s="205"/>
      <c r="H55" s="205"/>
      <c r="I55" s="134"/>
      <c r="J55" s="257"/>
      <c r="K55" s="133"/>
      <c r="L55" s="133"/>
      <c r="M55" s="205"/>
      <c r="N55" s="205"/>
      <c r="O55" s="134"/>
      <c r="P55" s="257"/>
      <c r="Q55" s="133"/>
      <c r="R55" s="133" t="s">
        <v>223</v>
      </c>
      <c r="S55" s="205">
        <f>SUM(G39:G54,M39:M53,S39:S54)</f>
        <v>11015</v>
      </c>
      <c r="T55" s="205"/>
      <c r="U55" s="134"/>
      <c r="V55" s="257"/>
      <c r="W55" s="133"/>
      <c r="X55" s="133"/>
      <c r="Y55" s="205"/>
      <c r="Z55" s="205"/>
      <c r="AA55" s="134"/>
      <c r="AB55" s="257"/>
      <c r="AC55" s="133"/>
      <c r="AD55" s="133" t="s">
        <v>223</v>
      </c>
      <c r="AE55" s="205"/>
      <c r="AF55" s="205"/>
      <c r="AG55" s="134"/>
      <c r="AH55" s="257"/>
      <c r="AI55" s="133"/>
      <c r="AJ55" s="133" t="s">
        <v>223</v>
      </c>
      <c r="AK55" s="205">
        <f>SUM(Y39:Y54,AE39:AE54,AK39:AK54)</f>
        <v>8880</v>
      </c>
      <c r="AL55" s="205"/>
      <c r="AM55" s="135"/>
    </row>
    <row r="56" spans="2:39" ht="15.75" customHeight="1" thickBot="1">
      <c r="B56" s="143" t="s">
        <v>410</v>
      </c>
      <c r="C56" s="144">
        <f>SUM(T56,AL56)</f>
        <v>0</v>
      </c>
      <c r="D56" s="258"/>
      <c r="E56" s="259"/>
      <c r="F56" s="259"/>
      <c r="G56" s="260"/>
      <c r="H56" s="260"/>
      <c r="I56" s="261"/>
      <c r="J56" s="258"/>
      <c r="K56" s="259"/>
      <c r="L56" s="259"/>
      <c r="M56" s="260"/>
      <c r="N56" s="260"/>
      <c r="O56" s="261"/>
      <c r="P56" s="258"/>
      <c r="Q56" s="259"/>
      <c r="R56" s="259" t="s">
        <v>223</v>
      </c>
      <c r="S56" s="260"/>
      <c r="T56" s="260">
        <f>SUM(H39:H54,N39:N54,T39:T54)</f>
        <v>0</v>
      </c>
      <c r="U56" s="261"/>
      <c r="V56" s="258"/>
      <c r="W56" s="259"/>
      <c r="X56" s="259"/>
      <c r="Y56" s="260"/>
      <c r="Z56" s="260"/>
      <c r="AA56" s="261"/>
      <c r="AB56" s="258"/>
      <c r="AC56" s="259"/>
      <c r="AD56" s="259" t="s">
        <v>223</v>
      </c>
      <c r="AE56" s="260"/>
      <c r="AF56" s="260"/>
      <c r="AG56" s="261"/>
      <c r="AH56" s="258"/>
      <c r="AI56" s="259"/>
      <c r="AJ56" s="259" t="s">
        <v>223</v>
      </c>
      <c r="AK56" s="260"/>
      <c r="AL56" s="260">
        <f>SUM(Z39:Z54,AF39:AF54,AL39:AL54)</f>
        <v>0</v>
      </c>
      <c r="AM56" s="262"/>
    </row>
    <row r="57" spans="2:39" s="151" customFormat="1" ht="15.75" customHeight="1" thickTop="1" thickBot="1">
      <c r="B57" s="145" t="s">
        <v>489</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223</v>
      </c>
      <c r="S57" s="242">
        <f>SUM(S37,S55)</f>
        <v>45365</v>
      </c>
      <c r="T57" s="242">
        <f>+T56+T38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SUM(AK37,AK55)</f>
        <v>41433</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490</v>
      </c>
    </row>
    <row r="59" spans="2:39" ht="15" customHeight="1">
      <c r="B59" s="156" t="s">
        <v>491</v>
      </c>
      <c r="C59" s="157"/>
      <c r="D59" s="377"/>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404" t="s">
        <v>493</v>
      </c>
      <c r="D67" s="544" t="s">
        <v>494</v>
      </c>
      <c r="E67" s="544"/>
      <c r="F67" s="544"/>
      <c r="G67" s="544"/>
      <c r="H67" s="544"/>
      <c r="I67" s="544"/>
      <c r="J67" s="544"/>
      <c r="K67" s="544"/>
      <c r="L67" s="544"/>
      <c r="M67" s="544"/>
      <c r="N67" s="402"/>
      <c r="O67" s="403"/>
      <c r="P67" s="454" t="s">
        <v>495</v>
      </c>
      <c r="Q67" s="454"/>
      <c r="R67" s="454"/>
      <c r="S67" s="454"/>
      <c r="T67" s="454"/>
      <c r="U67" s="454"/>
      <c r="V67" s="454"/>
      <c r="W67" s="454"/>
      <c r="X67" s="454"/>
      <c r="Y67" s="454"/>
      <c r="Z67" s="402"/>
      <c r="AA67" s="403"/>
      <c r="AB67" s="402" t="s">
        <v>496</v>
      </c>
      <c r="AC67" s="403"/>
      <c r="AJ67" s="79" t="s">
        <v>223</v>
      </c>
      <c r="AM67" s="155"/>
    </row>
    <row r="68" spans="2:39" ht="15.75" customHeight="1">
      <c r="C68" s="404"/>
      <c r="D68" s="528" t="s">
        <v>497</v>
      </c>
      <c r="E68" s="528"/>
      <c r="F68" s="528"/>
      <c r="G68" s="528"/>
      <c r="H68" s="528"/>
      <c r="I68" s="528"/>
      <c r="J68" s="528"/>
      <c r="K68" s="528"/>
      <c r="L68" s="528"/>
      <c r="M68" s="528"/>
      <c r="N68" s="528"/>
      <c r="O68" s="403"/>
      <c r="P68" s="405" t="s">
        <v>498</v>
      </c>
      <c r="Q68" s="405"/>
      <c r="R68" s="405"/>
      <c r="S68" s="405"/>
      <c r="T68" s="405"/>
      <c r="U68" s="405"/>
      <c r="V68" s="405"/>
      <c r="W68" s="405"/>
      <c r="X68" s="405"/>
      <c r="Y68" s="405"/>
      <c r="Z68" s="405"/>
      <c r="AA68" s="403"/>
      <c r="AB68" s="405" t="s">
        <v>499</v>
      </c>
      <c r="AC68" s="403"/>
    </row>
    <row r="69" spans="2:39" ht="15.75" customHeight="1">
      <c r="C69" s="404"/>
      <c r="D69" s="528" t="s">
        <v>500</v>
      </c>
      <c r="E69" s="528"/>
      <c r="F69" s="528"/>
      <c r="G69" s="528"/>
      <c r="H69" s="528"/>
      <c r="I69" s="528"/>
      <c r="J69" s="528"/>
      <c r="K69" s="528"/>
      <c r="L69" s="528"/>
      <c r="M69" s="528"/>
      <c r="N69" s="402"/>
      <c r="O69" s="403"/>
      <c r="P69" s="405" t="s">
        <v>501</v>
      </c>
      <c r="Q69" s="405"/>
      <c r="R69" s="405"/>
      <c r="S69" s="405"/>
      <c r="T69" s="405"/>
      <c r="U69" s="405"/>
      <c r="V69" s="405"/>
      <c r="W69" s="405"/>
      <c r="X69" s="405"/>
      <c r="Y69" s="405"/>
      <c r="Z69" s="402"/>
      <c r="AA69" s="403"/>
      <c r="AB69" s="405" t="s">
        <v>502</v>
      </c>
      <c r="AC69" s="403"/>
    </row>
    <row r="70" spans="2:39" ht="15.95" customHeight="1">
      <c r="C70" s="404"/>
      <c r="D70" s="405" t="s">
        <v>503</v>
      </c>
      <c r="E70" s="405"/>
      <c r="F70" s="405"/>
      <c r="G70" s="405"/>
      <c r="H70" s="405"/>
      <c r="I70" s="405"/>
      <c r="J70" s="405"/>
      <c r="K70" s="405"/>
      <c r="L70" s="405"/>
      <c r="M70" s="405"/>
      <c r="N70" s="405"/>
      <c r="O70" s="403"/>
      <c r="P70" s="405" t="s">
        <v>504</v>
      </c>
      <c r="Q70" s="405"/>
      <c r="R70" s="405"/>
      <c r="S70" s="405"/>
      <c r="T70" s="405"/>
      <c r="U70" s="405"/>
      <c r="V70" s="405"/>
      <c r="W70" s="405"/>
      <c r="X70" s="405"/>
      <c r="Y70" s="405"/>
      <c r="Z70" s="405"/>
      <c r="AA70" s="403"/>
      <c r="AB70" s="405" t="s">
        <v>505</v>
      </c>
      <c r="AC70" s="403"/>
    </row>
    <row r="71" spans="2:39" ht="15.95" customHeight="1">
      <c r="C71" s="404"/>
      <c r="D71" s="402" t="s">
        <v>506</v>
      </c>
      <c r="E71" s="402"/>
      <c r="F71" s="402"/>
      <c r="G71" s="402"/>
      <c r="H71" s="402"/>
      <c r="I71" s="402"/>
      <c r="J71" s="402"/>
      <c r="K71" s="402"/>
      <c r="L71" s="411"/>
      <c r="M71" s="411"/>
      <c r="N71" s="411"/>
      <c r="O71" s="403"/>
      <c r="P71" s="402" t="s">
        <v>507</v>
      </c>
      <c r="Q71" s="402"/>
      <c r="R71" s="402"/>
      <c r="S71" s="402"/>
      <c r="T71" s="402"/>
      <c r="U71" s="402"/>
      <c r="V71" s="402"/>
      <c r="W71" s="402"/>
      <c r="X71" s="411"/>
      <c r="Y71" s="411"/>
      <c r="Z71" s="411"/>
      <c r="AA71" s="403"/>
      <c r="AB71" s="402"/>
      <c r="AC71" s="403"/>
    </row>
    <row r="72" spans="2:39" ht="15.95" customHeight="1">
      <c r="C72" s="404"/>
      <c r="D72" s="402"/>
      <c r="E72" s="403"/>
      <c r="F72" s="403"/>
      <c r="G72" s="403"/>
      <c r="H72" s="403"/>
      <c r="I72" s="403"/>
      <c r="J72" s="404"/>
      <c r="K72" s="403"/>
      <c r="L72" s="403"/>
      <c r="M72" s="403"/>
      <c r="N72" s="402"/>
      <c r="O72" s="403"/>
      <c r="P72" s="404"/>
      <c r="Q72" s="402"/>
      <c r="R72" s="403"/>
      <c r="S72" s="403"/>
      <c r="T72" s="403"/>
      <c r="U72" s="403"/>
      <c r="V72" s="408"/>
      <c r="W72" s="404"/>
      <c r="X72" s="403"/>
      <c r="Y72" s="404"/>
      <c r="Z72" s="402"/>
      <c r="AA72" s="403"/>
      <c r="AB72" s="455"/>
      <c r="AC72" s="406"/>
    </row>
    <row r="73" spans="2:39" ht="15.95" customHeight="1">
      <c r="D73" s="16"/>
      <c r="N73" s="16"/>
      <c r="Z73" s="16"/>
      <c r="AB73" s="251"/>
      <c r="AC73" s="16"/>
    </row>
    <row r="74" spans="2:39" ht="15.95" customHeight="1">
      <c r="N74" s="16"/>
      <c r="Z74" s="16"/>
      <c r="AB74" s="16"/>
      <c r="AC74" s="16"/>
      <c r="AD74" s="79" t="s">
        <v>223</v>
      </c>
      <c r="AJ74" s="79" t="s">
        <v>223</v>
      </c>
    </row>
    <row r="75" spans="2:39" ht="15.95" customHeight="1">
      <c r="N75" s="16"/>
      <c r="Z75" s="16"/>
      <c r="AB75" s="16"/>
      <c r="AD75" s="79" t="s">
        <v>223</v>
      </c>
      <c r="AJ75" s="79" t="s">
        <v>223</v>
      </c>
    </row>
    <row r="76" spans="2:39" ht="15.95" customHeight="1">
      <c r="Z76" s="16"/>
      <c r="AB76" s="16"/>
      <c r="AD76" s="79" t="s">
        <v>223</v>
      </c>
      <c r="AJ76" s="79" t="s">
        <v>223</v>
      </c>
    </row>
    <row r="77" spans="2:39" ht="15.95" customHeight="1">
      <c r="AD77" s="79" t="s">
        <v>223</v>
      </c>
      <c r="AJ77" s="79" t="s">
        <v>223</v>
      </c>
    </row>
    <row r="78" spans="2:39" ht="15.95" customHeight="1">
      <c r="R78" s="79" t="s">
        <v>223</v>
      </c>
      <c r="AD78" s="79" t="s">
        <v>223</v>
      </c>
      <c r="AJ78" s="79" t="s">
        <v>223</v>
      </c>
    </row>
    <row r="79" spans="2:39" ht="15.95" customHeight="1">
      <c r="R79" s="79" t="s">
        <v>223</v>
      </c>
      <c r="AD79" s="79" t="s">
        <v>223</v>
      </c>
      <c r="AJ79" s="79" t="s">
        <v>223</v>
      </c>
    </row>
    <row r="80" spans="2:39" ht="15.95" customHeight="1">
      <c r="R80" s="79" t="s">
        <v>223</v>
      </c>
      <c r="AD80" s="79" t="s">
        <v>223</v>
      </c>
      <c r="AJ80" s="79" t="s">
        <v>223</v>
      </c>
    </row>
    <row r="81" spans="18:36" ht="15.95" customHeight="1">
      <c r="R81" s="79" t="s">
        <v>223</v>
      </c>
      <c r="AD81" s="79" t="s">
        <v>223</v>
      </c>
      <c r="AJ81" s="79" t="s">
        <v>223</v>
      </c>
    </row>
    <row r="82" spans="18:36" ht="15.95" customHeight="1">
      <c r="R82" s="79" t="s">
        <v>223</v>
      </c>
      <c r="AD82" s="79" t="s">
        <v>223</v>
      </c>
      <c r="AJ82" s="79" t="s">
        <v>223</v>
      </c>
    </row>
    <row r="83" spans="18:36" ht="15.95" customHeight="1">
      <c r="R83" s="79" t="s">
        <v>223</v>
      </c>
      <c r="AD83" s="79" t="s">
        <v>223</v>
      </c>
      <c r="AJ83" s="79" t="s">
        <v>223</v>
      </c>
    </row>
    <row r="84" spans="18:36" ht="15.95" customHeight="1">
      <c r="R84" s="79" t="s">
        <v>223</v>
      </c>
      <c r="AD84" s="79" t="s">
        <v>223</v>
      </c>
      <c r="AJ84" s="79" t="s">
        <v>223</v>
      </c>
    </row>
    <row r="85" spans="18:36" ht="15.95" customHeight="1">
      <c r="R85" s="79" t="s">
        <v>223</v>
      </c>
      <c r="AD85" s="79" t="s">
        <v>223</v>
      </c>
      <c r="AJ85" s="79" t="s">
        <v>223</v>
      </c>
    </row>
    <row r="86" spans="18:36" ht="15.95" customHeight="1">
      <c r="R86" s="79" t="s">
        <v>223</v>
      </c>
      <c r="AD86" s="79" t="s">
        <v>223</v>
      </c>
      <c r="AJ86" s="79" t="s">
        <v>223</v>
      </c>
    </row>
    <row r="87" spans="18:36" ht="15.95" customHeight="1">
      <c r="R87" s="79" t="s">
        <v>223</v>
      </c>
      <c r="AD87" s="79" t="s">
        <v>223</v>
      </c>
      <c r="AJ87" s="79" t="s">
        <v>223</v>
      </c>
    </row>
    <row r="88" spans="18:36" ht="15.95" customHeight="1">
      <c r="R88" s="79" t="s">
        <v>223</v>
      </c>
      <c r="AD88" s="79" t="s">
        <v>223</v>
      </c>
      <c r="AJ88" s="79" t="s">
        <v>223</v>
      </c>
    </row>
    <row r="89" spans="18:36" ht="15.95" customHeight="1">
      <c r="R89" s="79" t="s">
        <v>223</v>
      </c>
      <c r="AD89" s="79" t="s">
        <v>223</v>
      </c>
      <c r="AJ89" s="79" t="s">
        <v>223</v>
      </c>
    </row>
    <row r="90" spans="18:36" ht="15.95" customHeight="1">
      <c r="R90" s="79" t="s">
        <v>223</v>
      </c>
      <c r="AD90" s="79" t="s">
        <v>223</v>
      </c>
      <c r="AJ90" s="79" t="s">
        <v>223</v>
      </c>
    </row>
    <row r="91" spans="18:36" ht="15.95" customHeight="1">
      <c r="R91" s="79" t="s">
        <v>223</v>
      </c>
      <c r="AD91" s="79" t="s">
        <v>223</v>
      </c>
      <c r="AJ91" s="79" t="s">
        <v>223</v>
      </c>
    </row>
    <row r="92" spans="18:36" ht="15.95" customHeight="1">
      <c r="R92" s="79" t="s">
        <v>223</v>
      </c>
      <c r="AD92" s="79" t="s">
        <v>223</v>
      </c>
      <c r="AJ92" s="79" t="s">
        <v>223</v>
      </c>
    </row>
    <row r="93" spans="18:36" ht="15.95" customHeight="1">
      <c r="R93" s="79" t="s">
        <v>223</v>
      </c>
      <c r="AD93" s="79" t="s">
        <v>223</v>
      </c>
      <c r="AJ93" s="79" t="s">
        <v>223</v>
      </c>
    </row>
    <row r="94" spans="18:36" ht="15.95" customHeight="1">
      <c r="R94" s="79" t="s">
        <v>223</v>
      </c>
      <c r="AD94" s="79" t="s">
        <v>223</v>
      </c>
      <c r="AJ94" s="79" t="s">
        <v>223</v>
      </c>
    </row>
    <row r="95" spans="18:36" ht="15.95" customHeight="1">
      <c r="R95" s="79" t="s">
        <v>223</v>
      </c>
      <c r="AD95" s="79" t="s">
        <v>223</v>
      </c>
      <c r="AJ95" s="79" t="s">
        <v>223</v>
      </c>
    </row>
    <row r="96" spans="18:36" ht="15.95" customHeight="1">
      <c r="R96" s="79" t="s">
        <v>223</v>
      </c>
      <c r="AD96" s="79" t="s">
        <v>223</v>
      </c>
      <c r="AJ96" s="79" t="s">
        <v>223</v>
      </c>
    </row>
    <row r="97" spans="18:36" ht="15.95" customHeight="1">
      <c r="R97" s="79" t="s">
        <v>223</v>
      </c>
      <c r="AD97" s="79" t="s">
        <v>223</v>
      </c>
      <c r="AJ97" s="79" t="s">
        <v>223</v>
      </c>
    </row>
    <row r="98" spans="18:36" ht="15.95" customHeight="1">
      <c r="R98" s="79" t="s">
        <v>223</v>
      </c>
      <c r="AD98" s="79" t="s">
        <v>223</v>
      </c>
      <c r="AJ98" s="79" t="s">
        <v>223</v>
      </c>
    </row>
    <row r="99" spans="18:36" ht="15.95" customHeight="1">
      <c r="R99" s="79" t="s">
        <v>223</v>
      </c>
      <c r="AD99" s="79" t="s">
        <v>223</v>
      </c>
      <c r="AJ99" s="79" t="s">
        <v>223</v>
      </c>
    </row>
    <row r="100" spans="18:36" ht="15.95" customHeight="1">
      <c r="R100" s="79" t="s">
        <v>223</v>
      </c>
      <c r="AD100" s="79" t="s">
        <v>223</v>
      </c>
      <c r="AJ100" s="79" t="s">
        <v>223</v>
      </c>
    </row>
    <row r="101" spans="18:36" ht="15.95" customHeight="1">
      <c r="R101" s="79" t="s">
        <v>223</v>
      </c>
      <c r="AD101" s="79" t="s">
        <v>223</v>
      </c>
      <c r="AJ101" s="79" t="s">
        <v>223</v>
      </c>
    </row>
    <row r="102" spans="18:36" ht="15.95" customHeight="1">
      <c r="R102" s="79" t="s">
        <v>223</v>
      </c>
      <c r="AD102" s="79" t="s">
        <v>223</v>
      </c>
      <c r="AJ102" s="79" t="s">
        <v>223</v>
      </c>
    </row>
    <row r="103" spans="18:36" ht="15.95" customHeight="1">
      <c r="R103" s="79" t="s">
        <v>223</v>
      </c>
      <c r="AD103" s="79" t="s">
        <v>223</v>
      </c>
      <c r="AJ103" s="79" t="s">
        <v>223</v>
      </c>
    </row>
    <row r="104" spans="18:36" ht="15.95" customHeight="1">
      <c r="R104" s="79" t="s">
        <v>223</v>
      </c>
      <c r="AD104" s="79" t="s">
        <v>223</v>
      </c>
      <c r="AJ104" s="79" t="s">
        <v>223</v>
      </c>
    </row>
    <row r="105" spans="18:36" ht="15.95" customHeight="1">
      <c r="R105" s="79" t="s">
        <v>223</v>
      </c>
      <c r="AD105" s="79" t="s">
        <v>223</v>
      </c>
      <c r="AJ105" s="79" t="s">
        <v>223</v>
      </c>
    </row>
    <row r="106" spans="18:36" ht="15.95" customHeight="1">
      <c r="R106" s="79" t="s">
        <v>223</v>
      </c>
      <c r="AD106" s="79" t="s">
        <v>223</v>
      </c>
      <c r="AJ106" s="79" t="s">
        <v>223</v>
      </c>
    </row>
    <row r="107" spans="18:36" ht="15.95" customHeight="1">
      <c r="R107" s="79" t="s">
        <v>223</v>
      </c>
      <c r="AD107" s="79" t="s">
        <v>223</v>
      </c>
      <c r="AJ107" s="79" t="s">
        <v>223</v>
      </c>
    </row>
    <row r="108" spans="18:36" ht="15.95" customHeight="1">
      <c r="R108" s="79" t="s">
        <v>223</v>
      </c>
      <c r="AD108" s="79" t="s">
        <v>223</v>
      </c>
      <c r="AJ108" s="79" t="s">
        <v>223</v>
      </c>
    </row>
    <row r="109" spans="18:36" ht="15.95" customHeight="1">
      <c r="R109" s="79" t="s">
        <v>223</v>
      </c>
      <c r="AD109" s="79" t="s">
        <v>223</v>
      </c>
      <c r="AJ109" s="79" t="s">
        <v>223</v>
      </c>
    </row>
    <row r="110" spans="18:36" ht="15.95" customHeight="1">
      <c r="R110" s="79" t="s">
        <v>223</v>
      </c>
      <c r="AD110" s="79" t="s">
        <v>223</v>
      </c>
      <c r="AJ110" s="79" t="s">
        <v>223</v>
      </c>
    </row>
    <row r="111" spans="18:36" ht="15.95" customHeight="1">
      <c r="R111" s="79" t="s">
        <v>223</v>
      </c>
      <c r="AD111" s="79" t="s">
        <v>223</v>
      </c>
      <c r="AJ111" s="79" t="s">
        <v>223</v>
      </c>
    </row>
    <row r="112" spans="18:36" ht="15.95" customHeight="1">
      <c r="R112" s="79" t="s">
        <v>223</v>
      </c>
      <c r="AD112" s="79" t="s">
        <v>223</v>
      </c>
      <c r="AJ112" s="79" t="s">
        <v>223</v>
      </c>
    </row>
    <row r="113" spans="18:36" ht="15.95" customHeight="1">
      <c r="R113" s="79" t="s">
        <v>223</v>
      </c>
      <c r="AD113" s="79" t="s">
        <v>223</v>
      </c>
      <c r="AJ113" s="79" t="s">
        <v>223</v>
      </c>
    </row>
    <row r="114" spans="18:36" ht="15.95" customHeight="1">
      <c r="R114" s="79" t="s">
        <v>223</v>
      </c>
      <c r="AD114" s="79" t="s">
        <v>223</v>
      </c>
      <c r="AJ114" s="79" t="s">
        <v>223</v>
      </c>
    </row>
    <row r="115" spans="18:36" ht="15.95" customHeight="1">
      <c r="R115" s="79" t="s">
        <v>223</v>
      </c>
      <c r="AD115" s="79" t="s">
        <v>223</v>
      </c>
      <c r="AJ115" s="79" t="s">
        <v>223</v>
      </c>
    </row>
    <row r="116" spans="18:36" ht="15.95" customHeight="1">
      <c r="R116" s="79" t="s">
        <v>223</v>
      </c>
      <c r="AD116" s="79" t="s">
        <v>223</v>
      </c>
      <c r="AJ116" s="79" t="s">
        <v>223</v>
      </c>
    </row>
    <row r="117" spans="18:36" ht="15.95" customHeight="1">
      <c r="R117" s="79" t="s">
        <v>223</v>
      </c>
      <c r="AD117" s="79" t="s">
        <v>223</v>
      </c>
      <c r="AJ117" s="79" t="s">
        <v>223</v>
      </c>
    </row>
    <row r="118" spans="18:36" ht="15.95" customHeight="1">
      <c r="R118" s="79" t="s">
        <v>223</v>
      </c>
      <c r="AD118" s="79" t="s">
        <v>223</v>
      </c>
      <c r="AJ118" s="79" t="s">
        <v>223</v>
      </c>
    </row>
    <row r="119" spans="18:36" ht="15.95" customHeight="1">
      <c r="R119" s="79" t="s">
        <v>223</v>
      </c>
      <c r="AD119" s="79" t="s">
        <v>223</v>
      </c>
      <c r="AJ119" s="79" t="s">
        <v>223</v>
      </c>
    </row>
    <row r="120" spans="18:36" ht="15.95" customHeight="1">
      <c r="R120" s="79" t="s">
        <v>223</v>
      </c>
      <c r="AD120" s="79" t="s">
        <v>223</v>
      </c>
      <c r="AJ120" s="79" t="s">
        <v>223</v>
      </c>
    </row>
    <row r="121" spans="18:36" ht="15.95" customHeight="1">
      <c r="R121" s="79" t="s">
        <v>223</v>
      </c>
      <c r="AD121" s="79" t="s">
        <v>223</v>
      </c>
      <c r="AJ121" s="79" t="s">
        <v>223</v>
      </c>
    </row>
    <row r="122" spans="18:36" ht="15.95" customHeight="1">
      <c r="R122" s="79" t="s">
        <v>223</v>
      </c>
      <c r="AD122" s="79" t="s">
        <v>223</v>
      </c>
      <c r="AJ122" s="79" t="s">
        <v>223</v>
      </c>
    </row>
    <row r="123" spans="18:36" ht="15.95" customHeight="1">
      <c r="R123" s="79" t="s">
        <v>223</v>
      </c>
      <c r="AD123" s="79" t="s">
        <v>223</v>
      </c>
      <c r="AJ123" s="79" t="s">
        <v>223</v>
      </c>
    </row>
    <row r="124" spans="18:36" ht="15.95" customHeight="1">
      <c r="R124" s="79" t="s">
        <v>223</v>
      </c>
      <c r="AD124" s="79" t="s">
        <v>223</v>
      </c>
      <c r="AJ124" s="79" t="s">
        <v>223</v>
      </c>
    </row>
    <row r="125" spans="18:36" ht="15.95" customHeight="1">
      <c r="R125" s="79" t="s">
        <v>223</v>
      </c>
      <c r="AD125" s="79" t="s">
        <v>223</v>
      </c>
      <c r="AJ125" s="79" t="s">
        <v>223</v>
      </c>
    </row>
    <row r="126" spans="18:36" ht="15.95" customHeight="1">
      <c r="R126" s="79" t="s">
        <v>223</v>
      </c>
      <c r="AD126" s="79" t="s">
        <v>223</v>
      </c>
      <c r="AJ126" s="79" t="s">
        <v>223</v>
      </c>
    </row>
    <row r="127" spans="18:36" ht="15.95" customHeight="1">
      <c r="R127" s="79" t="s">
        <v>223</v>
      </c>
      <c r="AD127" s="79" t="s">
        <v>223</v>
      </c>
      <c r="AJ127" s="79" t="s">
        <v>223</v>
      </c>
    </row>
    <row r="128" spans="18:36" ht="15.95" customHeight="1">
      <c r="R128" s="79" t="s">
        <v>223</v>
      </c>
      <c r="AD128" s="79" t="s">
        <v>223</v>
      </c>
      <c r="AJ128" s="79" t="s">
        <v>223</v>
      </c>
    </row>
    <row r="129" spans="18:36" ht="15.95" customHeight="1">
      <c r="R129" s="79" t="s">
        <v>223</v>
      </c>
      <c r="AD129" s="79" t="s">
        <v>223</v>
      </c>
      <c r="AJ129" s="79" t="s">
        <v>223</v>
      </c>
    </row>
    <row r="130" spans="18:36" ht="15.95" customHeight="1">
      <c r="R130" s="79" t="s">
        <v>223</v>
      </c>
      <c r="AD130" s="79" t="s">
        <v>223</v>
      </c>
      <c r="AJ130" s="79" t="s">
        <v>223</v>
      </c>
    </row>
    <row r="131" spans="18:36" ht="15.95" customHeight="1">
      <c r="R131" s="79" t="s">
        <v>223</v>
      </c>
      <c r="AD131" s="79" t="s">
        <v>223</v>
      </c>
      <c r="AJ131" s="79" t="s">
        <v>223</v>
      </c>
    </row>
    <row r="132" spans="18:36" ht="15.95" customHeight="1">
      <c r="R132" s="79" t="s">
        <v>223</v>
      </c>
      <c r="AD132" s="79" t="s">
        <v>223</v>
      </c>
      <c r="AJ132" s="79" t="s">
        <v>223</v>
      </c>
    </row>
    <row r="133" spans="18:36" ht="15.95" customHeight="1">
      <c r="R133" s="79" t="s">
        <v>223</v>
      </c>
      <c r="AD133" s="79" t="s">
        <v>223</v>
      </c>
      <c r="AJ133" s="79" t="s">
        <v>223</v>
      </c>
    </row>
    <row r="134" spans="18:36" ht="15.95" customHeight="1">
      <c r="R134" s="79" t="s">
        <v>223</v>
      </c>
      <c r="AD134" s="79" t="s">
        <v>223</v>
      </c>
      <c r="AJ134" s="79" t="s">
        <v>223</v>
      </c>
    </row>
    <row r="135" spans="18:36" ht="15.95" customHeight="1">
      <c r="R135" s="79" t="s">
        <v>223</v>
      </c>
      <c r="AD135" s="79" t="s">
        <v>223</v>
      </c>
      <c r="AJ135" s="79" t="s">
        <v>223</v>
      </c>
    </row>
    <row r="136" spans="18:36" ht="15.95" customHeight="1">
      <c r="R136" s="79" t="s">
        <v>223</v>
      </c>
      <c r="AD136" s="79" t="s">
        <v>223</v>
      </c>
      <c r="AJ136" s="79" t="s">
        <v>223</v>
      </c>
    </row>
    <row r="137" spans="18:36" ht="15.95" customHeight="1">
      <c r="R137" s="79" t="s">
        <v>223</v>
      </c>
      <c r="AD137" s="79" t="s">
        <v>223</v>
      </c>
      <c r="AJ137" s="79" t="s">
        <v>223</v>
      </c>
    </row>
    <row r="138" spans="18:36" ht="15.95" customHeight="1">
      <c r="R138" s="79" t="s">
        <v>223</v>
      </c>
      <c r="AD138" s="79" t="s">
        <v>223</v>
      </c>
      <c r="AJ138" s="79" t="s">
        <v>223</v>
      </c>
    </row>
    <row r="139" spans="18:36" ht="15.95" customHeight="1">
      <c r="R139" s="79" t="s">
        <v>223</v>
      </c>
      <c r="AD139" s="79" t="s">
        <v>223</v>
      </c>
      <c r="AJ139" s="79" t="s">
        <v>223</v>
      </c>
    </row>
    <row r="140" spans="18:36" ht="15.95" customHeight="1">
      <c r="R140" s="79" t="s">
        <v>223</v>
      </c>
      <c r="AD140" s="79" t="s">
        <v>223</v>
      </c>
      <c r="AJ140" s="79" t="s">
        <v>223</v>
      </c>
    </row>
    <row r="141" spans="18:36" ht="15.95" customHeight="1">
      <c r="R141" s="79" t="s">
        <v>223</v>
      </c>
      <c r="AD141" s="79" t="s">
        <v>223</v>
      </c>
      <c r="AJ141" s="79" t="s">
        <v>223</v>
      </c>
    </row>
    <row r="142" spans="18:36" ht="15.95" customHeight="1">
      <c r="R142" s="79" t="s">
        <v>223</v>
      </c>
      <c r="AD142" s="79" t="s">
        <v>223</v>
      </c>
      <c r="AJ142" s="79" t="s">
        <v>223</v>
      </c>
    </row>
    <row r="143" spans="18:36" ht="15.95" customHeight="1">
      <c r="R143" s="79" t="s">
        <v>223</v>
      </c>
      <c r="AD143" s="79" t="s">
        <v>223</v>
      </c>
      <c r="AJ143" s="79" t="s">
        <v>223</v>
      </c>
    </row>
    <row r="144" spans="18:36" ht="15.95" customHeight="1">
      <c r="R144" s="79" t="s">
        <v>223</v>
      </c>
      <c r="AD144" s="79" t="s">
        <v>223</v>
      </c>
      <c r="AJ144" s="79" t="s">
        <v>223</v>
      </c>
    </row>
    <row r="145" spans="18:36" ht="15.95" customHeight="1">
      <c r="R145" s="79" t="s">
        <v>223</v>
      </c>
      <c r="AD145" s="79" t="s">
        <v>223</v>
      </c>
      <c r="AJ145" s="79" t="s">
        <v>223</v>
      </c>
    </row>
    <row r="146" spans="18:36" ht="15.95" customHeight="1">
      <c r="R146" s="79" t="s">
        <v>223</v>
      </c>
      <c r="AD146" s="79" t="s">
        <v>223</v>
      </c>
      <c r="AJ146" s="79" t="s">
        <v>223</v>
      </c>
    </row>
    <row r="147" spans="18:36" ht="15.95" customHeight="1">
      <c r="R147" s="79" t="s">
        <v>223</v>
      </c>
      <c r="AD147" s="79" t="s">
        <v>223</v>
      </c>
      <c r="AJ147" s="79" t="s">
        <v>223</v>
      </c>
    </row>
    <row r="148" spans="18:36" ht="15.95" customHeight="1">
      <c r="R148" s="79" t="s">
        <v>223</v>
      </c>
      <c r="AD148" s="79" t="s">
        <v>223</v>
      </c>
      <c r="AJ148" s="79" t="s">
        <v>223</v>
      </c>
    </row>
    <row r="149" spans="18:36" ht="15.95" customHeight="1">
      <c r="R149" s="79" t="s">
        <v>223</v>
      </c>
      <c r="AD149" s="79" t="s">
        <v>223</v>
      </c>
      <c r="AJ149" s="79" t="s">
        <v>223</v>
      </c>
    </row>
    <row r="150" spans="18:36" ht="15.95" customHeight="1">
      <c r="R150" s="79" t="s">
        <v>223</v>
      </c>
      <c r="AD150" s="79" t="s">
        <v>223</v>
      </c>
      <c r="AJ150" s="79" t="s">
        <v>223</v>
      </c>
    </row>
    <row r="151" spans="18:36" ht="15.95" customHeight="1">
      <c r="R151" s="79" t="s">
        <v>223</v>
      </c>
      <c r="AD151" s="79" t="s">
        <v>223</v>
      </c>
      <c r="AJ151" s="79" t="s">
        <v>223</v>
      </c>
    </row>
    <row r="152" spans="18:36" ht="15.95" customHeight="1">
      <c r="R152" s="79" t="s">
        <v>223</v>
      </c>
      <c r="AD152" s="79" t="s">
        <v>223</v>
      </c>
      <c r="AJ152" s="79" t="s">
        <v>223</v>
      </c>
    </row>
    <row r="153" spans="18:36" ht="15.95" customHeight="1">
      <c r="R153" s="79" t="s">
        <v>223</v>
      </c>
      <c r="AD153" s="79" t="s">
        <v>223</v>
      </c>
      <c r="AJ153" s="79" t="s">
        <v>223</v>
      </c>
    </row>
    <row r="154" spans="18:36" ht="15.95" customHeight="1">
      <c r="R154" s="79" t="s">
        <v>223</v>
      </c>
      <c r="AD154" s="79" t="s">
        <v>223</v>
      </c>
      <c r="AJ154" s="79" t="s">
        <v>223</v>
      </c>
    </row>
    <row r="155" spans="18:36" ht="15.95" customHeight="1">
      <c r="R155" s="79" t="s">
        <v>223</v>
      </c>
      <c r="AD155" s="79" t="s">
        <v>223</v>
      </c>
      <c r="AJ155" s="79" t="s">
        <v>223</v>
      </c>
    </row>
    <row r="156" spans="18:36" ht="15.95" customHeight="1">
      <c r="R156" s="79" t="s">
        <v>223</v>
      </c>
      <c r="AD156" s="79" t="s">
        <v>223</v>
      </c>
      <c r="AJ156" s="79" t="s">
        <v>223</v>
      </c>
    </row>
    <row r="157" spans="18:36" ht="15.95" customHeight="1">
      <c r="R157" s="79" t="s">
        <v>223</v>
      </c>
      <c r="AD157" s="79" t="s">
        <v>223</v>
      </c>
      <c r="AJ157" s="79" t="s">
        <v>223</v>
      </c>
    </row>
    <row r="158" spans="18:36" ht="15.95" customHeight="1">
      <c r="R158" s="79" t="s">
        <v>223</v>
      </c>
      <c r="AD158" s="79" t="s">
        <v>223</v>
      </c>
      <c r="AJ158" s="79" t="s">
        <v>223</v>
      </c>
    </row>
    <row r="159" spans="18:36" ht="15.95" customHeight="1">
      <c r="R159" s="79" t="s">
        <v>223</v>
      </c>
      <c r="AD159" s="79" t="s">
        <v>223</v>
      </c>
      <c r="AJ159" s="79" t="s">
        <v>223</v>
      </c>
    </row>
    <row r="160" spans="18:36" ht="15.95" customHeight="1">
      <c r="R160" s="79" t="s">
        <v>223</v>
      </c>
      <c r="AD160" s="79" t="s">
        <v>223</v>
      </c>
      <c r="AJ160" s="79" t="s">
        <v>223</v>
      </c>
    </row>
    <row r="161" spans="18:36" ht="15.95" customHeight="1">
      <c r="R161" s="79" t="s">
        <v>223</v>
      </c>
      <c r="AD161" s="79" t="s">
        <v>223</v>
      </c>
      <c r="AJ161" s="79" t="s">
        <v>223</v>
      </c>
    </row>
    <row r="162" spans="18:36" ht="15.95" customHeight="1">
      <c r="R162" s="79" t="s">
        <v>223</v>
      </c>
      <c r="AD162" s="79" t="s">
        <v>223</v>
      </c>
      <c r="AJ162" s="79" t="s">
        <v>223</v>
      </c>
    </row>
    <row r="163" spans="18:36" ht="15.95" customHeight="1">
      <c r="R163" s="79" t="s">
        <v>223</v>
      </c>
      <c r="AD163" s="79" t="s">
        <v>223</v>
      </c>
      <c r="AJ163" s="79" t="s">
        <v>223</v>
      </c>
    </row>
    <row r="164" spans="18:36" ht="15.95" customHeight="1">
      <c r="R164" s="79" t="s">
        <v>223</v>
      </c>
      <c r="AD164" s="79" t="s">
        <v>223</v>
      </c>
      <c r="AJ164" s="79" t="s">
        <v>223</v>
      </c>
    </row>
    <row r="165" spans="18:36" ht="15.95" customHeight="1">
      <c r="R165" s="79" t="s">
        <v>223</v>
      </c>
      <c r="AD165" s="79" t="s">
        <v>223</v>
      </c>
      <c r="AJ165" s="79" t="s">
        <v>223</v>
      </c>
    </row>
    <row r="166" spans="18:36" ht="15.95" customHeight="1">
      <c r="R166" s="79" t="s">
        <v>223</v>
      </c>
      <c r="AD166" s="79" t="s">
        <v>223</v>
      </c>
      <c r="AJ166" s="79" t="s">
        <v>223</v>
      </c>
    </row>
    <row r="167" spans="18:36" ht="15.95" customHeight="1">
      <c r="R167" s="79" t="s">
        <v>223</v>
      </c>
      <c r="AD167" s="79" t="s">
        <v>223</v>
      </c>
      <c r="AJ167" s="79" t="s">
        <v>223</v>
      </c>
    </row>
    <row r="168" spans="18:36" ht="15.95" customHeight="1">
      <c r="R168" s="79" t="s">
        <v>223</v>
      </c>
      <c r="AD168" s="79" t="s">
        <v>223</v>
      </c>
      <c r="AJ168" s="79" t="s">
        <v>223</v>
      </c>
    </row>
    <row r="169" spans="18:36" ht="15.95" customHeight="1">
      <c r="R169" s="79" t="s">
        <v>223</v>
      </c>
      <c r="AD169" s="79" t="s">
        <v>223</v>
      </c>
      <c r="AJ169" s="79" t="s">
        <v>223</v>
      </c>
    </row>
    <row r="170" spans="18:36" ht="15.95" customHeight="1">
      <c r="R170" s="79" t="s">
        <v>223</v>
      </c>
      <c r="AD170" s="79" t="s">
        <v>223</v>
      </c>
      <c r="AJ170" s="79" t="s">
        <v>223</v>
      </c>
    </row>
    <row r="171" spans="18:36" ht="15.95" customHeight="1">
      <c r="R171" s="79" t="s">
        <v>223</v>
      </c>
      <c r="AD171" s="79" t="s">
        <v>223</v>
      </c>
      <c r="AJ171" s="79" t="s">
        <v>223</v>
      </c>
    </row>
    <row r="172" spans="18:36" ht="15.95" customHeight="1">
      <c r="R172" s="79" t="s">
        <v>223</v>
      </c>
      <c r="AD172" s="79" t="s">
        <v>223</v>
      </c>
      <c r="AJ172" s="79" t="s">
        <v>223</v>
      </c>
    </row>
    <row r="173" spans="18:36" ht="15.95" customHeight="1">
      <c r="R173" s="79" t="s">
        <v>223</v>
      </c>
      <c r="AD173" s="79" t="s">
        <v>223</v>
      </c>
      <c r="AJ173" s="79" t="s">
        <v>223</v>
      </c>
    </row>
    <row r="174" spans="18:36" ht="15.95" customHeight="1">
      <c r="R174" s="79" t="s">
        <v>223</v>
      </c>
      <c r="AD174" s="79" t="s">
        <v>223</v>
      </c>
      <c r="AJ174" s="79" t="s">
        <v>223</v>
      </c>
    </row>
    <row r="175" spans="18:36" ht="15.95" customHeight="1">
      <c r="R175" s="79" t="s">
        <v>223</v>
      </c>
      <c r="AD175" s="79" t="s">
        <v>223</v>
      </c>
      <c r="AJ175" s="79" t="s">
        <v>223</v>
      </c>
    </row>
    <row r="176" spans="18:36" ht="15.95" customHeight="1">
      <c r="R176" s="79" t="s">
        <v>223</v>
      </c>
      <c r="AD176" s="79" t="s">
        <v>223</v>
      </c>
      <c r="AJ176" s="79" t="s">
        <v>223</v>
      </c>
    </row>
    <row r="177" spans="18:36" ht="15.95" customHeight="1">
      <c r="R177" s="79" t="s">
        <v>223</v>
      </c>
      <c r="AD177" s="79" t="s">
        <v>223</v>
      </c>
      <c r="AJ177" s="79" t="s">
        <v>223</v>
      </c>
    </row>
    <row r="178" spans="18:36" ht="15.95" customHeight="1">
      <c r="R178" s="79" t="s">
        <v>223</v>
      </c>
      <c r="AD178" s="79" t="s">
        <v>223</v>
      </c>
      <c r="AJ178" s="79" t="s">
        <v>223</v>
      </c>
    </row>
    <row r="179" spans="18:36" ht="15.95" customHeight="1">
      <c r="R179" s="79" t="s">
        <v>223</v>
      </c>
      <c r="AD179" s="79" t="s">
        <v>223</v>
      </c>
      <c r="AJ179" s="79" t="s">
        <v>223</v>
      </c>
    </row>
    <row r="180" spans="18:36" ht="15.95" customHeight="1">
      <c r="R180" s="79" t="s">
        <v>223</v>
      </c>
      <c r="AD180" s="79" t="s">
        <v>223</v>
      </c>
      <c r="AJ180" s="79" t="s">
        <v>223</v>
      </c>
    </row>
    <row r="181" spans="18:36" ht="15.95" customHeight="1">
      <c r="R181" s="79" t="s">
        <v>223</v>
      </c>
      <c r="AD181" s="79" t="s">
        <v>223</v>
      </c>
      <c r="AJ181" s="79" t="s">
        <v>223</v>
      </c>
    </row>
    <row r="182" spans="18:36" ht="15.95" customHeight="1">
      <c r="R182" s="79" t="s">
        <v>223</v>
      </c>
      <c r="AD182" s="79" t="s">
        <v>223</v>
      </c>
      <c r="AJ182" s="79" t="s">
        <v>223</v>
      </c>
    </row>
    <row r="183" spans="18:36" ht="15.95" customHeight="1">
      <c r="R183" s="79" t="s">
        <v>223</v>
      </c>
      <c r="AD183" s="79" t="s">
        <v>223</v>
      </c>
      <c r="AJ183" s="79" t="s">
        <v>223</v>
      </c>
    </row>
    <row r="184" spans="18:36" ht="15.95" customHeight="1">
      <c r="R184" s="79" t="s">
        <v>223</v>
      </c>
      <c r="AD184" s="79" t="s">
        <v>223</v>
      </c>
      <c r="AJ184" s="79" t="s">
        <v>223</v>
      </c>
    </row>
    <row r="185" spans="18:36" ht="15.95" customHeight="1">
      <c r="R185" s="79" t="s">
        <v>223</v>
      </c>
      <c r="AD185" s="79" t="s">
        <v>223</v>
      </c>
      <c r="AJ185" s="79" t="s">
        <v>223</v>
      </c>
    </row>
    <row r="186" spans="18:36" ht="15.95" customHeight="1">
      <c r="R186" s="79" t="s">
        <v>223</v>
      </c>
      <c r="AD186" s="79" t="s">
        <v>223</v>
      </c>
      <c r="AJ186" s="79" t="s">
        <v>223</v>
      </c>
    </row>
    <row r="187" spans="18:36" ht="15.95" customHeight="1">
      <c r="R187" s="79" t="s">
        <v>223</v>
      </c>
      <c r="AD187" s="79" t="s">
        <v>223</v>
      </c>
      <c r="AJ187" s="79" t="s">
        <v>223</v>
      </c>
    </row>
    <row r="188" spans="18:36" ht="15.95" customHeight="1">
      <c r="R188" s="79" t="s">
        <v>223</v>
      </c>
      <c r="AD188" s="79" t="s">
        <v>223</v>
      </c>
      <c r="AJ188" s="79" t="s">
        <v>223</v>
      </c>
    </row>
    <row r="189" spans="18:36" ht="15.95" customHeight="1">
      <c r="R189" s="79" t="s">
        <v>223</v>
      </c>
      <c r="AD189" s="79" t="s">
        <v>223</v>
      </c>
      <c r="AJ189" s="79" t="s">
        <v>223</v>
      </c>
    </row>
    <row r="190" spans="18:36" ht="15.95" customHeight="1">
      <c r="R190" s="79" t="s">
        <v>223</v>
      </c>
      <c r="AD190" s="79" t="s">
        <v>223</v>
      </c>
      <c r="AJ190" s="79" t="s">
        <v>223</v>
      </c>
    </row>
    <row r="191" spans="18:36" ht="15.95" customHeight="1">
      <c r="R191" s="79" t="s">
        <v>223</v>
      </c>
      <c r="AD191" s="79" t="s">
        <v>223</v>
      </c>
      <c r="AJ191" s="79" t="s">
        <v>223</v>
      </c>
    </row>
    <row r="192" spans="18:36" ht="15.95" customHeight="1">
      <c r="R192" s="79" t="s">
        <v>223</v>
      </c>
      <c r="AD192" s="79" t="s">
        <v>223</v>
      </c>
      <c r="AJ192" s="79" t="s">
        <v>223</v>
      </c>
    </row>
    <row r="193" spans="18:36" ht="15.95" customHeight="1">
      <c r="R193" s="79" t="s">
        <v>223</v>
      </c>
      <c r="AD193" s="79" t="s">
        <v>223</v>
      </c>
      <c r="AJ193" s="79" t="s">
        <v>223</v>
      </c>
    </row>
    <row r="194" spans="18:36" ht="15.95" customHeight="1">
      <c r="R194" s="79" t="s">
        <v>223</v>
      </c>
      <c r="AD194" s="79" t="s">
        <v>223</v>
      </c>
      <c r="AJ194" s="79" t="s">
        <v>223</v>
      </c>
    </row>
    <row r="195" spans="18:36" ht="15.95" customHeight="1">
      <c r="R195" s="79" t="s">
        <v>223</v>
      </c>
      <c r="AD195" s="79" t="s">
        <v>223</v>
      </c>
      <c r="AJ195" s="79" t="s">
        <v>223</v>
      </c>
    </row>
    <row r="196" spans="18:36" ht="15.95" customHeight="1">
      <c r="R196" s="79" t="s">
        <v>223</v>
      </c>
      <c r="AD196" s="79" t="s">
        <v>223</v>
      </c>
      <c r="AJ196" s="79" t="s">
        <v>223</v>
      </c>
    </row>
    <row r="197" spans="18:36" ht="15.95" customHeight="1">
      <c r="R197" s="79" t="s">
        <v>223</v>
      </c>
      <c r="AD197" s="79" t="s">
        <v>223</v>
      </c>
      <c r="AJ197" s="79" t="s">
        <v>223</v>
      </c>
    </row>
    <row r="198" spans="18:36" ht="15.95" customHeight="1">
      <c r="R198" s="79" t="s">
        <v>223</v>
      </c>
      <c r="AD198" s="79" t="s">
        <v>223</v>
      </c>
      <c r="AJ198" s="79" t="s">
        <v>223</v>
      </c>
    </row>
    <row r="199" spans="18:36" ht="15.95" customHeight="1">
      <c r="R199" s="79" t="s">
        <v>223</v>
      </c>
      <c r="AD199" s="79" t="s">
        <v>223</v>
      </c>
      <c r="AJ199" s="79" t="s">
        <v>223</v>
      </c>
    </row>
    <row r="200" spans="18:36" ht="15.95" customHeight="1">
      <c r="R200" s="79" t="s">
        <v>223</v>
      </c>
      <c r="AD200" s="79" t="s">
        <v>223</v>
      </c>
      <c r="AJ200" s="79" t="s">
        <v>223</v>
      </c>
    </row>
    <row r="201" spans="18:36" ht="15.95" customHeight="1">
      <c r="R201" s="79" t="s">
        <v>223</v>
      </c>
      <c r="AD201" s="79" t="s">
        <v>223</v>
      </c>
      <c r="AJ201" s="79" t="s">
        <v>223</v>
      </c>
    </row>
    <row r="202" spans="18:36" ht="15.95" customHeight="1">
      <c r="R202" s="79" t="s">
        <v>223</v>
      </c>
      <c r="AD202" s="79" t="s">
        <v>223</v>
      </c>
      <c r="AJ202" s="79" t="s">
        <v>223</v>
      </c>
    </row>
    <row r="203" spans="18:36" ht="15.95" customHeight="1">
      <c r="R203" s="79" t="s">
        <v>223</v>
      </c>
      <c r="AD203" s="79" t="s">
        <v>223</v>
      </c>
      <c r="AJ203" s="79" t="s">
        <v>223</v>
      </c>
    </row>
    <row r="204" spans="18:36" ht="15.95" customHeight="1">
      <c r="R204" s="79" t="s">
        <v>223</v>
      </c>
      <c r="AD204" s="79" t="s">
        <v>223</v>
      </c>
      <c r="AJ204" s="79" t="s">
        <v>223</v>
      </c>
    </row>
    <row r="205" spans="18:36" ht="15.95" customHeight="1">
      <c r="R205" s="79" t="s">
        <v>223</v>
      </c>
      <c r="AD205" s="79" t="s">
        <v>223</v>
      </c>
      <c r="AJ205" s="79" t="s">
        <v>223</v>
      </c>
    </row>
    <row r="206" spans="18:36" ht="15.95" customHeight="1">
      <c r="R206" s="79" t="s">
        <v>223</v>
      </c>
      <c r="AD206" s="79" t="s">
        <v>223</v>
      </c>
      <c r="AJ206" s="79" t="s">
        <v>223</v>
      </c>
    </row>
    <row r="207" spans="18:36" ht="15.95" customHeight="1">
      <c r="R207" s="79" t="s">
        <v>223</v>
      </c>
      <c r="AD207" s="79" t="s">
        <v>223</v>
      </c>
      <c r="AJ207" s="79" t="s">
        <v>223</v>
      </c>
    </row>
    <row r="208" spans="18:36" ht="15.95" customHeight="1">
      <c r="R208" s="79" t="s">
        <v>223</v>
      </c>
      <c r="AD208" s="79" t="s">
        <v>223</v>
      </c>
      <c r="AJ208" s="79" t="s">
        <v>223</v>
      </c>
    </row>
    <row r="209" spans="18:36" ht="15.95" customHeight="1">
      <c r="R209" s="79" t="s">
        <v>223</v>
      </c>
      <c r="AD209" s="79" t="s">
        <v>223</v>
      </c>
      <c r="AJ209" s="79" t="s">
        <v>223</v>
      </c>
    </row>
    <row r="210" spans="18:36" ht="15.95" customHeight="1">
      <c r="R210" s="79" t="s">
        <v>223</v>
      </c>
      <c r="AD210" s="79" t="s">
        <v>223</v>
      </c>
      <c r="AJ210" s="79" t="s">
        <v>223</v>
      </c>
    </row>
    <row r="211" spans="18:36" ht="15.95" customHeight="1">
      <c r="R211" s="79" t="s">
        <v>223</v>
      </c>
      <c r="AD211" s="79" t="s">
        <v>223</v>
      </c>
      <c r="AJ211" s="79" t="s">
        <v>223</v>
      </c>
    </row>
    <row r="212" spans="18:36" ht="15.95" customHeight="1">
      <c r="R212" s="79" t="s">
        <v>223</v>
      </c>
      <c r="AD212" s="79" t="s">
        <v>223</v>
      </c>
      <c r="AJ212" s="79" t="s">
        <v>223</v>
      </c>
    </row>
    <row r="213" spans="18:36" ht="15.95" customHeight="1">
      <c r="R213" s="79" t="s">
        <v>223</v>
      </c>
      <c r="AD213" s="79" t="s">
        <v>223</v>
      </c>
      <c r="AJ213" s="79" t="s">
        <v>223</v>
      </c>
    </row>
    <row r="214" spans="18:36" ht="15.95" customHeight="1">
      <c r="R214" s="79" t="s">
        <v>223</v>
      </c>
      <c r="AD214" s="79" t="s">
        <v>223</v>
      </c>
      <c r="AJ214" s="79" t="s">
        <v>223</v>
      </c>
    </row>
    <row r="215" spans="18:36" ht="15.95" customHeight="1">
      <c r="R215" s="79" t="s">
        <v>223</v>
      </c>
      <c r="AD215" s="79" t="s">
        <v>223</v>
      </c>
      <c r="AJ215" s="79" t="s">
        <v>223</v>
      </c>
    </row>
    <row r="216" spans="18:36" ht="15.95" customHeight="1">
      <c r="R216" s="79" t="s">
        <v>223</v>
      </c>
      <c r="AD216" s="79" t="s">
        <v>223</v>
      </c>
      <c r="AJ216" s="79" t="s">
        <v>223</v>
      </c>
    </row>
    <row r="217" spans="18:36" ht="15.95" customHeight="1">
      <c r="R217" s="79" t="s">
        <v>223</v>
      </c>
      <c r="AD217" s="79" t="s">
        <v>223</v>
      </c>
      <c r="AJ217" s="79" t="s">
        <v>223</v>
      </c>
    </row>
    <row r="218" spans="18:36" ht="15.95" customHeight="1">
      <c r="R218" s="79" t="s">
        <v>223</v>
      </c>
      <c r="AD218" s="79" t="s">
        <v>223</v>
      </c>
      <c r="AJ218" s="79" t="s">
        <v>223</v>
      </c>
    </row>
    <row r="219" spans="18:36" ht="15.95" customHeight="1">
      <c r="R219" s="79" t="s">
        <v>223</v>
      </c>
      <c r="AD219" s="79" t="s">
        <v>223</v>
      </c>
      <c r="AJ219" s="79" t="s">
        <v>223</v>
      </c>
    </row>
    <row r="220" spans="18:36" ht="15.95" customHeight="1">
      <c r="R220" s="79" t="s">
        <v>223</v>
      </c>
      <c r="AD220" s="79" t="s">
        <v>223</v>
      </c>
      <c r="AJ220" s="79" t="s">
        <v>223</v>
      </c>
    </row>
    <row r="221" spans="18:36" ht="15.95" customHeight="1">
      <c r="R221" s="79" t="s">
        <v>223</v>
      </c>
      <c r="AD221" s="79" t="s">
        <v>223</v>
      </c>
      <c r="AJ221" s="79" t="s">
        <v>223</v>
      </c>
    </row>
    <row r="222" spans="18:36" ht="15.95" customHeight="1">
      <c r="R222" s="79" t="s">
        <v>223</v>
      </c>
      <c r="AD222" s="79" t="s">
        <v>223</v>
      </c>
      <c r="AJ222" s="79" t="s">
        <v>223</v>
      </c>
    </row>
    <row r="223" spans="18:36" ht="15.95" customHeight="1">
      <c r="R223" s="79" t="s">
        <v>223</v>
      </c>
      <c r="AD223" s="79" t="s">
        <v>223</v>
      </c>
      <c r="AJ223" s="79" t="s">
        <v>223</v>
      </c>
    </row>
    <row r="224" spans="18:36" ht="15.95" customHeight="1">
      <c r="R224" s="79" t="s">
        <v>223</v>
      </c>
      <c r="AD224" s="79" t="s">
        <v>223</v>
      </c>
      <c r="AJ224" s="79" t="s">
        <v>223</v>
      </c>
    </row>
    <row r="225" spans="18:36" ht="15.95" customHeight="1">
      <c r="R225" s="79" t="s">
        <v>223</v>
      </c>
      <c r="AD225" s="79" t="s">
        <v>223</v>
      </c>
      <c r="AJ225" s="79" t="s">
        <v>223</v>
      </c>
    </row>
    <row r="226" spans="18:36" ht="15.95" customHeight="1">
      <c r="R226" s="79" t="s">
        <v>223</v>
      </c>
      <c r="AD226" s="79" t="s">
        <v>223</v>
      </c>
      <c r="AJ226" s="79" t="s">
        <v>223</v>
      </c>
    </row>
    <row r="227" spans="18:36" ht="15.95" customHeight="1">
      <c r="R227" s="79" t="s">
        <v>223</v>
      </c>
      <c r="AD227" s="79" t="s">
        <v>223</v>
      </c>
      <c r="AJ227" s="79" t="s">
        <v>223</v>
      </c>
    </row>
    <row r="228" spans="18:36" ht="15.95" customHeight="1">
      <c r="R228" s="79" t="s">
        <v>223</v>
      </c>
      <c r="AD228" s="79" t="s">
        <v>223</v>
      </c>
      <c r="AJ228" s="79" t="s">
        <v>223</v>
      </c>
    </row>
    <row r="229" spans="18:36" ht="15.95" customHeight="1">
      <c r="R229" s="79" t="s">
        <v>223</v>
      </c>
      <c r="AD229" s="79" t="s">
        <v>223</v>
      </c>
      <c r="AJ229" s="79" t="s">
        <v>223</v>
      </c>
    </row>
    <row r="230" spans="18:36" ht="15.95" customHeight="1">
      <c r="R230" s="79" t="s">
        <v>223</v>
      </c>
      <c r="AD230" s="79" t="s">
        <v>223</v>
      </c>
      <c r="AJ230" s="79" t="s">
        <v>223</v>
      </c>
    </row>
    <row r="231" spans="18:36" ht="15.95" customHeight="1">
      <c r="R231" s="79" t="s">
        <v>223</v>
      </c>
      <c r="AD231" s="79" t="s">
        <v>223</v>
      </c>
      <c r="AJ231" s="79" t="s">
        <v>223</v>
      </c>
    </row>
    <row r="232" spans="18:36" ht="15.95" customHeight="1">
      <c r="R232" s="79" t="s">
        <v>223</v>
      </c>
      <c r="AD232" s="79" t="s">
        <v>223</v>
      </c>
      <c r="AJ232" s="79" t="s">
        <v>223</v>
      </c>
    </row>
    <row r="233" spans="18:36" ht="15.95" customHeight="1">
      <c r="R233" s="79" t="s">
        <v>223</v>
      </c>
      <c r="AD233" s="79" t="s">
        <v>223</v>
      </c>
      <c r="AJ233" s="79" t="s">
        <v>223</v>
      </c>
    </row>
    <row r="234" spans="18:36" ht="15.95" customHeight="1">
      <c r="R234" s="79" t="s">
        <v>223</v>
      </c>
      <c r="AD234" s="79" t="s">
        <v>223</v>
      </c>
      <c r="AJ234" s="79" t="s">
        <v>223</v>
      </c>
    </row>
    <row r="235" spans="18:36" ht="15.95" customHeight="1">
      <c r="R235" s="79" t="s">
        <v>223</v>
      </c>
      <c r="AD235" s="79" t="s">
        <v>223</v>
      </c>
      <c r="AJ235" s="79" t="s">
        <v>223</v>
      </c>
    </row>
    <row r="236" spans="18:36" ht="15.95" customHeight="1">
      <c r="R236" s="79" t="s">
        <v>223</v>
      </c>
      <c r="AD236" s="79" t="s">
        <v>223</v>
      </c>
      <c r="AJ236" s="79" t="s">
        <v>223</v>
      </c>
    </row>
    <row r="237" spans="18:36" ht="15.95" customHeight="1">
      <c r="R237" s="79" t="s">
        <v>223</v>
      </c>
      <c r="AD237" s="79" t="s">
        <v>223</v>
      </c>
      <c r="AJ237" s="79" t="s">
        <v>223</v>
      </c>
    </row>
    <row r="238" spans="18:36" ht="15.95" customHeight="1">
      <c r="R238" s="79" t="s">
        <v>223</v>
      </c>
      <c r="AD238" s="79" t="s">
        <v>223</v>
      </c>
      <c r="AJ238" s="79" t="s">
        <v>223</v>
      </c>
    </row>
    <row r="239" spans="18:36" ht="15.95" customHeight="1">
      <c r="R239" s="79" t="s">
        <v>223</v>
      </c>
      <c r="AD239" s="79" t="s">
        <v>223</v>
      </c>
      <c r="AJ239" s="79" t="s">
        <v>223</v>
      </c>
    </row>
    <row r="240" spans="18:36" ht="15.95" customHeight="1">
      <c r="R240" s="79" t="s">
        <v>223</v>
      </c>
      <c r="AD240" s="79" t="s">
        <v>223</v>
      </c>
      <c r="AJ240" s="79" t="s">
        <v>223</v>
      </c>
    </row>
    <row r="241" spans="18:36" ht="15.95" customHeight="1">
      <c r="R241" s="79" t="s">
        <v>223</v>
      </c>
      <c r="AD241" s="79" t="s">
        <v>223</v>
      </c>
      <c r="AJ241" s="79" t="s">
        <v>223</v>
      </c>
    </row>
    <row r="242" spans="18:36" ht="15.95" customHeight="1">
      <c r="R242" s="79" t="s">
        <v>223</v>
      </c>
      <c r="AD242" s="79" t="s">
        <v>223</v>
      </c>
      <c r="AJ242" s="79" t="s">
        <v>223</v>
      </c>
    </row>
    <row r="243" spans="18:36" ht="15.95" customHeight="1">
      <c r="R243" s="79" t="s">
        <v>223</v>
      </c>
      <c r="AD243" s="79" t="s">
        <v>223</v>
      </c>
      <c r="AJ243" s="79" t="s">
        <v>223</v>
      </c>
    </row>
    <row r="244" spans="18:36" ht="15.95" customHeight="1">
      <c r="R244" s="79" t="s">
        <v>223</v>
      </c>
      <c r="AD244" s="79" t="s">
        <v>223</v>
      </c>
      <c r="AJ244" s="79" t="s">
        <v>223</v>
      </c>
    </row>
    <row r="245" spans="18:36" ht="15.95" customHeight="1">
      <c r="R245" s="79" t="s">
        <v>223</v>
      </c>
      <c r="AD245" s="79" t="s">
        <v>223</v>
      </c>
      <c r="AJ245" s="79" t="s">
        <v>223</v>
      </c>
    </row>
    <row r="246" spans="18:36" ht="15.95" customHeight="1">
      <c r="R246" s="79" t="s">
        <v>223</v>
      </c>
      <c r="AD246" s="79" t="s">
        <v>223</v>
      </c>
      <c r="AJ246" s="79" t="s">
        <v>223</v>
      </c>
    </row>
    <row r="247" spans="18:36" ht="15.95" customHeight="1">
      <c r="R247" s="79" t="s">
        <v>223</v>
      </c>
      <c r="AD247" s="79" t="s">
        <v>223</v>
      </c>
      <c r="AJ247" s="79" t="s">
        <v>223</v>
      </c>
    </row>
    <row r="248" spans="18:36" ht="15.95" customHeight="1">
      <c r="R248" s="79" t="s">
        <v>223</v>
      </c>
      <c r="AD248" s="79" t="s">
        <v>223</v>
      </c>
      <c r="AJ248" s="79" t="s">
        <v>223</v>
      </c>
    </row>
    <row r="249" spans="18:36" ht="15.95" customHeight="1">
      <c r="R249" s="79" t="s">
        <v>223</v>
      </c>
      <c r="AD249" s="79" t="s">
        <v>223</v>
      </c>
      <c r="AJ249" s="79" t="s">
        <v>223</v>
      </c>
    </row>
    <row r="250" spans="18:36" ht="15.95" customHeight="1">
      <c r="R250" s="79" t="s">
        <v>223</v>
      </c>
      <c r="AD250" s="79" t="s">
        <v>223</v>
      </c>
      <c r="AJ250" s="79" t="s">
        <v>223</v>
      </c>
    </row>
    <row r="251" spans="18:36" ht="15.95" customHeight="1">
      <c r="R251" s="79" t="s">
        <v>223</v>
      </c>
      <c r="AD251" s="79" t="s">
        <v>223</v>
      </c>
      <c r="AJ251" s="79" t="s">
        <v>223</v>
      </c>
    </row>
    <row r="252" spans="18:36" ht="15.95" customHeight="1">
      <c r="R252" s="79" t="s">
        <v>223</v>
      </c>
      <c r="AD252" s="79" t="s">
        <v>223</v>
      </c>
      <c r="AJ252" s="79" t="s">
        <v>223</v>
      </c>
    </row>
    <row r="253" spans="18:36" ht="15.95" customHeight="1">
      <c r="R253" s="79" t="s">
        <v>223</v>
      </c>
      <c r="AD253" s="79" t="s">
        <v>223</v>
      </c>
      <c r="AJ253" s="79" t="s">
        <v>223</v>
      </c>
    </row>
    <row r="254" spans="18:36" ht="15.95" customHeight="1">
      <c r="R254" s="79" t="s">
        <v>223</v>
      </c>
      <c r="AD254" s="79" t="s">
        <v>223</v>
      </c>
      <c r="AJ254" s="79" t="s">
        <v>223</v>
      </c>
    </row>
    <row r="255" spans="18:36" ht="15.95" customHeight="1">
      <c r="R255" s="79" t="s">
        <v>223</v>
      </c>
      <c r="AD255" s="79" t="s">
        <v>223</v>
      </c>
      <c r="AJ255" s="79" t="s">
        <v>223</v>
      </c>
    </row>
    <row r="256" spans="18:36" ht="15.95" customHeight="1">
      <c r="R256" s="79" t="s">
        <v>223</v>
      </c>
      <c r="AD256" s="79" t="s">
        <v>223</v>
      </c>
      <c r="AJ256" s="79" t="s">
        <v>223</v>
      </c>
    </row>
    <row r="257" spans="18:36" ht="15.95" customHeight="1">
      <c r="R257" s="79" t="s">
        <v>223</v>
      </c>
      <c r="AD257" s="79" t="s">
        <v>223</v>
      </c>
      <c r="AJ257" s="79" t="s">
        <v>223</v>
      </c>
    </row>
    <row r="258" spans="18:36" ht="15.95" customHeight="1">
      <c r="R258" s="79" t="s">
        <v>223</v>
      </c>
      <c r="AD258" s="79" t="s">
        <v>223</v>
      </c>
      <c r="AJ258" s="79" t="s">
        <v>223</v>
      </c>
    </row>
    <row r="259" spans="18:36" ht="15.95" customHeight="1">
      <c r="R259" s="79" t="s">
        <v>223</v>
      </c>
      <c r="AD259" s="79" t="s">
        <v>223</v>
      </c>
      <c r="AJ259" s="79" t="s">
        <v>223</v>
      </c>
    </row>
    <row r="260" spans="18:36" ht="15.95" customHeight="1">
      <c r="R260" s="79" t="s">
        <v>223</v>
      </c>
      <c r="AD260" s="79" t="s">
        <v>223</v>
      </c>
      <c r="AJ260" s="79" t="s">
        <v>223</v>
      </c>
    </row>
    <row r="261" spans="18:36" ht="15.95" customHeight="1">
      <c r="R261" s="79" t="s">
        <v>223</v>
      </c>
      <c r="AD261" s="79" t="s">
        <v>223</v>
      </c>
      <c r="AJ261" s="79" t="s">
        <v>223</v>
      </c>
    </row>
    <row r="262" spans="18:36" ht="15.95" customHeight="1">
      <c r="R262" s="79" t="s">
        <v>223</v>
      </c>
      <c r="AD262" s="79" t="s">
        <v>223</v>
      </c>
      <c r="AJ262" s="79" t="s">
        <v>223</v>
      </c>
    </row>
    <row r="263" spans="18:36" ht="15.95" customHeight="1">
      <c r="R263" s="79" t="s">
        <v>223</v>
      </c>
      <c r="AD263" s="79" t="s">
        <v>223</v>
      </c>
      <c r="AJ263" s="79" t="s">
        <v>223</v>
      </c>
    </row>
    <row r="264" spans="18:36" ht="15.95" customHeight="1">
      <c r="R264" s="79" t="s">
        <v>223</v>
      </c>
      <c r="AD264" s="79" t="s">
        <v>223</v>
      </c>
      <c r="AJ264" s="79" t="s">
        <v>223</v>
      </c>
    </row>
    <row r="265" spans="18:36" ht="15.95" customHeight="1">
      <c r="R265" s="79" t="s">
        <v>223</v>
      </c>
      <c r="AD265" s="79" t="s">
        <v>223</v>
      </c>
      <c r="AJ265" s="79" t="s">
        <v>223</v>
      </c>
    </row>
    <row r="266" spans="18:36" ht="15.95" customHeight="1">
      <c r="R266" s="79" t="s">
        <v>223</v>
      </c>
      <c r="AD266" s="79" t="s">
        <v>223</v>
      </c>
      <c r="AJ266" s="79" t="s">
        <v>223</v>
      </c>
    </row>
    <row r="267" spans="18:36" ht="15.95" customHeight="1">
      <c r="R267" s="79" t="s">
        <v>223</v>
      </c>
      <c r="AD267" s="79" t="s">
        <v>223</v>
      </c>
      <c r="AJ267" s="79" t="s">
        <v>223</v>
      </c>
    </row>
    <row r="268" spans="18:36" ht="15.95" customHeight="1">
      <c r="R268" s="79" t="s">
        <v>223</v>
      </c>
      <c r="AD268" s="79" t="s">
        <v>223</v>
      </c>
      <c r="AJ268" s="79" t="s">
        <v>223</v>
      </c>
    </row>
    <row r="269" spans="18:36" ht="15.95" customHeight="1">
      <c r="R269" s="79" t="s">
        <v>223</v>
      </c>
      <c r="AD269" s="79" t="s">
        <v>223</v>
      </c>
      <c r="AJ269" s="79" t="s">
        <v>223</v>
      </c>
    </row>
    <row r="270" spans="18:36" ht="15.95" customHeight="1">
      <c r="R270" s="79" t="s">
        <v>223</v>
      </c>
      <c r="AD270" s="79" t="s">
        <v>223</v>
      </c>
      <c r="AJ270" s="79" t="s">
        <v>223</v>
      </c>
    </row>
    <row r="271" spans="18:36" ht="15.95" customHeight="1">
      <c r="R271" s="79" t="s">
        <v>223</v>
      </c>
      <c r="AD271" s="79" t="s">
        <v>223</v>
      </c>
      <c r="AJ271" s="79" t="s">
        <v>223</v>
      </c>
    </row>
    <row r="272" spans="18:36" ht="15.95" customHeight="1">
      <c r="R272" s="79" t="s">
        <v>223</v>
      </c>
      <c r="AD272" s="79" t="s">
        <v>223</v>
      </c>
      <c r="AJ272" s="79" t="s">
        <v>223</v>
      </c>
    </row>
    <row r="273" spans="18:36" ht="15.95" customHeight="1">
      <c r="R273" s="79" t="s">
        <v>223</v>
      </c>
      <c r="AD273" s="79" t="s">
        <v>223</v>
      </c>
      <c r="AJ273" s="79" t="s">
        <v>223</v>
      </c>
    </row>
    <row r="274" spans="18:36" ht="15.95" customHeight="1">
      <c r="R274" s="79" t="s">
        <v>223</v>
      </c>
      <c r="AD274" s="79" t="s">
        <v>223</v>
      </c>
      <c r="AJ274" s="79" t="s">
        <v>223</v>
      </c>
    </row>
    <row r="275" spans="18:36" ht="15.95" customHeight="1">
      <c r="R275" s="79" t="s">
        <v>223</v>
      </c>
      <c r="AD275" s="79" t="s">
        <v>223</v>
      </c>
      <c r="AJ275" s="79" t="s">
        <v>223</v>
      </c>
    </row>
    <row r="276" spans="18:36" ht="15.95" customHeight="1">
      <c r="R276" s="79" t="s">
        <v>223</v>
      </c>
      <c r="AD276" s="79" t="s">
        <v>223</v>
      </c>
      <c r="AJ276" s="79" t="s">
        <v>223</v>
      </c>
    </row>
    <row r="277" spans="18:36" ht="15.95" customHeight="1">
      <c r="R277" s="79" t="s">
        <v>223</v>
      </c>
      <c r="AD277" s="79" t="s">
        <v>223</v>
      </c>
      <c r="AJ277" s="79" t="s">
        <v>223</v>
      </c>
    </row>
    <row r="278" spans="18:36" ht="15.95" customHeight="1">
      <c r="R278" s="79" t="s">
        <v>223</v>
      </c>
      <c r="AD278" s="79" t="s">
        <v>223</v>
      </c>
      <c r="AJ278" s="79" t="s">
        <v>223</v>
      </c>
    </row>
    <row r="279" spans="18:36" ht="15.95" customHeight="1">
      <c r="R279" s="79" t="s">
        <v>223</v>
      </c>
      <c r="AD279" s="79" t="s">
        <v>223</v>
      </c>
      <c r="AJ279" s="79" t="s">
        <v>223</v>
      </c>
    </row>
    <row r="280" spans="18:36" ht="15.95" customHeight="1">
      <c r="R280" s="79" t="s">
        <v>223</v>
      </c>
      <c r="AD280" s="79" t="s">
        <v>223</v>
      </c>
      <c r="AJ280" s="79" t="s">
        <v>223</v>
      </c>
    </row>
    <row r="281" spans="18:36" ht="15.95" customHeight="1">
      <c r="R281" s="79" t="s">
        <v>223</v>
      </c>
      <c r="AD281" s="79" t="s">
        <v>223</v>
      </c>
      <c r="AJ281" s="79" t="s">
        <v>223</v>
      </c>
    </row>
    <row r="282" spans="18:36" ht="15.95" customHeight="1">
      <c r="R282" s="79" t="s">
        <v>223</v>
      </c>
      <c r="AD282" s="79" t="s">
        <v>223</v>
      </c>
      <c r="AJ282" s="79" t="s">
        <v>223</v>
      </c>
    </row>
    <row r="283" spans="18:36" ht="15.95" customHeight="1">
      <c r="R283" s="79" t="s">
        <v>223</v>
      </c>
      <c r="AD283" s="79" t="s">
        <v>223</v>
      </c>
      <c r="AJ283" s="79" t="s">
        <v>223</v>
      </c>
    </row>
    <row r="284" spans="18:36" ht="15.95" customHeight="1">
      <c r="R284" s="79" t="s">
        <v>223</v>
      </c>
      <c r="AD284" s="79" t="s">
        <v>223</v>
      </c>
      <c r="AJ284" s="79" t="s">
        <v>223</v>
      </c>
    </row>
    <row r="285" spans="18:36" ht="15.95" customHeight="1">
      <c r="R285" s="79" t="s">
        <v>223</v>
      </c>
      <c r="AD285" s="79" t="s">
        <v>223</v>
      </c>
      <c r="AJ285" s="79" t="s">
        <v>223</v>
      </c>
    </row>
    <row r="286" spans="18:36" ht="15.95" customHeight="1">
      <c r="R286" s="79" t="s">
        <v>223</v>
      </c>
      <c r="AD286" s="79" t="s">
        <v>223</v>
      </c>
      <c r="AJ286" s="79" t="s">
        <v>223</v>
      </c>
    </row>
    <row r="287" spans="18:36" ht="15.95" customHeight="1">
      <c r="R287" s="79" t="s">
        <v>223</v>
      </c>
      <c r="AD287" s="79" t="s">
        <v>223</v>
      </c>
      <c r="AJ287" s="79" t="s">
        <v>223</v>
      </c>
    </row>
    <row r="288" spans="18:36" ht="15.95" customHeight="1">
      <c r="R288" s="79" t="s">
        <v>223</v>
      </c>
      <c r="AD288" s="79" t="s">
        <v>223</v>
      </c>
      <c r="AJ288" s="79" t="s">
        <v>223</v>
      </c>
    </row>
    <row r="289" spans="18:36" ht="15.95" customHeight="1">
      <c r="R289" s="79" t="s">
        <v>223</v>
      </c>
      <c r="AD289" s="79" t="s">
        <v>223</v>
      </c>
      <c r="AJ289" s="79" t="s">
        <v>223</v>
      </c>
    </row>
    <row r="290" spans="18:36" ht="15.95" customHeight="1">
      <c r="R290" s="79" t="s">
        <v>223</v>
      </c>
      <c r="AD290" s="79" t="s">
        <v>223</v>
      </c>
      <c r="AJ290" s="79" t="s">
        <v>223</v>
      </c>
    </row>
    <row r="291" spans="18:36" ht="15.95" customHeight="1">
      <c r="R291" s="79" t="s">
        <v>223</v>
      </c>
      <c r="AD291" s="79" t="s">
        <v>223</v>
      </c>
      <c r="AJ291" s="79" t="s">
        <v>223</v>
      </c>
    </row>
    <row r="292" spans="18:36" ht="15.95" customHeight="1">
      <c r="R292" s="79" t="s">
        <v>223</v>
      </c>
      <c r="AD292" s="79" t="s">
        <v>223</v>
      </c>
      <c r="AJ292" s="79" t="s">
        <v>223</v>
      </c>
    </row>
    <row r="293" spans="18:36" ht="15.95" customHeight="1">
      <c r="R293" s="79" t="s">
        <v>223</v>
      </c>
      <c r="AD293" s="79" t="s">
        <v>223</v>
      </c>
      <c r="AJ293" s="79" t="s">
        <v>223</v>
      </c>
    </row>
    <row r="294" spans="18:36" ht="15.95" customHeight="1">
      <c r="R294" s="79" t="s">
        <v>223</v>
      </c>
      <c r="AD294" s="79" t="s">
        <v>223</v>
      </c>
      <c r="AJ294" s="79" t="s">
        <v>223</v>
      </c>
    </row>
    <row r="295" spans="18:36" ht="15.95" customHeight="1">
      <c r="R295" s="79" t="s">
        <v>223</v>
      </c>
      <c r="AD295" s="79" t="s">
        <v>223</v>
      </c>
      <c r="AJ295" s="79" t="s">
        <v>223</v>
      </c>
    </row>
    <row r="296" spans="18:36" ht="15.95" customHeight="1">
      <c r="R296" s="79" t="s">
        <v>223</v>
      </c>
      <c r="AD296" s="79" t="s">
        <v>223</v>
      </c>
      <c r="AJ296" s="79" t="s">
        <v>223</v>
      </c>
    </row>
    <row r="297" spans="18:36" ht="15.95" customHeight="1">
      <c r="R297" s="79" t="s">
        <v>223</v>
      </c>
      <c r="AD297" s="79" t="s">
        <v>223</v>
      </c>
      <c r="AJ297" s="79" t="s">
        <v>223</v>
      </c>
    </row>
    <row r="298" spans="18:36" ht="15.95" customHeight="1">
      <c r="R298" s="79" t="s">
        <v>223</v>
      </c>
      <c r="AD298" s="79" t="s">
        <v>223</v>
      </c>
      <c r="AJ298" s="79" t="s">
        <v>223</v>
      </c>
    </row>
    <row r="299" spans="18:36" ht="15.95" customHeight="1">
      <c r="R299" s="79" t="s">
        <v>223</v>
      </c>
      <c r="AD299" s="79" t="s">
        <v>223</v>
      </c>
      <c r="AJ299" s="79" t="s">
        <v>223</v>
      </c>
    </row>
    <row r="300" spans="18:36" ht="15.95" customHeight="1">
      <c r="R300" s="79" t="s">
        <v>223</v>
      </c>
      <c r="AD300" s="79" t="s">
        <v>223</v>
      </c>
      <c r="AJ300" s="79" t="s">
        <v>223</v>
      </c>
    </row>
    <row r="301" spans="18:36" ht="15.95" customHeight="1">
      <c r="R301" s="79" t="s">
        <v>223</v>
      </c>
      <c r="AD301" s="79" t="s">
        <v>223</v>
      </c>
      <c r="AJ301" s="79" t="s">
        <v>223</v>
      </c>
    </row>
    <row r="302" spans="18:36" ht="15.95" customHeight="1">
      <c r="R302" s="79" t="s">
        <v>223</v>
      </c>
      <c r="AD302" s="79" t="s">
        <v>223</v>
      </c>
      <c r="AJ302" s="79" t="s">
        <v>223</v>
      </c>
    </row>
    <row r="303" spans="18:36" ht="15.95" customHeight="1">
      <c r="R303" s="79" t="s">
        <v>223</v>
      </c>
      <c r="AD303" s="79" t="s">
        <v>223</v>
      </c>
      <c r="AJ303" s="79" t="s">
        <v>223</v>
      </c>
    </row>
    <row r="304" spans="18:36" ht="15.95" customHeight="1">
      <c r="R304" s="79" t="s">
        <v>223</v>
      </c>
      <c r="AD304" s="79" t="s">
        <v>223</v>
      </c>
      <c r="AJ304" s="79" t="s">
        <v>223</v>
      </c>
    </row>
    <row r="305" spans="18:36" ht="15.95" customHeight="1">
      <c r="R305" s="79" t="s">
        <v>223</v>
      </c>
      <c r="AD305" s="79" t="s">
        <v>223</v>
      </c>
      <c r="AJ305" s="79" t="s">
        <v>223</v>
      </c>
    </row>
    <row r="306" spans="18:36" ht="15.95" customHeight="1">
      <c r="R306" s="79" t="s">
        <v>223</v>
      </c>
      <c r="AD306" s="79" t="s">
        <v>223</v>
      </c>
      <c r="AJ306" s="79" t="s">
        <v>223</v>
      </c>
    </row>
    <row r="307" spans="18:36" ht="15.95" customHeight="1">
      <c r="R307" s="79" t="s">
        <v>223</v>
      </c>
      <c r="AD307" s="79" t="s">
        <v>223</v>
      </c>
      <c r="AJ307" s="79" t="s">
        <v>223</v>
      </c>
    </row>
    <row r="308" spans="18:36" ht="15.95" customHeight="1">
      <c r="R308" s="79" t="s">
        <v>223</v>
      </c>
      <c r="AD308" s="79" t="s">
        <v>223</v>
      </c>
      <c r="AJ308" s="79" t="s">
        <v>223</v>
      </c>
    </row>
    <row r="309" spans="18:36" ht="15.95" customHeight="1">
      <c r="R309" s="79" t="s">
        <v>223</v>
      </c>
      <c r="AD309" s="79" t="s">
        <v>223</v>
      </c>
      <c r="AJ309" s="79" t="s">
        <v>223</v>
      </c>
    </row>
    <row r="310" spans="18:36" ht="15.95" customHeight="1">
      <c r="R310" s="79" t="s">
        <v>223</v>
      </c>
      <c r="AD310" s="79" t="s">
        <v>223</v>
      </c>
      <c r="AJ310" s="79" t="s">
        <v>223</v>
      </c>
    </row>
    <row r="311" spans="18:36" ht="15.95" customHeight="1">
      <c r="R311" s="79" t="s">
        <v>223</v>
      </c>
      <c r="AD311" s="79" t="s">
        <v>223</v>
      </c>
      <c r="AJ311" s="79" t="s">
        <v>223</v>
      </c>
    </row>
    <row r="312" spans="18:36" ht="15.95" customHeight="1">
      <c r="R312" s="79" t="s">
        <v>223</v>
      </c>
      <c r="AD312" s="79" t="s">
        <v>223</v>
      </c>
      <c r="AJ312" s="79" t="s">
        <v>223</v>
      </c>
    </row>
    <row r="313" spans="18:36" ht="15.95" customHeight="1">
      <c r="R313" s="79" t="s">
        <v>223</v>
      </c>
      <c r="AD313" s="79" t="s">
        <v>223</v>
      </c>
      <c r="AJ313" s="79" t="s">
        <v>223</v>
      </c>
    </row>
    <row r="314" spans="18:36" ht="15.95" customHeight="1">
      <c r="R314" s="79" t="s">
        <v>223</v>
      </c>
      <c r="AD314" s="79" t="s">
        <v>223</v>
      </c>
      <c r="AJ314" s="79" t="s">
        <v>223</v>
      </c>
    </row>
    <row r="315" spans="18:36" ht="15.95" customHeight="1">
      <c r="R315" s="79" t="s">
        <v>223</v>
      </c>
      <c r="AD315" s="79" t="s">
        <v>223</v>
      </c>
      <c r="AJ315" s="79" t="s">
        <v>223</v>
      </c>
    </row>
    <row r="316" spans="18:36" ht="15.95" customHeight="1">
      <c r="R316" s="79" t="s">
        <v>223</v>
      </c>
      <c r="AD316" s="79" t="s">
        <v>223</v>
      </c>
      <c r="AJ316" s="79" t="s">
        <v>223</v>
      </c>
    </row>
    <row r="317" spans="18:36" ht="15.95" customHeight="1">
      <c r="R317" s="79" t="s">
        <v>223</v>
      </c>
      <c r="AD317" s="79" t="s">
        <v>223</v>
      </c>
      <c r="AJ317" s="79" t="s">
        <v>223</v>
      </c>
    </row>
    <row r="318" spans="18:36" ht="15.95" customHeight="1">
      <c r="R318" s="79" t="s">
        <v>223</v>
      </c>
      <c r="AD318" s="79" t="s">
        <v>223</v>
      </c>
      <c r="AJ318" s="79" t="s">
        <v>223</v>
      </c>
    </row>
    <row r="319" spans="18:36" ht="15.95" customHeight="1">
      <c r="R319" s="79" t="s">
        <v>223</v>
      </c>
      <c r="AD319" s="79" t="s">
        <v>223</v>
      </c>
      <c r="AJ319" s="79" t="s">
        <v>223</v>
      </c>
    </row>
    <row r="320" spans="18:36" ht="15.95" customHeight="1">
      <c r="R320" s="79" t="s">
        <v>223</v>
      </c>
      <c r="AD320" s="79" t="s">
        <v>223</v>
      </c>
      <c r="AJ320" s="79" t="s">
        <v>223</v>
      </c>
    </row>
    <row r="321" spans="18:36" ht="15.95" customHeight="1">
      <c r="R321" s="79" t="s">
        <v>223</v>
      </c>
      <c r="AD321" s="79" t="s">
        <v>223</v>
      </c>
      <c r="AJ321" s="79" t="s">
        <v>223</v>
      </c>
    </row>
    <row r="322" spans="18:36" ht="15.95" customHeight="1">
      <c r="R322" s="79" t="s">
        <v>223</v>
      </c>
      <c r="AD322" s="79" t="s">
        <v>223</v>
      </c>
      <c r="AJ322" s="79" t="s">
        <v>223</v>
      </c>
    </row>
    <row r="323" spans="18:36" ht="15.95" customHeight="1">
      <c r="R323" s="79" t="s">
        <v>223</v>
      </c>
      <c r="AD323" s="79" t="s">
        <v>223</v>
      </c>
      <c r="AJ323" s="79" t="s">
        <v>223</v>
      </c>
    </row>
    <row r="324" spans="18:36" ht="15.95" customHeight="1">
      <c r="R324" s="79" t="s">
        <v>223</v>
      </c>
      <c r="AD324" s="79" t="s">
        <v>223</v>
      </c>
      <c r="AJ324" s="79" t="s">
        <v>223</v>
      </c>
    </row>
    <row r="325" spans="18:36" ht="15.95" customHeight="1">
      <c r="R325" s="79" t="s">
        <v>223</v>
      </c>
      <c r="AD325" s="79" t="s">
        <v>223</v>
      </c>
      <c r="AJ325" s="79" t="s">
        <v>223</v>
      </c>
    </row>
    <row r="326" spans="18:36" ht="15.95" customHeight="1">
      <c r="R326" s="79" t="s">
        <v>223</v>
      </c>
      <c r="AD326" s="79" t="s">
        <v>223</v>
      </c>
      <c r="AJ326" s="79" t="s">
        <v>223</v>
      </c>
    </row>
    <row r="327" spans="18:36" ht="15.95" customHeight="1">
      <c r="R327" s="79" t="s">
        <v>223</v>
      </c>
      <c r="AD327" s="79" t="s">
        <v>223</v>
      </c>
      <c r="AJ327" s="79" t="s">
        <v>223</v>
      </c>
    </row>
    <row r="328" spans="18:36" ht="15.95" customHeight="1">
      <c r="R328" s="79" t="s">
        <v>223</v>
      </c>
      <c r="AD328" s="79" t="s">
        <v>223</v>
      </c>
      <c r="AJ328" s="79" t="s">
        <v>223</v>
      </c>
    </row>
    <row r="329" spans="18:36" ht="15.95" customHeight="1">
      <c r="R329" s="79" t="s">
        <v>223</v>
      </c>
      <c r="AD329" s="79" t="s">
        <v>223</v>
      </c>
      <c r="AJ329" s="79" t="s">
        <v>223</v>
      </c>
    </row>
    <row r="330" spans="18:36" ht="15.95" customHeight="1">
      <c r="R330" s="79" t="s">
        <v>223</v>
      </c>
      <c r="AD330" s="79" t="s">
        <v>223</v>
      </c>
      <c r="AJ330" s="79" t="s">
        <v>223</v>
      </c>
    </row>
    <row r="331" spans="18:36" ht="15.95" customHeight="1">
      <c r="R331" s="79" t="s">
        <v>223</v>
      </c>
      <c r="AD331" s="79" t="s">
        <v>223</v>
      </c>
      <c r="AJ331" s="79" t="s">
        <v>223</v>
      </c>
    </row>
    <row r="332" spans="18:36" ht="15.95" customHeight="1">
      <c r="R332" s="79" t="s">
        <v>223</v>
      </c>
      <c r="AD332" s="79" t="s">
        <v>223</v>
      </c>
      <c r="AJ332" s="79" t="s">
        <v>223</v>
      </c>
    </row>
    <row r="333" spans="18:36" ht="15.95" customHeight="1">
      <c r="R333" s="79" t="s">
        <v>223</v>
      </c>
      <c r="AD333" s="79" t="s">
        <v>223</v>
      </c>
      <c r="AJ333" s="79" t="s">
        <v>223</v>
      </c>
    </row>
    <row r="334" spans="18:36" ht="15.95" customHeight="1">
      <c r="R334" s="79" t="s">
        <v>223</v>
      </c>
      <c r="AD334" s="79" t="s">
        <v>223</v>
      </c>
      <c r="AJ334" s="79" t="s">
        <v>223</v>
      </c>
    </row>
    <row r="335" spans="18:36" ht="15.95" customHeight="1">
      <c r="R335" s="79" t="s">
        <v>223</v>
      </c>
      <c r="AD335" s="79" t="s">
        <v>223</v>
      </c>
      <c r="AJ335" s="79" t="s">
        <v>223</v>
      </c>
    </row>
    <row r="336" spans="18:36" ht="15.95" customHeight="1">
      <c r="R336" s="79" t="s">
        <v>223</v>
      </c>
      <c r="AD336" s="79" t="s">
        <v>223</v>
      </c>
      <c r="AJ336" s="79" t="s">
        <v>223</v>
      </c>
    </row>
    <row r="337" spans="18:36" ht="15.95" customHeight="1">
      <c r="R337" s="79" t="s">
        <v>223</v>
      </c>
      <c r="AD337" s="79" t="s">
        <v>223</v>
      </c>
      <c r="AJ337" s="79" t="s">
        <v>223</v>
      </c>
    </row>
    <row r="338" spans="18:36" ht="15.95" customHeight="1">
      <c r="R338" s="79" t="s">
        <v>223</v>
      </c>
      <c r="AD338" s="79" t="s">
        <v>223</v>
      </c>
      <c r="AJ338" s="79" t="s">
        <v>223</v>
      </c>
    </row>
    <row r="339" spans="18:36" ht="15.95" customHeight="1">
      <c r="R339" s="79" t="s">
        <v>223</v>
      </c>
      <c r="AD339" s="79" t="s">
        <v>223</v>
      </c>
      <c r="AJ339" s="79" t="s">
        <v>223</v>
      </c>
    </row>
    <row r="340" spans="18:36" ht="15.95" customHeight="1">
      <c r="R340" s="79" t="s">
        <v>223</v>
      </c>
      <c r="AD340" s="79" t="s">
        <v>223</v>
      </c>
      <c r="AJ340" s="79" t="s">
        <v>223</v>
      </c>
    </row>
    <row r="341" spans="18:36" ht="15.95" customHeight="1">
      <c r="R341" s="79" t="s">
        <v>223</v>
      </c>
      <c r="AD341" s="79" t="s">
        <v>223</v>
      </c>
      <c r="AJ341" s="79" t="s">
        <v>223</v>
      </c>
    </row>
    <row r="342" spans="18:36" ht="15.95" customHeight="1">
      <c r="R342" s="79" t="s">
        <v>223</v>
      </c>
      <c r="AD342" s="79" t="s">
        <v>223</v>
      </c>
      <c r="AJ342" s="79" t="s">
        <v>223</v>
      </c>
    </row>
    <row r="343" spans="18:36" ht="15.95" customHeight="1">
      <c r="R343" s="79" t="s">
        <v>223</v>
      </c>
      <c r="AD343" s="79" t="s">
        <v>223</v>
      </c>
      <c r="AJ343" s="79" t="s">
        <v>223</v>
      </c>
    </row>
    <row r="344" spans="18:36" ht="15.95" customHeight="1">
      <c r="R344" s="79" t="s">
        <v>223</v>
      </c>
      <c r="AD344" s="79" t="s">
        <v>223</v>
      </c>
      <c r="AJ344" s="79" t="s">
        <v>223</v>
      </c>
    </row>
    <row r="345" spans="18:36" ht="15.95" customHeight="1">
      <c r="R345" s="79" t="s">
        <v>223</v>
      </c>
      <c r="AD345" s="79" t="s">
        <v>223</v>
      </c>
      <c r="AJ345" s="79" t="s">
        <v>223</v>
      </c>
    </row>
    <row r="346" spans="18:36" ht="15.95" customHeight="1">
      <c r="R346" s="79" t="s">
        <v>223</v>
      </c>
      <c r="AD346" s="79" t="s">
        <v>223</v>
      </c>
      <c r="AJ346" s="79" t="s">
        <v>223</v>
      </c>
    </row>
    <row r="347" spans="18:36" ht="15.95" customHeight="1">
      <c r="R347" s="79" t="s">
        <v>223</v>
      </c>
      <c r="AD347" s="79" t="s">
        <v>223</v>
      </c>
      <c r="AJ347" s="79" t="s">
        <v>223</v>
      </c>
    </row>
    <row r="348" spans="18:36" ht="15.95" customHeight="1">
      <c r="R348" s="79" t="s">
        <v>223</v>
      </c>
      <c r="AD348" s="79" t="s">
        <v>223</v>
      </c>
      <c r="AJ348" s="79" t="s">
        <v>223</v>
      </c>
    </row>
    <row r="349" spans="18:36" ht="15.95" customHeight="1">
      <c r="R349" s="79" t="s">
        <v>223</v>
      </c>
      <c r="AD349" s="79" t="s">
        <v>223</v>
      </c>
      <c r="AJ349" s="79" t="s">
        <v>223</v>
      </c>
    </row>
    <row r="350" spans="18:36" ht="15.95" customHeight="1">
      <c r="R350" s="79" t="s">
        <v>223</v>
      </c>
      <c r="AD350" s="79" t="s">
        <v>223</v>
      </c>
      <c r="AJ350" s="79" t="s">
        <v>223</v>
      </c>
    </row>
    <row r="351" spans="18:36" ht="15.95" customHeight="1">
      <c r="R351" s="79" t="s">
        <v>223</v>
      </c>
      <c r="AD351" s="79" t="s">
        <v>223</v>
      </c>
      <c r="AJ351" s="79" t="s">
        <v>223</v>
      </c>
    </row>
    <row r="352" spans="18:36" ht="15.95" customHeight="1">
      <c r="R352" s="79" t="s">
        <v>223</v>
      </c>
      <c r="AD352" s="79" t="s">
        <v>223</v>
      </c>
      <c r="AJ352" s="79" t="s">
        <v>223</v>
      </c>
    </row>
    <row r="353" spans="18:36" ht="15.95" customHeight="1">
      <c r="R353" s="79" t="s">
        <v>223</v>
      </c>
      <c r="AD353" s="79" t="s">
        <v>223</v>
      </c>
      <c r="AJ353" s="79" t="s">
        <v>223</v>
      </c>
    </row>
    <row r="354" spans="18:36" ht="15.95" customHeight="1">
      <c r="R354" s="79" t="s">
        <v>223</v>
      </c>
      <c r="AD354" s="79" t="s">
        <v>223</v>
      </c>
      <c r="AJ354" s="79" t="s">
        <v>223</v>
      </c>
    </row>
    <row r="355" spans="18:36" ht="15.95" customHeight="1">
      <c r="R355" s="79" t="s">
        <v>223</v>
      </c>
      <c r="AD355" s="79" t="s">
        <v>223</v>
      </c>
      <c r="AJ355" s="79" t="s">
        <v>223</v>
      </c>
    </row>
    <row r="356" spans="18:36" ht="15.95" customHeight="1">
      <c r="R356" s="79" t="s">
        <v>223</v>
      </c>
      <c r="AD356" s="79" t="s">
        <v>223</v>
      </c>
      <c r="AJ356" s="79" t="s">
        <v>223</v>
      </c>
    </row>
    <row r="357" spans="18:36" ht="15.95" customHeight="1">
      <c r="R357" s="79" t="s">
        <v>223</v>
      </c>
      <c r="AD357" s="79" t="s">
        <v>223</v>
      </c>
      <c r="AJ357" s="79" t="s">
        <v>223</v>
      </c>
    </row>
    <row r="358" spans="18:36" ht="15.95" customHeight="1">
      <c r="R358" s="79" t="s">
        <v>223</v>
      </c>
      <c r="AD358" s="79" t="s">
        <v>223</v>
      </c>
      <c r="AJ358" s="79" t="s">
        <v>223</v>
      </c>
    </row>
    <row r="359" spans="18:36" ht="15.95" customHeight="1">
      <c r="R359" s="79" t="s">
        <v>223</v>
      </c>
      <c r="AD359" s="79" t="s">
        <v>223</v>
      </c>
      <c r="AJ359" s="79" t="s">
        <v>223</v>
      </c>
    </row>
    <row r="360" spans="18:36" ht="15.95" customHeight="1">
      <c r="R360" s="79" t="s">
        <v>223</v>
      </c>
      <c r="AD360" s="79" t="s">
        <v>223</v>
      </c>
      <c r="AJ360" s="79" t="s">
        <v>223</v>
      </c>
    </row>
    <row r="361" spans="18:36" ht="15.95" customHeight="1">
      <c r="R361" s="79" t="s">
        <v>223</v>
      </c>
      <c r="AD361" s="79" t="s">
        <v>223</v>
      </c>
      <c r="AJ361" s="79" t="s">
        <v>223</v>
      </c>
    </row>
    <row r="362" spans="18:36" ht="15.95" customHeight="1">
      <c r="R362" s="79" t="s">
        <v>223</v>
      </c>
      <c r="AD362" s="79" t="s">
        <v>223</v>
      </c>
      <c r="AJ362" s="79" t="s">
        <v>223</v>
      </c>
    </row>
    <row r="363" spans="18:36" ht="15.95" customHeight="1">
      <c r="R363" s="79" t="s">
        <v>223</v>
      </c>
      <c r="AD363" s="79" t="s">
        <v>223</v>
      </c>
      <c r="AJ363" s="79" t="s">
        <v>223</v>
      </c>
    </row>
    <row r="364" spans="18:36" ht="15.95" customHeight="1">
      <c r="R364" s="79" t="s">
        <v>223</v>
      </c>
      <c r="AD364" s="79" t="s">
        <v>223</v>
      </c>
      <c r="AJ364" s="79" t="s">
        <v>223</v>
      </c>
    </row>
    <row r="365" spans="18:36" ht="15.95" customHeight="1">
      <c r="R365" s="79" t="s">
        <v>223</v>
      </c>
      <c r="AD365" s="79" t="s">
        <v>223</v>
      </c>
      <c r="AJ365" s="79" t="s">
        <v>223</v>
      </c>
    </row>
    <row r="366" spans="18:36" ht="15.95" customHeight="1">
      <c r="R366" s="79" t="s">
        <v>223</v>
      </c>
      <c r="AD366" s="79" t="s">
        <v>223</v>
      </c>
      <c r="AJ366" s="79" t="s">
        <v>223</v>
      </c>
    </row>
    <row r="367" spans="18:36" ht="15.95" customHeight="1">
      <c r="R367" s="79" t="s">
        <v>223</v>
      </c>
      <c r="AD367" s="79" t="s">
        <v>223</v>
      </c>
      <c r="AJ367" s="79" t="s">
        <v>223</v>
      </c>
    </row>
    <row r="368" spans="18:36" ht="15.95" customHeight="1">
      <c r="R368" s="79" t="s">
        <v>223</v>
      </c>
      <c r="AD368" s="79" t="s">
        <v>223</v>
      </c>
      <c r="AJ368" s="79" t="s">
        <v>223</v>
      </c>
    </row>
    <row r="369" spans="18:36" ht="15.95" customHeight="1">
      <c r="R369" s="79" t="s">
        <v>223</v>
      </c>
      <c r="AD369" s="79" t="s">
        <v>223</v>
      </c>
      <c r="AJ369" s="79" t="s">
        <v>223</v>
      </c>
    </row>
    <row r="370" spans="18:36" ht="15.95" customHeight="1">
      <c r="R370" s="79" t="s">
        <v>223</v>
      </c>
      <c r="AD370" s="79" t="s">
        <v>223</v>
      </c>
      <c r="AJ370" s="79" t="s">
        <v>223</v>
      </c>
    </row>
    <row r="371" spans="18:36" ht="15.95" customHeight="1">
      <c r="R371" s="79" t="s">
        <v>223</v>
      </c>
      <c r="AD371" s="79" t="s">
        <v>223</v>
      </c>
      <c r="AJ371" s="79" t="s">
        <v>223</v>
      </c>
    </row>
    <row r="372" spans="18:36" ht="15.95" customHeight="1">
      <c r="R372" s="79" t="s">
        <v>223</v>
      </c>
      <c r="AD372" s="79" t="s">
        <v>223</v>
      </c>
      <c r="AJ372" s="79" t="s">
        <v>223</v>
      </c>
    </row>
    <row r="373" spans="18:36" ht="15.95" customHeight="1">
      <c r="R373" s="79" t="s">
        <v>223</v>
      </c>
      <c r="AD373" s="79" t="s">
        <v>223</v>
      </c>
      <c r="AJ373" s="79" t="s">
        <v>223</v>
      </c>
    </row>
    <row r="374" spans="18:36" ht="15.95" customHeight="1">
      <c r="R374" s="79" t="s">
        <v>223</v>
      </c>
      <c r="AD374" s="79" t="s">
        <v>223</v>
      </c>
      <c r="AJ374" s="79" t="s">
        <v>223</v>
      </c>
    </row>
    <row r="375" spans="18:36" ht="15.95" customHeight="1">
      <c r="R375" s="79" t="s">
        <v>223</v>
      </c>
      <c r="AD375" s="79" t="s">
        <v>223</v>
      </c>
      <c r="AJ375" s="79" t="s">
        <v>223</v>
      </c>
    </row>
    <row r="376" spans="18:36" ht="15.95" customHeight="1">
      <c r="R376" s="79" t="s">
        <v>223</v>
      </c>
      <c r="AD376" s="79" t="s">
        <v>223</v>
      </c>
      <c r="AJ376" s="79" t="s">
        <v>223</v>
      </c>
    </row>
    <row r="377" spans="18:36" ht="15.95" customHeight="1">
      <c r="R377" s="79" t="s">
        <v>223</v>
      </c>
      <c r="AD377" s="79" t="s">
        <v>223</v>
      </c>
      <c r="AJ377" s="79" t="s">
        <v>223</v>
      </c>
    </row>
    <row r="378" spans="18:36" ht="15.95" customHeight="1">
      <c r="R378" s="79" t="s">
        <v>223</v>
      </c>
      <c r="AD378" s="79" t="s">
        <v>223</v>
      </c>
      <c r="AJ378" s="79" t="s">
        <v>223</v>
      </c>
    </row>
    <row r="379" spans="18:36" ht="15.95" customHeight="1">
      <c r="R379" s="79" t="s">
        <v>223</v>
      </c>
      <c r="AD379" s="79" t="s">
        <v>223</v>
      </c>
      <c r="AJ379" s="79" t="s">
        <v>223</v>
      </c>
    </row>
    <row r="380" spans="18:36" ht="15.95" customHeight="1">
      <c r="R380" s="79" t="s">
        <v>223</v>
      </c>
      <c r="AD380" s="79" t="s">
        <v>223</v>
      </c>
      <c r="AJ380" s="79" t="s">
        <v>223</v>
      </c>
    </row>
    <row r="381" spans="18:36" ht="15.95" customHeight="1">
      <c r="R381" s="79" t="s">
        <v>223</v>
      </c>
      <c r="AD381" s="79" t="s">
        <v>223</v>
      </c>
      <c r="AJ381" s="79" t="s">
        <v>223</v>
      </c>
    </row>
    <row r="382" spans="18:36" ht="15.95" customHeight="1">
      <c r="R382" s="79" t="s">
        <v>223</v>
      </c>
      <c r="AD382" s="79" t="s">
        <v>223</v>
      </c>
      <c r="AJ382" s="79" t="s">
        <v>223</v>
      </c>
    </row>
    <row r="383" spans="18:36" ht="15.95" customHeight="1">
      <c r="R383" s="79" t="s">
        <v>223</v>
      </c>
      <c r="AD383" s="79" t="s">
        <v>223</v>
      </c>
      <c r="AJ383" s="79" t="s">
        <v>223</v>
      </c>
    </row>
    <row r="384" spans="18:36" ht="15.95" customHeight="1">
      <c r="R384" s="79" t="s">
        <v>223</v>
      </c>
      <c r="AD384" s="79" t="s">
        <v>223</v>
      </c>
      <c r="AJ384" s="79" t="s">
        <v>223</v>
      </c>
    </row>
    <row r="385" spans="18:36" ht="15.95" customHeight="1">
      <c r="R385" s="79" t="s">
        <v>223</v>
      </c>
      <c r="AD385" s="79" t="s">
        <v>223</v>
      </c>
      <c r="AJ385" s="79" t="s">
        <v>223</v>
      </c>
    </row>
    <row r="386" spans="18:36" ht="15.95" customHeight="1">
      <c r="R386" s="79" t="s">
        <v>223</v>
      </c>
      <c r="AD386" s="79" t="s">
        <v>223</v>
      </c>
      <c r="AJ386" s="79" t="s">
        <v>223</v>
      </c>
    </row>
    <row r="387" spans="18:36" ht="15.95" customHeight="1">
      <c r="R387" s="79" t="s">
        <v>223</v>
      </c>
      <c r="AD387" s="79" t="s">
        <v>223</v>
      </c>
      <c r="AJ387" s="79" t="s">
        <v>223</v>
      </c>
    </row>
    <row r="388" spans="18:36" ht="15.95" customHeight="1">
      <c r="R388" s="79" t="s">
        <v>223</v>
      </c>
      <c r="AD388" s="79" t="s">
        <v>223</v>
      </c>
      <c r="AJ388" s="79" t="s">
        <v>223</v>
      </c>
    </row>
    <row r="389" spans="18:36" ht="15.95" customHeight="1">
      <c r="R389" s="79" t="s">
        <v>223</v>
      </c>
      <c r="AD389" s="79" t="s">
        <v>223</v>
      </c>
      <c r="AJ389" s="79" t="s">
        <v>223</v>
      </c>
    </row>
    <row r="390" spans="18:36" ht="15.95" customHeight="1">
      <c r="R390" s="79" t="s">
        <v>223</v>
      </c>
      <c r="AD390" s="79" t="s">
        <v>223</v>
      </c>
      <c r="AJ390" s="79" t="s">
        <v>223</v>
      </c>
    </row>
    <row r="391" spans="18:36" ht="15.95" customHeight="1">
      <c r="R391" s="79" t="s">
        <v>223</v>
      </c>
      <c r="AD391" s="79" t="s">
        <v>223</v>
      </c>
      <c r="AJ391" s="79" t="s">
        <v>223</v>
      </c>
    </row>
    <row r="392" spans="18:36" ht="15.95" customHeight="1">
      <c r="R392" s="79" t="s">
        <v>223</v>
      </c>
      <c r="AD392" s="79" t="s">
        <v>223</v>
      </c>
      <c r="AJ392" s="79" t="s">
        <v>223</v>
      </c>
    </row>
    <row r="393" spans="18:36" ht="15.95" customHeight="1">
      <c r="R393" s="79" t="s">
        <v>223</v>
      </c>
      <c r="AD393" s="79" t="s">
        <v>223</v>
      </c>
      <c r="AJ393" s="79" t="s">
        <v>223</v>
      </c>
    </row>
    <row r="394" spans="18:36" ht="15.95" customHeight="1">
      <c r="R394" s="79" t="s">
        <v>223</v>
      </c>
      <c r="AD394" s="79" t="s">
        <v>223</v>
      </c>
      <c r="AJ394" s="79" t="s">
        <v>223</v>
      </c>
    </row>
    <row r="395" spans="18:36" ht="15.95" customHeight="1">
      <c r="R395" s="79" t="s">
        <v>223</v>
      </c>
      <c r="AD395" s="79" t="s">
        <v>223</v>
      </c>
      <c r="AJ395" s="79" t="s">
        <v>223</v>
      </c>
    </row>
    <row r="396" spans="18:36" ht="15.95" customHeight="1">
      <c r="R396" s="79" t="s">
        <v>223</v>
      </c>
      <c r="AD396" s="79" t="s">
        <v>223</v>
      </c>
      <c r="AJ396" s="79" t="s">
        <v>223</v>
      </c>
    </row>
    <row r="397" spans="18:36" ht="15.95" customHeight="1">
      <c r="R397" s="79" t="s">
        <v>223</v>
      </c>
      <c r="AD397" s="79" t="s">
        <v>223</v>
      </c>
      <c r="AJ397" s="79" t="s">
        <v>223</v>
      </c>
    </row>
    <row r="398" spans="18:36" ht="15.95" customHeight="1">
      <c r="R398" s="79" t="s">
        <v>223</v>
      </c>
      <c r="AD398" s="79" t="s">
        <v>223</v>
      </c>
      <c r="AJ398" s="79" t="s">
        <v>223</v>
      </c>
    </row>
    <row r="399" spans="18:36" ht="15.95" customHeight="1">
      <c r="R399" s="79" t="s">
        <v>223</v>
      </c>
      <c r="AD399" s="79" t="s">
        <v>223</v>
      </c>
      <c r="AJ399" s="79" t="s">
        <v>223</v>
      </c>
    </row>
    <row r="400" spans="18:36" ht="15.95" customHeight="1">
      <c r="R400" s="79" t="s">
        <v>223</v>
      </c>
      <c r="AD400" s="79" t="s">
        <v>223</v>
      </c>
      <c r="AJ400" s="79" t="s">
        <v>223</v>
      </c>
    </row>
    <row r="401" spans="18:36" ht="15.95" customHeight="1">
      <c r="R401" s="79" t="s">
        <v>223</v>
      </c>
      <c r="AD401" s="79" t="s">
        <v>223</v>
      </c>
      <c r="AJ401" s="79" t="s">
        <v>223</v>
      </c>
    </row>
    <row r="402" spans="18:36" ht="15.95" customHeight="1">
      <c r="R402" s="79" t="s">
        <v>223</v>
      </c>
      <c r="AD402" s="79" t="s">
        <v>223</v>
      </c>
      <c r="AJ402" s="79" t="s">
        <v>223</v>
      </c>
    </row>
    <row r="403" spans="18:36" ht="15.95" customHeight="1">
      <c r="R403" s="79" t="s">
        <v>223</v>
      </c>
      <c r="AD403" s="79" t="s">
        <v>223</v>
      </c>
      <c r="AJ403" s="79" t="s">
        <v>223</v>
      </c>
    </row>
    <row r="404" spans="18:36" ht="15.95" customHeight="1">
      <c r="R404" s="79" t="s">
        <v>223</v>
      </c>
      <c r="AD404" s="79" t="s">
        <v>223</v>
      </c>
      <c r="AJ404" s="79" t="s">
        <v>223</v>
      </c>
    </row>
    <row r="405" spans="18:36" ht="15.95" customHeight="1">
      <c r="R405" s="79" t="s">
        <v>223</v>
      </c>
      <c r="AD405" s="79" t="s">
        <v>223</v>
      </c>
      <c r="AJ405" s="79" t="s">
        <v>223</v>
      </c>
    </row>
    <row r="406" spans="18:36" ht="15.95" customHeight="1">
      <c r="R406" s="79" t="s">
        <v>223</v>
      </c>
      <c r="AD406" s="79" t="s">
        <v>223</v>
      </c>
      <c r="AJ406" s="79" t="s">
        <v>223</v>
      </c>
    </row>
    <row r="407" spans="18:36" ht="15.95" customHeight="1">
      <c r="R407" s="79" t="s">
        <v>223</v>
      </c>
      <c r="AD407" s="79" t="s">
        <v>223</v>
      </c>
      <c r="AJ407" s="79" t="s">
        <v>223</v>
      </c>
    </row>
    <row r="408" spans="18:36" ht="15.95" customHeight="1">
      <c r="R408" s="79" t="s">
        <v>223</v>
      </c>
      <c r="AD408" s="79" t="s">
        <v>223</v>
      </c>
      <c r="AJ408" s="79" t="s">
        <v>223</v>
      </c>
    </row>
    <row r="409" spans="18:36" ht="15.95" customHeight="1">
      <c r="R409" s="79" t="s">
        <v>223</v>
      </c>
      <c r="AD409" s="79" t="s">
        <v>223</v>
      </c>
      <c r="AJ409" s="79" t="s">
        <v>223</v>
      </c>
    </row>
    <row r="410" spans="18:36" ht="15.95" customHeight="1">
      <c r="R410" s="79" t="s">
        <v>223</v>
      </c>
      <c r="AD410" s="79" t="s">
        <v>223</v>
      </c>
      <c r="AJ410" s="79" t="s">
        <v>223</v>
      </c>
    </row>
    <row r="411" spans="18:36" ht="15.95" customHeight="1">
      <c r="R411" s="79" t="s">
        <v>223</v>
      </c>
      <c r="AD411" s="79" t="s">
        <v>223</v>
      </c>
      <c r="AJ411" s="79" t="s">
        <v>223</v>
      </c>
    </row>
    <row r="412" spans="18:36" ht="15.95" customHeight="1">
      <c r="R412" s="79" t="s">
        <v>223</v>
      </c>
      <c r="AD412" s="79" t="s">
        <v>223</v>
      </c>
      <c r="AJ412" s="79" t="s">
        <v>223</v>
      </c>
    </row>
    <row r="413" spans="18:36" ht="15.95" customHeight="1">
      <c r="R413" s="79" t="s">
        <v>223</v>
      </c>
      <c r="AD413" s="79" t="s">
        <v>223</v>
      </c>
      <c r="AJ413" s="79" t="s">
        <v>223</v>
      </c>
    </row>
    <row r="414" spans="18:36" ht="15.95" customHeight="1">
      <c r="R414" s="79" t="s">
        <v>223</v>
      </c>
      <c r="AD414" s="79" t="s">
        <v>223</v>
      </c>
      <c r="AJ414" s="79" t="s">
        <v>223</v>
      </c>
    </row>
    <row r="415" spans="18:36" ht="15.95" customHeight="1">
      <c r="R415" s="79" t="s">
        <v>223</v>
      </c>
      <c r="AD415" s="79" t="s">
        <v>223</v>
      </c>
      <c r="AJ415" s="79" t="s">
        <v>223</v>
      </c>
    </row>
    <row r="416" spans="18:36" ht="15.95" customHeight="1">
      <c r="R416" s="79" t="s">
        <v>223</v>
      </c>
      <c r="AD416" s="79" t="s">
        <v>223</v>
      </c>
      <c r="AJ416" s="79" t="s">
        <v>223</v>
      </c>
    </row>
    <row r="417" spans="18:36" ht="15.95" customHeight="1">
      <c r="R417" s="79" t="s">
        <v>223</v>
      </c>
      <c r="AD417" s="79" t="s">
        <v>223</v>
      </c>
      <c r="AJ417" s="79" t="s">
        <v>223</v>
      </c>
    </row>
    <row r="418" spans="18:36" ht="15.95" customHeight="1">
      <c r="R418" s="79" t="s">
        <v>223</v>
      </c>
      <c r="AD418" s="79" t="s">
        <v>223</v>
      </c>
      <c r="AJ418" s="79" t="s">
        <v>223</v>
      </c>
    </row>
    <row r="419" spans="18:36" ht="15.95" customHeight="1">
      <c r="R419" s="79" t="s">
        <v>223</v>
      </c>
      <c r="AD419" s="79" t="s">
        <v>223</v>
      </c>
      <c r="AJ419" s="79" t="s">
        <v>223</v>
      </c>
    </row>
    <row r="420" spans="18:36" ht="15.95" customHeight="1">
      <c r="R420" s="79" t="s">
        <v>223</v>
      </c>
      <c r="AD420" s="79" t="s">
        <v>223</v>
      </c>
      <c r="AJ420" s="79" t="s">
        <v>223</v>
      </c>
    </row>
    <row r="421" spans="18:36" ht="15.95" customHeight="1">
      <c r="R421" s="79" t="s">
        <v>223</v>
      </c>
      <c r="AD421" s="79" t="s">
        <v>223</v>
      </c>
      <c r="AJ421" s="79" t="s">
        <v>223</v>
      </c>
    </row>
    <row r="422" spans="18:36" ht="15.95" customHeight="1">
      <c r="R422" s="79" t="s">
        <v>223</v>
      </c>
      <c r="AD422" s="79" t="s">
        <v>223</v>
      </c>
      <c r="AJ422" s="79" t="s">
        <v>223</v>
      </c>
    </row>
    <row r="423" spans="18:36" ht="15.95" customHeight="1">
      <c r="R423" s="79" t="s">
        <v>223</v>
      </c>
      <c r="AD423" s="79" t="s">
        <v>223</v>
      </c>
      <c r="AJ423" s="79" t="s">
        <v>223</v>
      </c>
    </row>
    <row r="424" spans="18:36" ht="15.95" customHeight="1">
      <c r="R424" s="79" t="s">
        <v>223</v>
      </c>
      <c r="AD424" s="79" t="s">
        <v>223</v>
      </c>
      <c r="AJ424" s="79" t="s">
        <v>223</v>
      </c>
    </row>
    <row r="425" spans="18:36" ht="15.95" customHeight="1">
      <c r="R425" s="79" t="s">
        <v>223</v>
      </c>
      <c r="AD425" s="79" t="s">
        <v>223</v>
      </c>
      <c r="AJ425" s="79" t="s">
        <v>223</v>
      </c>
    </row>
    <row r="426" spans="18:36" ht="15.95" customHeight="1">
      <c r="R426" s="79" t="s">
        <v>223</v>
      </c>
      <c r="AD426" s="79" t="s">
        <v>223</v>
      </c>
      <c r="AJ426" s="79" t="s">
        <v>223</v>
      </c>
    </row>
    <row r="427" spans="18:36" ht="15.95" customHeight="1">
      <c r="R427" s="79" t="s">
        <v>223</v>
      </c>
      <c r="AD427" s="79" t="s">
        <v>223</v>
      </c>
      <c r="AJ427" s="79" t="s">
        <v>223</v>
      </c>
    </row>
    <row r="428" spans="18:36" ht="15.95" customHeight="1">
      <c r="R428" s="79" t="s">
        <v>223</v>
      </c>
      <c r="AD428" s="79" t="s">
        <v>223</v>
      </c>
      <c r="AJ428" s="79" t="s">
        <v>223</v>
      </c>
    </row>
    <row r="429" spans="18:36" ht="15.95" customHeight="1">
      <c r="R429" s="79" t="s">
        <v>223</v>
      </c>
      <c r="AD429" s="79" t="s">
        <v>223</v>
      </c>
      <c r="AJ429" s="79" t="s">
        <v>223</v>
      </c>
    </row>
    <row r="430" spans="18:36" ht="15.95" customHeight="1">
      <c r="R430" s="79" t="s">
        <v>223</v>
      </c>
      <c r="AD430" s="79" t="s">
        <v>223</v>
      </c>
      <c r="AJ430" s="79" t="s">
        <v>223</v>
      </c>
    </row>
    <row r="431" spans="18:36" ht="15.95" customHeight="1">
      <c r="R431" s="79" t="s">
        <v>223</v>
      </c>
      <c r="AD431" s="79" t="s">
        <v>223</v>
      </c>
      <c r="AJ431" s="79" t="s">
        <v>223</v>
      </c>
    </row>
    <row r="432" spans="18:36" ht="15.95" customHeight="1">
      <c r="R432" s="79" t="s">
        <v>223</v>
      </c>
      <c r="AD432" s="79" t="s">
        <v>223</v>
      </c>
      <c r="AJ432" s="79" t="s">
        <v>223</v>
      </c>
    </row>
    <row r="433" spans="18:36" ht="15.95" customHeight="1">
      <c r="R433" s="79" t="s">
        <v>223</v>
      </c>
      <c r="AD433" s="79" t="s">
        <v>223</v>
      </c>
      <c r="AJ433" s="79" t="s">
        <v>223</v>
      </c>
    </row>
    <row r="434" spans="18:36" ht="15.95" customHeight="1">
      <c r="R434" s="79" t="s">
        <v>223</v>
      </c>
      <c r="AD434" s="79" t="s">
        <v>223</v>
      </c>
      <c r="AJ434" s="79" t="s">
        <v>223</v>
      </c>
    </row>
    <row r="435" spans="18:36" ht="15.95" customHeight="1">
      <c r="R435" s="79" t="s">
        <v>223</v>
      </c>
      <c r="AD435" s="79" t="s">
        <v>223</v>
      </c>
      <c r="AJ435" s="79" t="s">
        <v>223</v>
      </c>
    </row>
    <row r="436" spans="18:36" ht="15.95" customHeight="1">
      <c r="R436" s="79" t="s">
        <v>223</v>
      </c>
      <c r="AD436" s="79" t="s">
        <v>223</v>
      </c>
      <c r="AJ436" s="79" t="s">
        <v>223</v>
      </c>
    </row>
    <row r="437" spans="18:36" ht="15.95" customHeight="1">
      <c r="R437" s="79" t="s">
        <v>223</v>
      </c>
      <c r="AD437" s="79" t="s">
        <v>223</v>
      </c>
      <c r="AJ437" s="79" t="s">
        <v>223</v>
      </c>
    </row>
    <row r="438" spans="18:36" ht="15.95" customHeight="1">
      <c r="R438" s="79" t="s">
        <v>223</v>
      </c>
      <c r="AD438" s="79" t="s">
        <v>223</v>
      </c>
      <c r="AJ438" s="79" t="s">
        <v>223</v>
      </c>
    </row>
    <row r="439" spans="18:36" ht="15.95" customHeight="1">
      <c r="R439" s="79" t="s">
        <v>223</v>
      </c>
      <c r="AD439" s="79" t="s">
        <v>223</v>
      </c>
      <c r="AJ439" s="79" t="s">
        <v>223</v>
      </c>
    </row>
    <row r="440" spans="18:36" ht="15.95" customHeight="1">
      <c r="R440" s="79" t="s">
        <v>223</v>
      </c>
      <c r="AD440" s="79" t="s">
        <v>223</v>
      </c>
      <c r="AJ440" s="79" t="s">
        <v>223</v>
      </c>
    </row>
    <row r="441" spans="18:36" ht="15.95" customHeight="1">
      <c r="R441" s="79" t="s">
        <v>223</v>
      </c>
      <c r="AD441" s="79" t="s">
        <v>223</v>
      </c>
      <c r="AJ441" s="79" t="s">
        <v>223</v>
      </c>
    </row>
    <row r="442" spans="18:36" ht="15.95" customHeight="1">
      <c r="R442" s="79" t="s">
        <v>223</v>
      </c>
      <c r="AD442" s="79" t="s">
        <v>223</v>
      </c>
      <c r="AJ442" s="79" t="s">
        <v>223</v>
      </c>
    </row>
    <row r="443" spans="18:36" ht="15.95" customHeight="1">
      <c r="R443" s="79" t="s">
        <v>223</v>
      </c>
      <c r="AD443" s="79" t="s">
        <v>223</v>
      </c>
      <c r="AJ443" s="79" t="s">
        <v>223</v>
      </c>
    </row>
    <row r="444" spans="18:36" ht="15.95" customHeight="1">
      <c r="R444" s="79" t="s">
        <v>223</v>
      </c>
      <c r="AD444" s="79" t="s">
        <v>223</v>
      </c>
      <c r="AJ444" s="79" t="s">
        <v>223</v>
      </c>
    </row>
    <row r="445" spans="18:36" ht="15.95" customHeight="1">
      <c r="R445" s="79" t="s">
        <v>223</v>
      </c>
      <c r="AD445" s="79" t="s">
        <v>223</v>
      </c>
      <c r="AJ445" s="79" t="s">
        <v>223</v>
      </c>
    </row>
    <row r="446" spans="18:36" ht="15.95" customHeight="1">
      <c r="R446" s="79" t="s">
        <v>223</v>
      </c>
      <c r="AD446" s="79" t="s">
        <v>223</v>
      </c>
      <c r="AJ446" s="79" t="s">
        <v>223</v>
      </c>
    </row>
    <row r="447" spans="18:36" ht="15.95" customHeight="1">
      <c r="R447" s="79" t="s">
        <v>223</v>
      </c>
      <c r="AD447" s="79" t="s">
        <v>223</v>
      </c>
      <c r="AJ447" s="79" t="s">
        <v>223</v>
      </c>
    </row>
    <row r="448" spans="18:36" ht="15.95" customHeight="1">
      <c r="R448" s="79" t="s">
        <v>223</v>
      </c>
      <c r="AD448" s="79" t="s">
        <v>223</v>
      </c>
      <c r="AJ448" s="79" t="s">
        <v>223</v>
      </c>
    </row>
    <row r="449" spans="18:36" ht="15.95" customHeight="1">
      <c r="R449" s="79" t="s">
        <v>223</v>
      </c>
      <c r="AD449" s="79" t="s">
        <v>223</v>
      </c>
      <c r="AJ449" s="79" t="s">
        <v>223</v>
      </c>
    </row>
    <row r="450" spans="18:36" ht="15.95" customHeight="1">
      <c r="R450" s="79" t="s">
        <v>223</v>
      </c>
      <c r="AD450" s="79" t="s">
        <v>223</v>
      </c>
      <c r="AJ450" s="79" t="s">
        <v>223</v>
      </c>
    </row>
    <row r="451" spans="18:36" ht="15.95" customHeight="1">
      <c r="R451" s="79" t="s">
        <v>223</v>
      </c>
      <c r="AD451" s="79" t="s">
        <v>223</v>
      </c>
      <c r="AJ451" s="79" t="s">
        <v>223</v>
      </c>
    </row>
    <row r="452" spans="18:36" ht="15.95" customHeight="1">
      <c r="R452" s="79" t="s">
        <v>223</v>
      </c>
      <c r="AD452" s="79" t="s">
        <v>223</v>
      </c>
      <c r="AJ452" s="79" t="s">
        <v>223</v>
      </c>
    </row>
    <row r="453" spans="18:36" ht="15.95" customHeight="1">
      <c r="R453" s="79" t="s">
        <v>223</v>
      </c>
      <c r="AD453" s="79" t="s">
        <v>223</v>
      </c>
      <c r="AJ453" s="79" t="s">
        <v>223</v>
      </c>
    </row>
    <row r="454" spans="18:36" ht="15.95" customHeight="1">
      <c r="R454" s="79" t="s">
        <v>223</v>
      </c>
      <c r="AD454" s="79" t="s">
        <v>223</v>
      </c>
      <c r="AJ454" s="79" t="s">
        <v>223</v>
      </c>
    </row>
    <row r="455" spans="18:36" ht="15.95" customHeight="1">
      <c r="R455" s="79" t="s">
        <v>223</v>
      </c>
      <c r="AD455" s="79" t="s">
        <v>223</v>
      </c>
      <c r="AJ455" s="79" t="s">
        <v>223</v>
      </c>
    </row>
    <row r="456" spans="18:36" ht="15.95" customHeight="1">
      <c r="R456" s="79" t="s">
        <v>223</v>
      </c>
      <c r="AD456" s="79" t="s">
        <v>223</v>
      </c>
      <c r="AJ456" s="79" t="s">
        <v>223</v>
      </c>
    </row>
    <row r="457" spans="18:36" ht="15.95" customHeight="1">
      <c r="R457" s="79" t="s">
        <v>223</v>
      </c>
      <c r="AD457" s="79" t="s">
        <v>223</v>
      </c>
      <c r="AJ457" s="79" t="s">
        <v>223</v>
      </c>
    </row>
    <row r="458" spans="18:36" ht="15.95" customHeight="1">
      <c r="R458" s="79" t="s">
        <v>223</v>
      </c>
      <c r="AD458" s="79" t="s">
        <v>223</v>
      </c>
      <c r="AJ458" s="79" t="s">
        <v>223</v>
      </c>
    </row>
    <row r="459" spans="18:36" ht="15.95" customHeight="1">
      <c r="R459" s="79" t="s">
        <v>223</v>
      </c>
      <c r="AD459" s="79" t="s">
        <v>223</v>
      </c>
      <c r="AJ459" s="79" t="s">
        <v>223</v>
      </c>
    </row>
    <row r="460" spans="18:36" ht="15.95" customHeight="1">
      <c r="R460" s="79" t="s">
        <v>223</v>
      </c>
      <c r="AD460" s="79" t="s">
        <v>223</v>
      </c>
      <c r="AJ460" s="79" t="s">
        <v>223</v>
      </c>
    </row>
    <row r="461" spans="18:36" ht="15.95" customHeight="1">
      <c r="R461" s="79" t="s">
        <v>223</v>
      </c>
      <c r="AD461" s="79" t="s">
        <v>223</v>
      </c>
      <c r="AJ461" s="79" t="s">
        <v>223</v>
      </c>
    </row>
    <row r="462" spans="18:36" ht="15.95" customHeight="1">
      <c r="R462" s="79" t="s">
        <v>223</v>
      </c>
      <c r="AD462" s="79" t="s">
        <v>223</v>
      </c>
      <c r="AJ462" s="79" t="s">
        <v>223</v>
      </c>
    </row>
    <row r="463" spans="18:36" ht="15.95" customHeight="1">
      <c r="R463" s="79" t="s">
        <v>223</v>
      </c>
      <c r="AD463" s="79" t="s">
        <v>223</v>
      </c>
      <c r="AJ463" s="79" t="s">
        <v>223</v>
      </c>
    </row>
    <row r="464" spans="18:36" ht="15.95" customHeight="1">
      <c r="R464" s="79" t="s">
        <v>223</v>
      </c>
      <c r="AD464" s="79" t="s">
        <v>223</v>
      </c>
      <c r="AJ464" s="79" t="s">
        <v>223</v>
      </c>
    </row>
    <row r="465" spans="18:36" ht="15.95" customHeight="1">
      <c r="R465" s="79" t="s">
        <v>223</v>
      </c>
      <c r="AD465" s="79" t="s">
        <v>223</v>
      </c>
      <c r="AJ465" s="79" t="s">
        <v>223</v>
      </c>
    </row>
    <row r="466" spans="18:36" ht="15.95" customHeight="1">
      <c r="R466" s="79" t="s">
        <v>223</v>
      </c>
      <c r="AD466" s="79" t="s">
        <v>223</v>
      </c>
      <c r="AJ466" s="79" t="s">
        <v>223</v>
      </c>
    </row>
    <row r="467" spans="18:36" ht="15.95" customHeight="1">
      <c r="R467" s="79" t="s">
        <v>223</v>
      </c>
      <c r="AD467" s="79" t="s">
        <v>223</v>
      </c>
      <c r="AJ467" s="79" t="s">
        <v>223</v>
      </c>
    </row>
    <row r="468" spans="18:36" ht="15.95" customHeight="1">
      <c r="R468" s="79" t="s">
        <v>223</v>
      </c>
      <c r="AD468" s="79" t="s">
        <v>223</v>
      </c>
      <c r="AJ468" s="79" t="s">
        <v>223</v>
      </c>
    </row>
    <row r="469" spans="18:36" ht="15.95" customHeight="1">
      <c r="R469" s="79" t="s">
        <v>223</v>
      </c>
      <c r="AD469" s="79" t="s">
        <v>223</v>
      </c>
      <c r="AJ469" s="79" t="s">
        <v>223</v>
      </c>
    </row>
    <row r="470" spans="18:36" ht="15.95" customHeight="1">
      <c r="R470" s="79" t="s">
        <v>223</v>
      </c>
      <c r="AD470" s="79" t="s">
        <v>223</v>
      </c>
      <c r="AJ470" s="79" t="s">
        <v>223</v>
      </c>
    </row>
    <row r="471" spans="18:36" ht="15.95" customHeight="1">
      <c r="R471" s="79" t="s">
        <v>223</v>
      </c>
      <c r="AD471" s="79" t="s">
        <v>223</v>
      </c>
      <c r="AJ471" s="79" t="s">
        <v>223</v>
      </c>
    </row>
    <row r="472" spans="18:36" ht="15.95" customHeight="1">
      <c r="R472" s="79" t="s">
        <v>223</v>
      </c>
      <c r="AD472" s="79" t="s">
        <v>223</v>
      </c>
      <c r="AJ472" s="79" t="s">
        <v>223</v>
      </c>
    </row>
    <row r="473" spans="18:36" ht="15.95" customHeight="1">
      <c r="R473" s="79" t="s">
        <v>223</v>
      </c>
      <c r="AD473" s="79" t="s">
        <v>223</v>
      </c>
      <c r="AJ473" s="79" t="s">
        <v>223</v>
      </c>
    </row>
    <row r="474" spans="18:36" ht="15.95" customHeight="1">
      <c r="R474" s="79" t="s">
        <v>223</v>
      </c>
      <c r="AD474" s="79" t="s">
        <v>223</v>
      </c>
      <c r="AJ474" s="79" t="s">
        <v>223</v>
      </c>
    </row>
    <row r="475" spans="18:36" ht="15.95" customHeight="1">
      <c r="R475" s="79" t="s">
        <v>223</v>
      </c>
      <c r="AD475" s="79" t="s">
        <v>223</v>
      </c>
      <c r="AJ475" s="79" t="s">
        <v>223</v>
      </c>
    </row>
    <row r="476" spans="18:36" ht="15.95" customHeight="1">
      <c r="R476" s="79" t="s">
        <v>223</v>
      </c>
      <c r="AD476" s="79" t="s">
        <v>223</v>
      </c>
      <c r="AJ476" s="79" t="s">
        <v>223</v>
      </c>
    </row>
    <row r="477" spans="18:36" ht="15.95" customHeight="1">
      <c r="R477" s="79" t="s">
        <v>223</v>
      </c>
      <c r="AD477" s="79" t="s">
        <v>223</v>
      </c>
      <c r="AJ477" s="79" t="s">
        <v>223</v>
      </c>
    </row>
    <row r="478" spans="18:36" ht="15.95" customHeight="1">
      <c r="R478" s="79" t="s">
        <v>223</v>
      </c>
      <c r="AD478" s="79" t="s">
        <v>223</v>
      </c>
      <c r="AJ478" s="79" t="s">
        <v>223</v>
      </c>
    </row>
    <row r="479" spans="18:36" ht="15.95" customHeight="1">
      <c r="R479" s="79" t="s">
        <v>223</v>
      </c>
      <c r="AD479" s="79" t="s">
        <v>223</v>
      </c>
      <c r="AJ479" s="79" t="s">
        <v>223</v>
      </c>
    </row>
    <row r="480" spans="18:36" ht="15.95" customHeight="1">
      <c r="R480" s="79" t="s">
        <v>223</v>
      </c>
      <c r="AD480" s="79" t="s">
        <v>223</v>
      </c>
      <c r="AJ480" s="79" t="s">
        <v>223</v>
      </c>
    </row>
    <row r="481" spans="18:36" ht="15.95" customHeight="1">
      <c r="R481" s="79" t="s">
        <v>223</v>
      </c>
      <c r="AD481" s="79" t="s">
        <v>223</v>
      </c>
      <c r="AJ481" s="79" t="s">
        <v>223</v>
      </c>
    </row>
    <row r="482" spans="18:36" ht="15.95" customHeight="1">
      <c r="R482" s="79" t="s">
        <v>223</v>
      </c>
      <c r="AD482" s="79" t="s">
        <v>223</v>
      </c>
      <c r="AJ482" s="79" t="s">
        <v>223</v>
      </c>
    </row>
    <row r="483" spans="18:36" ht="15.95" customHeight="1">
      <c r="R483" s="79" t="s">
        <v>223</v>
      </c>
      <c r="AD483" s="79" t="s">
        <v>223</v>
      </c>
      <c r="AJ483" s="79" t="s">
        <v>223</v>
      </c>
    </row>
    <row r="484" spans="18:36" ht="15.95" customHeight="1">
      <c r="R484" s="79" t="s">
        <v>223</v>
      </c>
      <c r="AD484" s="79" t="s">
        <v>223</v>
      </c>
      <c r="AJ484" s="79" t="s">
        <v>223</v>
      </c>
    </row>
    <row r="485" spans="18:36" ht="15.95" customHeight="1">
      <c r="R485" s="79" t="s">
        <v>223</v>
      </c>
      <c r="AD485" s="79" t="s">
        <v>223</v>
      </c>
      <c r="AJ485" s="79" t="s">
        <v>223</v>
      </c>
    </row>
    <row r="486" spans="18:36" ht="15.95" customHeight="1">
      <c r="R486" s="79" t="s">
        <v>223</v>
      </c>
      <c r="AD486" s="79" t="s">
        <v>223</v>
      </c>
      <c r="AJ486" s="79" t="s">
        <v>223</v>
      </c>
    </row>
    <row r="487" spans="18:36" ht="15.95" customHeight="1">
      <c r="R487" s="79" t="s">
        <v>223</v>
      </c>
      <c r="AD487" s="79" t="s">
        <v>223</v>
      </c>
      <c r="AJ487" s="79" t="s">
        <v>223</v>
      </c>
    </row>
    <row r="488" spans="18:36" ht="15.95" customHeight="1">
      <c r="R488" s="79" t="s">
        <v>223</v>
      </c>
      <c r="AD488" s="79" t="s">
        <v>223</v>
      </c>
      <c r="AJ488" s="79" t="s">
        <v>223</v>
      </c>
    </row>
    <row r="489" spans="18:36" ht="15.95" customHeight="1">
      <c r="R489" s="79" t="s">
        <v>223</v>
      </c>
      <c r="AD489" s="79" t="s">
        <v>223</v>
      </c>
      <c r="AJ489" s="79" t="s">
        <v>223</v>
      </c>
    </row>
    <row r="490" spans="18:36" ht="15.95" customHeight="1">
      <c r="R490" s="79" t="s">
        <v>223</v>
      </c>
      <c r="AD490" s="79" t="s">
        <v>223</v>
      </c>
      <c r="AJ490" s="79" t="s">
        <v>223</v>
      </c>
    </row>
    <row r="491" spans="18:36" ht="15.95" customHeight="1">
      <c r="R491" s="79" t="s">
        <v>223</v>
      </c>
      <c r="AD491" s="79" t="s">
        <v>223</v>
      </c>
      <c r="AJ491" s="79" t="s">
        <v>223</v>
      </c>
    </row>
    <row r="492" spans="18:36" ht="15.95" customHeight="1">
      <c r="R492" s="79" t="s">
        <v>223</v>
      </c>
      <c r="AD492" s="79" t="s">
        <v>223</v>
      </c>
      <c r="AJ492" s="79" t="s">
        <v>223</v>
      </c>
    </row>
    <row r="493" spans="18:36" ht="15.95" customHeight="1">
      <c r="R493" s="79" t="s">
        <v>223</v>
      </c>
      <c r="AD493" s="79" t="s">
        <v>223</v>
      </c>
      <c r="AJ493" s="79" t="s">
        <v>223</v>
      </c>
    </row>
    <row r="494" spans="18:36" ht="15.95" customHeight="1">
      <c r="R494" s="79" t="s">
        <v>223</v>
      </c>
      <c r="AD494" s="79" t="s">
        <v>223</v>
      </c>
      <c r="AJ494" s="79" t="s">
        <v>223</v>
      </c>
    </row>
    <row r="495" spans="18:36" ht="15.95" customHeight="1">
      <c r="R495" s="79" t="s">
        <v>223</v>
      </c>
      <c r="AD495" s="79" t="s">
        <v>223</v>
      </c>
      <c r="AJ495" s="79" t="s">
        <v>223</v>
      </c>
    </row>
    <row r="496" spans="18:36" ht="15.95" customHeight="1">
      <c r="R496" s="79" t="s">
        <v>223</v>
      </c>
      <c r="AD496" s="79" t="s">
        <v>223</v>
      </c>
      <c r="AJ496" s="79" t="s">
        <v>223</v>
      </c>
    </row>
    <row r="497" spans="18:36" ht="15.95" customHeight="1">
      <c r="R497" s="79" t="s">
        <v>223</v>
      </c>
      <c r="AD497" s="79" t="s">
        <v>223</v>
      </c>
      <c r="AJ497" s="79" t="s">
        <v>223</v>
      </c>
    </row>
    <row r="498" spans="18:36" ht="15.95" customHeight="1">
      <c r="R498" s="79" t="s">
        <v>223</v>
      </c>
      <c r="AD498" s="79" t="s">
        <v>223</v>
      </c>
      <c r="AJ498" s="79" t="s">
        <v>223</v>
      </c>
    </row>
    <row r="499" spans="18:36" ht="15.95" customHeight="1">
      <c r="R499" s="79" t="s">
        <v>223</v>
      </c>
      <c r="AD499" s="79" t="s">
        <v>223</v>
      </c>
      <c r="AJ499" s="79" t="s">
        <v>223</v>
      </c>
    </row>
    <row r="500" spans="18:36" ht="15.95" customHeight="1">
      <c r="R500" s="79" t="s">
        <v>223</v>
      </c>
      <c r="AD500" s="79" t="s">
        <v>223</v>
      </c>
      <c r="AJ500" s="79" t="s">
        <v>223</v>
      </c>
    </row>
    <row r="501" spans="18:36" ht="15.95" customHeight="1">
      <c r="R501" s="79" t="s">
        <v>223</v>
      </c>
      <c r="AD501" s="79" t="s">
        <v>223</v>
      </c>
      <c r="AJ501" s="79" t="s">
        <v>223</v>
      </c>
    </row>
    <row r="502" spans="18:36" ht="15.95" customHeight="1">
      <c r="R502" s="79" t="s">
        <v>223</v>
      </c>
      <c r="AD502" s="79" t="s">
        <v>223</v>
      </c>
      <c r="AJ502" s="79" t="s">
        <v>223</v>
      </c>
    </row>
    <row r="503" spans="18:36" ht="15.95" customHeight="1">
      <c r="R503" s="79" t="s">
        <v>223</v>
      </c>
      <c r="AD503" s="79" t="s">
        <v>223</v>
      </c>
      <c r="AJ503" s="79" t="s">
        <v>223</v>
      </c>
    </row>
    <row r="504" spans="18:36" ht="15.95" customHeight="1">
      <c r="R504" s="79" t="s">
        <v>223</v>
      </c>
      <c r="AD504" s="79" t="s">
        <v>223</v>
      </c>
      <c r="AJ504" s="79" t="s">
        <v>223</v>
      </c>
    </row>
    <row r="505" spans="18:36" ht="15.95" customHeight="1">
      <c r="R505" s="79" t="s">
        <v>223</v>
      </c>
      <c r="AD505" s="79" t="s">
        <v>223</v>
      </c>
      <c r="AJ505" s="79" t="s">
        <v>223</v>
      </c>
    </row>
    <row r="506" spans="18:36" ht="15.95" customHeight="1">
      <c r="R506" s="79" t="s">
        <v>223</v>
      </c>
      <c r="AD506" s="79" t="s">
        <v>223</v>
      </c>
      <c r="AJ506" s="79" t="s">
        <v>223</v>
      </c>
    </row>
    <row r="507" spans="18:36" ht="15.95" customHeight="1">
      <c r="R507" s="79" t="s">
        <v>223</v>
      </c>
      <c r="AD507" s="79" t="s">
        <v>223</v>
      </c>
      <c r="AJ507" s="79" t="s">
        <v>223</v>
      </c>
    </row>
    <row r="508" spans="18:36" ht="15.95" customHeight="1">
      <c r="R508" s="79" t="s">
        <v>223</v>
      </c>
      <c r="AD508" s="79" t="s">
        <v>223</v>
      </c>
      <c r="AJ508" s="79" t="s">
        <v>223</v>
      </c>
    </row>
    <row r="509" spans="18:36" ht="15.95" customHeight="1">
      <c r="R509" s="79" t="s">
        <v>223</v>
      </c>
      <c r="AD509" s="79" t="s">
        <v>223</v>
      </c>
      <c r="AJ509" s="79" t="s">
        <v>223</v>
      </c>
    </row>
    <row r="510" spans="18:36" ht="15.95" customHeight="1">
      <c r="R510" s="79" t="s">
        <v>223</v>
      </c>
      <c r="AD510" s="79" t="s">
        <v>223</v>
      </c>
      <c r="AJ510" s="79" t="s">
        <v>223</v>
      </c>
    </row>
    <row r="511" spans="18:36" ht="15.95" customHeight="1">
      <c r="R511" s="79" t="s">
        <v>223</v>
      </c>
      <c r="AD511" s="79" t="s">
        <v>223</v>
      </c>
      <c r="AJ511" s="79" t="s">
        <v>223</v>
      </c>
    </row>
    <row r="512" spans="18:36" ht="15.95" customHeight="1">
      <c r="R512" s="79" t="s">
        <v>223</v>
      </c>
      <c r="AD512" s="79" t="s">
        <v>223</v>
      </c>
      <c r="AJ512" s="79" t="s">
        <v>223</v>
      </c>
    </row>
    <row r="513" spans="18:36" ht="15.95" customHeight="1">
      <c r="R513" s="79" t="s">
        <v>223</v>
      </c>
      <c r="AD513" s="79" t="s">
        <v>223</v>
      </c>
      <c r="AJ513" s="79" t="s">
        <v>223</v>
      </c>
    </row>
    <row r="514" spans="18:36" ht="15.95" customHeight="1">
      <c r="R514" s="79" t="s">
        <v>223</v>
      </c>
      <c r="AD514" s="79" t="s">
        <v>223</v>
      </c>
      <c r="AJ514" s="79" t="s">
        <v>223</v>
      </c>
    </row>
    <row r="515" spans="18:36" ht="15.95" customHeight="1">
      <c r="R515" s="79" t="s">
        <v>223</v>
      </c>
      <c r="AD515" s="79" t="s">
        <v>223</v>
      </c>
      <c r="AJ515" s="79" t="s">
        <v>223</v>
      </c>
    </row>
  </sheetData>
  <mergeCells count="12">
    <mergeCell ref="D68:N68"/>
    <mergeCell ref="D69:M69"/>
    <mergeCell ref="B4:C5"/>
    <mergeCell ref="D4:E5"/>
    <mergeCell ref="AE5:AF5"/>
    <mergeCell ref="V4:AA5"/>
    <mergeCell ref="D67:M67"/>
    <mergeCell ref="AK1:AM1"/>
    <mergeCell ref="AL2:AM2"/>
    <mergeCell ref="G4:Q5"/>
    <mergeCell ref="T4:U5"/>
    <mergeCell ref="S4:S5"/>
  </mergeCells>
  <phoneticPr fontId="7"/>
  <conditionalFormatting sqref="N9:N11 T40:T44 N39:N50 N29:N33 N13:N27 H9:H30 H45:H48 H50">
    <cfRule type="cellIs" dxfId="1108" priority="42" stopIfTrue="1" operator="greaterThan">
      <formula>G9</formula>
    </cfRule>
  </conditionalFormatting>
  <conditionalFormatting sqref="AL9:AL30 AF9:AF30 Z9:Z30 T9:T30">
    <cfRule type="cellIs" dxfId="1107" priority="41" stopIfTrue="1" operator="greaterThan">
      <formula>S9</formula>
    </cfRule>
  </conditionalFormatting>
  <conditionalFormatting sqref="T53:T54 Z53:Z54 AF53:AF54 AL53:AL54">
    <cfRule type="cellIs" dxfId="1106" priority="40" stopIfTrue="1" operator="greaterThan">
      <formula>S53</formula>
    </cfRule>
  </conditionalFormatting>
  <conditionalFormatting sqref="Z31:Z34 AF31:AF34 AL31:AL34 H31:H35 T34 T30:T32">
    <cfRule type="cellIs" dxfId="1105" priority="39" stopIfTrue="1" operator="greaterThan">
      <formula>G30</formula>
    </cfRule>
  </conditionalFormatting>
  <conditionalFormatting sqref="T35:T36 Z35:Z36 AF35:AF36 AL35:AL36">
    <cfRule type="cellIs" dxfId="1104" priority="31" stopIfTrue="1" operator="greaterThan">
      <formula>S35</formula>
    </cfRule>
  </conditionalFormatting>
  <conditionalFormatting sqref="H39">
    <cfRule type="cellIs" dxfId="1103" priority="38" stopIfTrue="1" operator="greaterThan">
      <formula>G39</formula>
    </cfRule>
  </conditionalFormatting>
  <conditionalFormatting sqref="N39 T39 Z39 AF39 AL39">
    <cfRule type="cellIs" dxfId="1102" priority="37" stopIfTrue="1" operator="greaterThan">
      <formula>M39</formula>
    </cfRule>
  </conditionalFormatting>
  <conditionalFormatting sqref="AL45:AL51 AF45:AF51 Z45:Z51 T45:T51">
    <cfRule type="cellIs" dxfId="1101" priority="35" stopIfTrue="1" operator="greaterThan">
      <formula>S45</formula>
    </cfRule>
  </conditionalFormatting>
  <conditionalFormatting sqref="H52 T52 Z52 AF52 AL52">
    <cfRule type="cellIs" dxfId="1100" priority="34" stopIfTrue="1" operator="greaterThan">
      <formula>G52</formula>
    </cfRule>
  </conditionalFormatting>
  <conditionalFormatting sqref="H40:H44">
    <cfRule type="cellIs" dxfId="1099" priority="33" stopIfTrue="1" operator="greaterThan">
      <formula>G40</formula>
    </cfRule>
  </conditionalFormatting>
  <conditionalFormatting sqref="Z40:Z44 AF40:AF44 AL40:AL44">
    <cfRule type="cellIs" dxfId="1098" priority="32" stopIfTrue="1" operator="greaterThan">
      <formula>Y40</formula>
    </cfRule>
  </conditionalFormatting>
  <conditionalFormatting sqref="H12:H14">
    <cfRule type="cellIs" dxfId="1097" priority="30" stopIfTrue="1" operator="greaterThan">
      <formula>G12</formula>
    </cfRule>
  </conditionalFormatting>
  <conditionalFormatting sqref="N12">
    <cfRule type="cellIs" dxfId="1096" priority="29" stopIfTrue="1" operator="greaterThan">
      <formula>M12</formula>
    </cfRule>
  </conditionalFormatting>
  <conditionalFormatting sqref="N13">
    <cfRule type="cellIs" dxfId="1095" priority="28" stopIfTrue="1" operator="greaterThan">
      <formula>M13</formula>
    </cfRule>
  </conditionalFormatting>
  <conditionalFormatting sqref="N29">
    <cfRule type="cellIs" dxfId="1094" priority="27" stopIfTrue="1" operator="greaterThan">
      <formula>M29</formula>
    </cfRule>
  </conditionalFormatting>
  <conditionalFormatting sqref="N33">
    <cfRule type="cellIs" dxfId="1093" priority="24" stopIfTrue="1" operator="greaterThan">
      <formula>M33</formula>
    </cfRule>
  </conditionalFormatting>
  <conditionalFormatting sqref="H52">
    <cfRule type="cellIs" dxfId="1092" priority="22" stopIfTrue="1" operator="greaterThan">
      <formula>G52</formula>
    </cfRule>
  </conditionalFormatting>
  <conditionalFormatting sqref="H51">
    <cfRule type="cellIs" dxfId="1091" priority="21" stopIfTrue="1" operator="greaterThan">
      <formula>G51</formula>
    </cfRule>
  </conditionalFormatting>
  <conditionalFormatting sqref="H53">
    <cfRule type="cellIs" dxfId="1090" priority="20" stopIfTrue="1" operator="greaterThan">
      <formula>G53</formula>
    </cfRule>
  </conditionalFormatting>
  <conditionalFormatting sqref="H54">
    <cfRule type="cellIs" dxfId="1089" priority="19" stopIfTrue="1" operator="greaterThan">
      <formula>G54</formula>
    </cfRule>
  </conditionalFormatting>
  <conditionalFormatting sqref="H36">
    <cfRule type="cellIs" dxfId="1088" priority="12" stopIfTrue="1" operator="greaterThan">
      <formula>G36</formula>
    </cfRule>
  </conditionalFormatting>
  <conditionalFormatting sqref="N35">
    <cfRule type="cellIs" dxfId="1087" priority="11" stopIfTrue="1" operator="greaterThan">
      <formula>M35</formula>
    </cfRule>
  </conditionalFormatting>
  <conditionalFormatting sqref="N36">
    <cfRule type="cellIs" dxfId="1086" priority="5" stopIfTrue="1" operator="greaterThan">
      <formula>M36</formula>
    </cfRule>
  </conditionalFormatting>
  <conditionalFormatting sqref="N49:N54">
    <cfRule type="cellIs" dxfId="1085" priority="819" stopIfTrue="1" operator="greaterThan">
      <formula>M48</formula>
    </cfRule>
  </conditionalFormatting>
  <conditionalFormatting sqref="N34">
    <cfRule type="cellIs" dxfId="1084" priority="821" stopIfTrue="1" operator="greaterThan">
      <formula>#REF!</formula>
    </cfRule>
  </conditionalFormatting>
  <conditionalFormatting sqref="T32">
    <cfRule type="cellIs" dxfId="1083" priority="4" stopIfTrue="1" operator="greaterThan">
      <formula>S32</formula>
    </cfRule>
  </conditionalFormatting>
  <conditionalFormatting sqref="T33">
    <cfRule type="cellIs" dxfId="1082" priority="3" stopIfTrue="1" operator="greaterThan">
      <formula>S33</formula>
    </cfRule>
  </conditionalFormatting>
  <conditionalFormatting sqref="N27:N28">
    <cfRule type="cellIs" dxfId="1081" priority="2" stopIfTrue="1" operator="greaterThan">
      <formula>M27</formula>
    </cfRule>
  </conditionalFormatting>
  <conditionalFormatting sqref="H49">
    <cfRule type="cellIs" dxfId="1080" priority="1" stopIfTrue="1" operator="greaterThan">
      <formula>G49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E17" sqref="E17"/>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9.6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508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6">
        <v>46054</v>
      </c>
      <c r="AL1" s="516"/>
      <c r="AM1" s="516"/>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7">
        <f>+入力!N7</f>
        <v>0</v>
      </c>
      <c r="AM2" s="517"/>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29">
        <f>+入力!F2</f>
        <v>0</v>
      </c>
      <c r="C4" s="530"/>
      <c r="D4" s="533">
        <f>B4</f>
        <v>0</v>
      </c>
      <c r="E4" s="534"/>
      <c r="F4" s="95"/>
      <c r="G4" s="518" t="str">
        <f>CONCATENATE(入力!F3,入力!S3)&amp;"　/　"&amp;入力!F4</f>
        <v>様　/　</v>
      </c>
      <c r="H4" s="519"/>
      <c r="I4" s="519"/>
      <c r="J4" s="519"/>
      <c r="K4" s="519"/>
      <c r="L4" s="519"/>
      <c r="M4" s="519"/>
      <c r="N4" s="519"/>
      <c r="O4" s="519"/>
      <c r="P4" s="519"/>
      <c r="Q4" s="519"/>
      <c r="R4" s="96"/>
      <c r="S4" s="526">
        <f>+入力!F5</f>
        <v>0</v>
      </c>
      <c r="T4" s="522">
        <f>+入力!N5</f>
        <v>0</v>
      </c>
      <c r="U4" s="523"/>
      <c r="V4" s="538">
        <f>+入力!F6</f>
        <v>0</v>
      </c>
      <c r="W4" s="539"/>
      <c r="X4" s="539"/>
      <c r="Y4" s="539"/>
      <c r="Z4" s="539"/>
      <c r="AA4" s="540"/>
      <c r="AB4" s="97"/>
      <c r="AC4" s="97"/>
      <c r="AD4" s="98"/>
      <c r="AE4" s="99"/>
      <c r="AF4" s="99"/>
      <c r="AG4" s="99"/>
      <c r="AH4" s="100"/>
      <c r="AM4" s="93" t="s">
        <v>207</v>
      </c>
      <c r="AN4" s="76"/>
    </row>
    <row r="5" spans="1:41" ht="15.75" customHeight="1" thickBot="1">
      <c r="B5" s="531"/>
      <c r="C5" s="532"/>
      <c r="D5" s="535"/>
      <c r="E5" s="536"/>
      <c r="F5" s="101"/>
      <c r="G5" s="520"/>
      <c r="H5" s="521"/>
      <c r="I5" s="521"/>
      <c r="J5" s="521"/>
      <c r="K5" s="521"/>
      <c r="L5" s="521"/>
      <c r="M5" s="521"/>
      <c r="N5" s="521"/>
      <c r="O5" s="521"/>
      <c r="P5" s="521"/>
      <c r="Q5" s="521"/>
      <c r="R5" s="102"/>
      <c r="S5" s="527"/>
      <c r="T5" s="524"/>
      <c r="U5" s="525"/>
      <c r="V5" s="541"/>
      <c r="W5" s="542"/>
      <c r="X5" s="542"/>
      <c r="Y5" s="542"/>
      <c r="Z5" s="542"/>
      <c r="AA5" s="543"/>
      <c r="AB5" s="94" t="s">
        <v>208</v>
      </c>
      <c r="AC5" s="97"/>
      <c r="AD5" s="98"/>
      <c r="AE5" s="537">
        <f>+入力!M6</f>
        <v>0</v>
      </c>
      <c r="AF5" s="537"/>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510</v>
      </c>
      <c r="C9" s="119"/>
      <c r="D9" s="183" t="s">
        <v>224</v>
      </c>
      <c r="E9" s="330" t="s">
        <v>511</v>
      </c>
      <c r="F9" s="331" t="s">
        <v>512</v>
      </c>
      <c r="G9" s="328">
        <v>385</v>
      </c>
      <c r="H9" s="339"/>
      <c r="I9" s="333"/>
      <c r="J9" s="183" t="s">
        <v>224</v>
      </c>
      <c r="K9" s="330" t="s">
        <v>513</v>
      </c>
      <c r="L9" s="331" t="s">
        <v>514</v>
      </c>
      <c r="M9" s="328">
        <v>485</v>
      </c>
      <c r="N9" s="339"/>
      <c r="O9" s="335"/>
      <c r="P9" s="183" t="s">
        <v>224</v>
      </c>
      <c r="Q9" s="330" t="s">
        <v>515</v>
      </c>
      <c r="R9" s="331" t="s">
        <v>516</v>
      </c>
      <c r="S9" s="328">
        <v>410</v>
      </c>
      <c r="T9" s="339"/>
      <c r="U9" s="336"/>
      <c r="V9" s="183" t="s">
        <v>224</v>
      </c>
      <c r="W9" s="330" t="s">
        <v>517</v>
      </c>
      <c r="X9" s="331" t="s">
        <v>518</v>
      </c>
      <c r="Y9" s="328">
        <v>1265</v>
      </c>
      <c r="Z9" s="339"/>
      <c r="AA9" s="340"/>
      <c r="AB9" s="183" t="s">
        <v>224</v>
      </c>
      <c r="AC9" s="330" t="s">
        <v>519</v>
      </c>
      <c r="AD9" s="331" t="s">
        <v>520</v>
      </c>
      <c r="AE9" s="328">
        <v>115</v>
      </c>
      <c r="AF9" s="339"/>
      <c r="AG9" s="341"/>
      <c r="AH9" s="183" t="s">
        <v>224</v>
      </c>
      <c r="AI9" s="330" t="s">
        <v>521</v>
      </c>
      <c r="AJ9" s="330" t="s">
        <v>522</v>
      </c>
      <c r="AK9" s="328">
        <v>255</v>
      </c>
      <c r="AL9" s="339"/>
      <c r="AM9" s="400"/>
    </row>
    <row r="10" spans="1:41" ht="16.5" customHeight="1">
      <c r="B10" s="118">
        <v>47212</v>
      </c>
      <c r="D10" s="183" t="s">
        <v>224</v>
      </c>
      <c r="E10" s="125" t="s">
        <v>523</v>
      </c>
      <c r="F10" s="125" t="s">
        <v>524</v>
      </c>
      <c r="G10" s="334">
        <v>430</v>
      </c>
      <c r="H10" s="339"/>
      <c r="I10" s="335"/>
      <c r="J10" s="183" t="s">
        <v>224</v>
      </c>
      <c r="K10" s="330" t="s">
        <v>521</v>
      </c>
      <c r="L10" s="331" t="s">
        <v>525</v>
      </c>
      <c r="M10" s="328">
        <v>305</v>
      </c>
      <c r="N10" s="339"/>
      <c r="O10" s="336"/>
      <c r="P10" s="183"/>
      <c r="Q10" s="330" t="s">
        <v>526</v>
      </c>
      <c r="R10" s="331" t="s">
        <v>527</v>
      </c>
      <c r="S10" s="329" t="s">
        <v>528</v>
      </c>
      <c r="T10" s="339"/>
      <c r="U10" s="336"/>
      <c r="V10" s="183" t="s">
        <v>224</v>
      </c>
      <c r="W10" s="330" t="s">
        <v>529</v>
      </c>
      <c r="X10" s="331" t="s">
        <v>530</v>
      </c>
      <c r="Y10" s="328">
        <v>940</v>
      </c>
      <c r="Z10" s="339"/>
      <c r="AA10" s="341"/>
      <c r="AB10" s="183" t="s">
        <v>224</v>
      </c>
      <c r="AC10" s="330" t="s">
        <v>531</v>
      </c>
      <c r="AD10" s="331" t="s">
        <v>532</v>
      </c>
      <c r="AE10" s="328">
        <v>630</v>
      </c>
      <c r="AF10" s="339"/>
      <c r="AG10" s="345"/>
      <c r="AH10" s="183" t="s">
        <v>224</v>
      </c>
      <c r="AI10" s="330" t="s">
        <v>533</v>
      </c>
      <c r="AJ10" s="330" t="s">
        <v>534</v>
      </c>
      <c r="AK10" s="328">
        <v>135</v>
      </c>
      <c r="AL10" s="339"/>
      <c r="AM10" s="203"/>
    </row>
    <row r="11" spans="1:41" ht="16.5" customHeight="1">
      <c r="B11" s="127"/>
      <c r="D11" s="183" t="s">
        <v>224</v>
      </c>
      <c r="E11" s="128" t="s">
        <v>535</v>
      </c>
      <c r="F11" s="128" t="s">
        <v>536</v>
      </c>
      <c r="G11" s="328">
        <v>105</v>
      </c>
      <c r="H11" s="339"/>
      <c r="I11" s="336"/>
      <c r="J11" s="183" t="s">
        <v>224</v>
      </c>
      <c r="K11" s="330" t="s">
        <v>537</v>
      </c>
      <c r="L11" s="331" t="s">
        <v>538</v>
      </c>
      <c r="M11" s="328">
        <v>920</v>
      </c>
      <c r="N11" s="339"/>
      <c r="O11" s="336"/>
      <c r="P11" s="183"/>
      <c r="Q11" s="128"/>
      <c r="R11" s="128"/>
      <c r="S11" s="329"/>
      <c r="T11" s="339"/>
      <c r="U11" s="336"/>
      <c r="V11" s="183" t="s">
        <v>224</v>
      </c>
      <c r="W11" s="330" t="s">
        <v>539</v>
      </c>
      <c r="X11" s="331" t="s">
        <v>540</v>
      </c>
      <c r="Y11" s="328">
        <v>195</v>
      </c>
      <c r="Z11" s="339"/>
      <c r="AA11" s="341"/>
      <c r="AB11" s="183" t="s">
        <v>224</v>
      </c>
      <c r="AC11" s="330" t="s">
        <v>541</v>
      </c>
      <c r="AD11" s="342" t="s">
        <v>542</v>
      </c>
      <c r="AE11" s="328">
        <v>115</v>
      </c>
      <c r="AF11" s="339"/>
      <c r="AG11" s="341"/>
      <c r="AH11" s="181"/>
      <c r="AI11" s="330"/>
      <c r="AJ11" s="331"/>
      <c r="AK11" s="347"/>
      <c r="AL11" s="339"/>
      <c r="AM11" s="199"/>
    </row>
    <row r="12" spans="1:41" ht="16.5" customHeight="1">
      <c r="B12" s="127"/>
      <c r="D12" s="183" t="s">
        <v>224</v>
      </c>
      <c r="E12" s="128" t="s">
        <v>543</v>
      </c>
      <c r="F12" s="128" t="s">
        <v>544</v>
      </c>
      <c r="G12" s="328">
        <v>115</v>
      </c>
      <c r="H12" s="339"/>
      <c r="I12" s="336"/>
      <c r="J12" s="183" t="s">
        <v>224</v>
      </c>
      <c r="K12" s="330" t="s">
        <v>545</v>
      </c>
      <c r="L12" s="331" t="s">
        <v>546</v>
      </c>
      <c r="M12" s="328">
        <v>620</v>
      </c>
      <c r="N12" s="339"/>
      <c r="O12" s="336"/>
      <c r="P12" s="183"/>
      <c r="Q12" s="128"/>
      <c r="R12" s="128"/>
      <c r="S12" s="329"/>
      <c r="T12" s="339"/>
      <c r="U12" s="336"/>
      <c r="V12" s="183" t="s">
        <v>224</v>
      </c>
      <c r="W12" s="330" t="s">
        <v>547</v>
      </c>
      <c r="X12" s="331" t="s">
        <v>548</v>
      </c>
      <c r="Y12" s="328">
        <v>105</v>
      </c>
      <c r="Z12" s="339"/>
      <c r="AA12" s="341"/>
      <c r="AB12" s="183" t="s">
        <v>224</v>
      </c>
      <c r="AC12" s="330" t="s">
        <v>549</v>
      </c>
      <c r="AD12" s="330" t="s">
        <v>550</v>
      </c>
      <c r="AE12" s="328">
        <v>540</v>
      </c>
      <c r="AF12" s="339"/>
      <c r="AG12" s="341"/>
      <c r="AH12" s="181"/>
      <c r="AI12" s="330"/>
      <c r="AJ12" s="331"/>
      <c r="AK12" s="347"/>
      <c r="AL12" s="339"/>
      <c r="AM12" s="199"/>
    </row>
    <row r="13" spans="1:41" ht="16.5" customHeight="1">
      <c r="B13" s="127"/>
      <c r="D13" s="183" t="s">
        <v>224</v>
      </c>
      <c r="E13" s="128" t="s">
        <v>551</v>
      </c>
      <c r="F13" s="128" t="s">
        <v>552</v>
      </c>
      <c r="G13" s="328">
        <v>80</v>
      </c>
      <c r="H13" s="339"/>
      <c r="I13" s="336"/>
      <c r="J13" s="183"/>
      <c r="K13" s="337" t="s">
        <v>553</v>
      </c>
      <c r="L13" s="338" t="s">
        <v>554</v>
      </c>
      <c r="M13" s="329" t="s">
        <v>528</v>
      </c>
      <c r="N13" s="339"/>
      <c r="O13" s="336"/>
      <c r="P13" s="120"/>
      <c r="Q13" s="330"/>
      <c r="R13" s="331"/>
      <c r="S13" s="329"/>
      <c r="T13" s="339"/>
      <c r="U13" s="336"/>
      <c r="V13" s="183" t="s">
        <v>224</v>
      </c>
      <c r="W13" s="128" t="s">
        <v>555</v>
      </c>
      <c r="X13" s="128" t="s">
        <v>556</v>
      </c>
      <c r="Y13" s="328">
        <v>410</v>
      </c>
      <c r="Z13" s="339"/>
      <c r="AA13" s="341"/>
      <c r="AB13" s="183" t="s">
        <v>224</v>
      </c>
      <c r="AC13" s="330" t="s">
        <v>557</v>
      </c>
      <c r="AD13" s="342" t="s">
        <v>558</v>
      </c>
      <c r="AE13" s="328">
        <v>245</v>
      </c>
      <c r="AF13" s="339"/>
      <c r="AG13" s="341"/>
      <c r="AH13" s="181"/>
      <c r="AI13" s="330"/>
      <c r="AJ13" s="331"/>
      <c r="AK13" s="347"/>
      <c r="AL13" s="339"/>
      <c r="AM13" s="199"/>
    </row>
    <row r="14" spans="1:41" ht="16.5" customHeight="1">
      <c r="B14" s="127"/>
      <c r="D14" s="183" t="s">
        <v>224</v>
      </c>
      <c r="E14" s="128" t="s">
        <v>559</v>
      </c>
      <c r="F14" s="128" t="s">
        <v>560</v>
      </c>
      <c r="G14" s="328">
        <v>880</v>
      </c>
      <c r="H14" s="339"/>
      <c r="I14" s="336"/>
      <c r="J14" s="183"/>
      <c r="K14" s="330" t="s">
        <v>561</v>
      </c>
      <c r="L14" s="331" t="s">
        <v>562</v>
      </c>
      <c r="M14" s="329" t="s">
        <v>528</v>
      </c>
      <c r="N14" s="339"/>
      <c r="O14" s="336"/>
      <c r="P14" s="120"/>
      <c r="Q14" s="330"/>
      <c r="R14" s="331" t="s">
        <v>223</v>
      </c>
      <c r="S14" s="328"/>
      <c r="T14" s="339"/>
      <c r="U14" s="336"/>
      <c r="V14" s="183" t="s">
        <v>224</v>
      </c>
      <c r="W14" s="330" t="s">
        <v>563</v>
      </c>
      <c r="X14" s="331" t="s">
        <v>564</v>
      </c>
      <c r="Y14" s="328">
        <v>180</v>
      </c>
      <c r="Z14" s="339"/>
      <c r="AA14" s="341"/>
      <c r="AB14" s="183" t="s">
        <v>224</v>
      </c>
      <c r="AC14" s="330" t="s">
        <v>565</v>
      </c>
      <c r="AD14" s="330" t="s">
        <v>566</v>
      </c>
      <c r="AE14" s="328">
        <v>320</v>
      </c>
      <c r="AF14" s="339"/>
      <c r="AG14" s="345"/>
      <c r="AH14" s="181"/>
      <c r="AI14" s="330"/>
      <c r="AJ14" s="331"/>
      <c r="AK14" s="347"/>
      <c r="AL14" s="339"/>
      <c r="AM14" s="203"/>
    </row>
    <row r="15" spans="1:41" ht="16.5" customHeight="1">
      <c r="B15" s="127"/>
      <c r="D15" s="183" t="s">
        <v>224</v>
      </c>
      <c r="E15" s="128" t="s">
        <v>567</v>
      </c>
      <c r="F15" s="128" t="s">
        <v>568</v>
      </c>
      <c r="G15" s="328">
        <v>340</v>
      </c>
      <c r="H15" s="339"/>
      <c r="I15" s="336"/>
      <c r="J15" s="183"/>
      <c r="K15" s="330"/>
      <c r="L15" s="331"/>
      <c r="M15" s="329"/>
      <c r="N15" s="339"/>
      <c r="O15" s="336"/>
      <c r="P15" s="120"/>
      <c r="Q15" s="330"/>
      <c r="R15" s="331" t="s">
        <v>223</v>
      </c>
      <c r="S15" s="328"/>
      <c r="T15" s="339"/>
      <c r="U15" s="336"/>
      <c r="V15" s="183" t="s">
        <v>224</v>
      </c>
      <c r="W15" s="330" t="s">
        <v>569</v>
      </c>
      <c r="X15" s="331" t="s">
        <v>570</v>
      </c>
      <c r="Y15" s="328">
        <v>90</v>
      </c>
      <c r="Z15" s="339"/>
      <c r="AA15" s="341"/>
      <c r="AB15" s="183" t="s">
        <v>224</v>
      </c>
      <c r="AC15" s="348" t="s">
        <v>571</v>
      </c>
      <c r="AD15" s="128" t="s">
        <v>572</v>
      </c>
      <c r="AE15" s="328">
        <v>575</v>
      </c>
      <c r="AF15" s="339"/>
      <c r="AG15" s="345"/>
      <c r="AH15" s="181"/>
      <c r="AI15" s="330"/>
      <c r="AJ15" s="330" t="s">
        <v>223</v>
      </c>
      <c r="AK15" s="328"/>
      <c r="AL15" s="339">
        <f t="shared" ref="AL15:AL16" si="0">AK15</f>
        <v>0</v>
      </c>
      <c r="AM15" s="203"/>
    </row>
    <row r="16" spans="1:41" ht="16.5" customHeight="1" thickBot="1">
      <c r="B16" s="127"/>
      <c r="D16" s="183" t="s">
        <v>224</v>
      </c>
      <c r="E16" s="128" t="s">
        <v>573</v>
      </c>
      <c r="F16" s="327" t="s">
        <v>574</v>
      </c>
      <c r="G16" s="328">
        <v>390</v>
      </c>
      <c r="H16" s="339"/>
      <c r="I16" s="333"/>
      <c r="J16" s="120"/>
      <c r="K16" s="128"/>
      <c r="L16" s="128"/>
      <c r="M16" s="329"/>
      <c r="N16" s="339"/>
      <c r="O16" s="333"/>
      <c r="P16" s="120"/>
      <c r="Q16" s="330"/>
      <c r="R16" s="331" t="s">
        <v>223</v>
      </c>
      <c r="S16" s="328"/>
      <c r="T16" s="339"/>
      <c r="U16" s="336"/>
      <c r="V16" s="120"/>
      <c r="W16" s="337" t="s">
        <v>575</v>
      </c>
      <c r="X16" s="338" t="s">
        <v>576</v>
      </c>
      <c r="Y16" s="329" t="s">
        <v>528</v>
      </c>
      <c r="Z16" s="339"/>
      <c r="AA16" s="341"/>
      <c r="AB16" s="183"/>
      <c r="AC16" s="330" t="s">
        <v>577</v>
      </c>
      <c r="AD16" s="330" t="s">
        <v>578</v>
      </c>
      <c r="AE16" s="329" t="s">
        <v>579</v>
      </c>
      <c r="AF16" s="339"/>
      <c r="AG16" s="345"/>
      <c r="AH16" s="181"/>
      <c r="AI16" s="330"/>
      <c r="AJ16" s="330" t="s">
        <v>223</v>
      </c>
      <c r="AK16" s="328"/>
      <c r="AL16" s="339">
        <f t="shared" si="0"/>
        <v>0</v>
      </c>
      <c r="AM16" s="203"/>
    </row>
    <row r="17" spans="2:39" ht="16.5" customHeight="1">
      <c r="B17" s="130" t="s">
        <v>409</v>
      </c>
      <c r="C17" s="131">
        <f>SUM(S17,AK17)</f>
        <v>11580</v>
      </c>
      <c r="D17" s="132"/>
      <c r="E17" s="133"/>
      <c r="F17" s="133" t="s">
        <v>223</v>
      </c>
      <c r="G17" s="205"/>
      <c r="H17" s="266"/>
      <c r="I17" s="206"/>
      <c r="J17" s="132"/>
      <c r="K17" s="133"/>
      <c r="L17" s="133" t="s">
        <v>223</v>
      </c>
      <c r="M17" s="205"/>
      <c r="N17" s="266"/>
      <c r="O17" s="206"/>
      <c r="P17" s="132"/>
      <c r="Q17" s="133"/>
      <c r="R17" s="133" t="s">
        <v>223</v>
      </c>
      <c r="S17" s="205">
        <f>SUM(S9:S16,M9:M16,G9:G16)</f>
        <v>5465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6115</v>
      </c>
      <c r="AL17" s="266"/>
      <c r="AM17" s="207"/>
    </row>
    <row r="18" spans="2: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t="s">
        <v>223</v>
      </c>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2:39" ht="16.5" customHeight="1">
      <c r="B19" s="118" t="s">
        <v>580</v>
      </c>
      <c r="C19" s="119"/>
      <c r="D19" s="183" t="s">
        <v>224</v>
      </c>
      <c r="E19" s="125" t="s">
        <v>581</v>
      </c>
      <c r="F19" s="125" t="s">
        <v>582</v>
      </c>
      <c r="G19" s="334">
        <v>130</v>
      </c>
      <c r="H19" s="339"/>
      <c r="I19" s="333"/>
      <c r="J19" s="183" t="s">
        <v>224</v>
      </c>
      <c r="K19" s="330" t="s">
        <v>583</v>
      </c>
      <c r="L19" s="394" t="s">
        <v>584</v>
      </c>
      <c r="M19" s="328">
        <v>210</v>
      </c>
      <c r="N19" s="339"/>
      <c r="O19" s="333"/>
      <c r="P19" s="418" t="s">
        <v>224</v>
      </c>
      <c r="Q19" s="419" t="s">
        <v>585</v>
      </c>
      <c r="R19" s="384" t="s">
        <v>586</v>
      </c>
      <c r="S19" s="452">
        <v>200</v>
      </c>
      <c r="T19" s="339"/>
      <c r="U19" s="420"/>
      <c r="V19" s="183" t="s">
        <v>224</v>
      </c>
      <c r="W19" s="337" t="s">
        <v>587</v>
      </c>
      <c r="X19" s="338" t="s">
        <v>588</v>
      </c>
      <c r="Y19" s="334">
        <v>75</v>
      </c>
      <c r="Z19" s="339"/>
      <c r="AA19" s="340"/>
      <c r="AB19" s="183" t="s">
        <v>224</v>
      </c>
      <c r="AC19" s="330" t="s">
        <v>589</v>
      </c>
      <c r="AD19" s="331" t="s">
        <v>590</v>
      </c>
      <c r="AE19" s="328">
        <v>110</v>
      </c>
      <c r="AF19" s="339"/>
      <c r="AG19" s="351"/>
      <c r="AH19" s="183" t="s">
        <v>224</v>
      </c>
      <c r="AI19" s="350" t="s">
        <v>591</v>
      </c>
      <c r="AJ19" s="330" t="s">
        <v>592</v>
      </c>
      <c r="AK19" s="328">
        <v>39</v>
      </c>
      <c r="AL19" s="339"/>
      <c r="AM19" s="199"/>
    </row>
    <row r="20" spans="2:39" ht="16.5" customHeight="1">
      <c r="B20" s="118">
        <v>47210</v>
      </c>
      <c r="D20" s="183" t="s">
        <v>224</v>
      </c>
      <c r="E20" s="128" t="s">
        <v>593</v>
      </c>
      <c r="F20" s="327" t="s">
        <v>594</v>
      </c>
      <c r="G20" s="328">
        <v>215</v>
      </c>
      <c r="H20" s="339"/>
      <c r="I20" s="335"/>
      <c r="J20" s="183" t="s">
        <v>224</v>
      </c>
      <c r="K20" s="330" t="s">
        <v>595</v>
      </c>
      <c r="L20" s="446" t="s">
        <v>596</v>
      </c>
      <c r="M20" s="328">
        <v>80</v>
      </c>
      <c r="N20" s="339"/>
      <c r="O20" s="336"/>
      <c r="P20" s="183" t="s">
        <v>224</v>
      </c>
      <c r="Q20" s="330" t="s">
        <v>597</v>
      </c>
      <c r="R20" s="331" t="s">
        <v>598</v>
      </c>
      <c r="S20" s="328">
        <v>85</v>
      </c>
      <c r="T20" s="339"/>
      <c r="U20" s="336"/>
      <c r="V20" s="183" t="s">
        <v>224</v>
      </c>
      <c r="W20" s="330" t="s">
        <v>599</v>
      </c>
      <c r="X20" s="331" t="s">
        <v>600</v>
      </c>
      <c r="Y20" s="328">
        <v>80</v>
      </c>
      <c r="Z20" s="339"/>
      <c r="AA20" s="341"/>
      <c r="AB20" s="183" t="s">
        <v>224</v>
      </c>
      <c r="AC20" s="330" t="s">
        <v>601</v>
      </c>
      <c r="AD20" s="331" t="s">
        <v>602</v>
      </c>
      <c r="AE20" s="328">
        <v>1210</v>
      </c>
      <c r="AF20" s="339"/>
      <c r="AG20" s="349"/>
      <c r="AH20" s="183" t="s">
        <v>224</v>
      </c>
      <c r="AI20" s="330" t="s">
        <v>603</v>
      </c>
      <c r="AJ20" s="330" t="s">
        <v>604</v>
      </c>
      <c r="AK20" s="328">
        <v>75</v>
      </c>
      <c r="AL20" s="339"/>
      <c r="AM20" s="203"/>
    </row>
    <row r="21" spans="2:39" ht="16.5" customHeight="1">
      <c r="B21" s="127"/>
      <c r="D21" s="183" t="s">
        <v>224</v>
      </c>
      <c r="E21" s="128" t="s">
        <v>587</v>
      </c>
      <c r="F21" s="128" t="s">
        <v>605</v>
      </c>
      <c r="G21" s="328">
        <v>80</v>
      </c>
      <c r="H21" s="339"/>
      <c r="I21" s="336"/>
      <c r="J21" s="183" t="s">
        <v>224</v>
      </c>
      <c r="K21" s="330" t="s">
        <v>606</v>
      </c>
      <c r="L21" s="331" t="s">
        <v>607</v>
      </c>
      <c r="M21" s="328">
        <v>120</v>
      </c>
      <c r="N21" s="339"/>
      <c r="O21" s="336"/>
      <c r="P21" s="183" t="s">
        <v>224</v>
      </c>
      <c r="Q21" s="128" t="s">
        <v>608</v>
      </c>
      <c r="R21" s="457" t="s">
        <v>609</v>
      </c>
      <c r="S21" s="373">
        <v>25</v>
      </c>
      <c r="T21" s="339"/>
      <c r="U21" s="422"/>
      <c r="V21" s="183" t="s">
        <v>224</v>
      </c>
      <c r="W21" s="330" t="s">
        <v>610</v>
      </c>
      <c r="X21" s="331" t="s">
        <v>611</v>
      </c>
      <c r="Y21" s="328">
        <v>70</v>
      </c>
      <c r="Z21" s="339"/>
      <c r="AA21" s="341"/>
      <c r="AB21" s="183" t="s">
        <v>224</v>
      </c>
      <c r="AC21" s="330" t="s">
        <v>612</v>
      </c>
      <c r="AD21" s="342" t="s">
        <v>613</v>
      </c>
      <c r="AE21" s="328">
        <v>1315</v>
      </c>
      <c r="AF21" s="339"/>
      <c r="AG21" s="349"/>
      <c r="AH21" s="183" t="s">
        <v>224</v>
      </c>
      <c r="AI21" s="330" t="s">
        <v>614</v>
      </c>
      <c r="AJ21" s="330" t="s">
        <v>615</v>
      </c>
      <c r="AK21" s="328">
        <v>65</v>
      </c>
      <c r="AL21" s="339"/>
      <c r="AM21" s="199"/>
    </row>
    <row r="22" spans="2:39" ht="16.5" customHeight="1">
      <c r="B22" s="127"/>
      <c r="D22" s="183" t="s">
        <v>224</v>
      </c>
      <c r="E22" s="128" t="s">
        <v>616</v>
      </c>
      <c r="F22" s="128" t="s">
        <v>617</v>
      </c>
      <c r="G22" s="328">
        <v>620</v>
      </c>
      <c r="H22" s="339"/>
      <c r="I22" s="336"/>
      <c r="J22" s="183" t="s">
        <v>224</v>
      </c>
      <c r="K22" s="330" t="s">
        <v>599</v>
      </c>
      <c r="L22" s="331" t="s">
        <v>618</v>
      </c>
      <c r="M22" s="328">
        <v>55</v>
      </c>
      <c r="N22" s="339"/>
      <c r="O22" s="336"/>
      <c r="P22" s="183" t="s">
        <v>224</v>
      </c>
      <c r="Q22" s="128" t="s">
        <v>619</v>
      </c>
      <c r="R22" s="466" t="s">
        <v>620</v>
      </c>
      <c r="S22" s="373">
        <v>30</v>
      </c>
      <c r="T22" s="339"/>
      <c r="U22" s="336"/>
      <c r="V22" s="183" t="s">
        <v>224</v>
      </c>
      <c r="W22" s="330" t="s">
        <v>621</v>
      </c>
      <c r="X22" s="331" t="s">
        <v>622</v>
      </c>
      <c r="Y22" s="328">
        <v>175</v>
      </c>
      <c r="Z22" s="339"/>
      <c r="AA22" s="341"/>
      <c r="AB22" s="183" t="s">
        <v>224</v>
      </c>
      <c r="AC22" s="330" t="s">
        <v>623</v>
      </c>
      <c r="AD22" s="330" t="s">
        <v>624</v>
      </c>
      <c r="AE22" s="328">
        <v>870</v>
      </c>
      <c r="AF22" s="339"/>
      <c r="AG22" s="349"/>
      <c r="AH22" s="183" t="s">
        <v>224</v>
      </c>
      <c r="AI22" s="330" t="s">
        <v>625</v>
      </c>
      <c r="AJ22" s="330" t="s">
        <v>626</v>
      </c>
      <c r="AK22" s="328">
        <v>140</v>
      </c>
      <c r="AL22" s="339"/>
      <c r="AM22" s="199"/>
    </row>
    <row r="23" spans="2:39" ht="16.5" customHeight="1">
      <c r="B23" s="127"/>
      <c r="D23" s="183" t="s">
        <v>224</v>
      </c>
      <c r="E23" s="128" t="s">
        <v>627</v>
      </c>
      <c r="F23" s="128" t="s">
        <v>628</v>
      </c>
      <c r="G23" s="328">
        <v>520</v>
      </c>
      <c r="H23" s="339"/>
      <c r="I23" s="336"/>
      <c r="J23" s="183" t="s">
        <v>224</v>
      </c>
      <c r="K23" s="330" t="s">
        <v>629</v>
      </c>
      <c r="L23" s="331" t="s">
        <v>630</v>
      </c>
      <c r="M23" s="328">
        <v>170</v>
      </c>
      <c r="N23" s="339"/>
      <c r="O23" s="336"/>
      <c r="P23" s="183" t="s">
        <v>224</v>
      </c>
      <c r="Q23" s="128" t="s">
        <v>631</v>
      </c>
      <c r="R23" s="457" t="s">
        <v>632</v>
      </c>
      <c r="S23" s="373">
        <v>25</v>
      </c>
      <c r="T23" s="339"/>
      <c r="U23" s="336"/>
      <c r="V23" s="183" t="s">
        <v>224</v>
      </c>
      <c r="W23" s="330" t="s">
        <v>633</v>
      </c>
      <c r="X23" s="331" t="s">
        <v>634</v>
      </c>
      <c r="Y23" s="328">
        <v>115</v>
      </c>
      <c r="Z23" s="339"/>
      <c r="AA23" s="341"/>
      <c r="AB23" s="183" t="s">
        <v>224</v>
      </c>
      <c r="AC23" s="330" t="s">
        <v>635</v>
      </c>
      <c r="AD23" s="330" t="s">
        <v>636</v>
      </c>
      <c r="AE23" s="328">
        <v>60</v>
      </c>
      <c r="AF23" s="339"/>
      <c r="AG23" s="351"/>
      <c r="AH23" s="183" t="s">
        <v>224</v>
      </c>
      <c r="AI23" s="330" t="s">
        <v>637</v>
      </c>
      <c r="AJ23" s="330" t="s">
        <v>638</v>
      </c>
      <c r="AK23" s="328">
        <v>7</v>
      </c>
      <c r="AL23" s="339"/>
      <c r="AM23" s="199"/>
    </row>
    <row r="24" spans="2:39" ht="16.5" customHeight="1">
      <c r="B24" s="127"/>
      <c r="D24" s="183" t="s">
        <v>224</v>
      </c>
      <c r="E24" s="128" t="s">
        <v>639</v>
      </c>
      <c r="F24" s="128" t="s">
        <v>640</v>
      </c>
      <c r="G24" s="328">
        <v>385</v>
      </c>
      <c r="H24" s="339"/>
      <c r="I24" s="336"/>
      <c r="J24" s="183" t="s">
        <v>224</v>
      </c>
      <c r="K24" s="330" t="s">
        <v>641</v>
      </c>
      <c r="L24" s="331" t="s">
        <v>642</v>
      </c>
      <c r="M24" s="328">
        <v>880</v>
      </c>
      <c r="N24" s="339"/>
      <c r="O24" s="336"/>
      <c r="P24" s="183"/>
      <c r="Q24" s="385"/>
      <c r="R24" s="386"/>
      <c r="S24" s="421"/>
      <c r="T24" s="339"/>
      <c r="U24" s="336"/>
      <c r="V24" s="183" t="s">
        <v>224</v>
      </c>
      <c r="W24" s="128" t="s">
        <v>643</v>
      </c>
      <c r="X24" s="128" t="s">
        <v>644</v>
      </c>
      <c r="Y24" s="328">
        <v>110</v>
      </c>
      <c r="Z24" s="339"/>
      <c r="AA24" s="341"/>
      <c r="AB24" s="183" t="s">
        <v>224</v>
      </c>
      <c r="AC24" s="330" t="s">
        <v>597</v>
      </c>
      <c r="AD24" s="330" t="s">
        <v>645</v>
      </c>
      <c r="AE24" s="328">
        <v>70</v>
      </c>
      <c r="AF24" s="339"/>
      <c r="AG24" s="351"/>
      <c r="AH24" s="183" t="s">
        <v>224</v>
      </c>
      <c r="AI24" s="330" t="s">
        <v>646</v>
      </c>
      <c r="AJ24" s="330" t="s">
        <v>647</v>
      </c>
      <c r="AK24" s="328">
        <v>55</v>
      </c>
      <c r="AL24" s="339"/>
      <c r="AM24" s="203"/>
    </row>
    <row r="25" spans="2:39" ht="16.5" customHeight="1">
      <c r="B25" s="127"/>
      <c r="D25" s="183" t="s">
        <v>224</v>
      </c>
      <c r="E25" s="128" t="s">
        <v>648</v>
      </c>
      <c r="F25" s="128" t="s">
        <v>649</v>
      </c>
      <c r="G25" s="328">
        <v>100</v>
      </c>
      <c r="H25" s="339"/>
      <c r="I25" s="336"/>
      <c r="J25" s="183" t="s">
        <v>224</v>
      </c>
      <c r="K25" s="330" t="s">
        <v>650</v>
      </c>
      <c r="L25" s="446" t="s">
        <v>651</v>
      </c>
      <c r="M25" s="328">
        <v>370</v>
      </c>
      <c r="N25" s="339"/>
      <c r="O25" s="336"/>
      <c r="P25" s="183"/>
      <c r="Q25" s="330"/>
      <c r="R25" s="331"/>
      <c r="S25" s="328"/>
      <c r="T25" s="339"/>
      <c r="U25" s="336"/>
      <c r="V25" s="183" t="s">
        <v>224</v>
      </c>
      <c r="W25" s="330" t="s">
        <v>652</v>
      </c>
      <c r="X25" s="331" t="s">
        <v>653</v>
      </c>
      <c r="Y25" s="328">
        <v>110</v>
      </c>
      <c r="Z25" s="339"/>
      <c r="AA25" s="341"/>
      <c r="AB25" s="183" t="s">
        <v>224</v>
      </c>
      <c r="AC25" s="330" t="s">
        <v>654</v>
      </c>
      <c r="AD25" s="342" t="s">
        <v>655</v>
      </c>
      <c r="AE25" s="328">
        <v>17</v>
      </c>
      <c r="AF25" s="339"/>
      <c r="AG25" s="351"/>
      <c r="AH25" s="456"/>
      <c r="AI25" s="330" t="s">
        <v>666</v>
      </c>
      <c r="AJ25" s="330" t="s">
        <v>667</v>
      </c>
      <c r="AK25" s="329" t="s">
        <v>528</v>
      </c>
      <c r="AL25" s="339"/>
      <c r="AM25" s="203"/>
    </row>
    <row r="26" spans="2:39" ht="16.5" customHeight="1">
      <c r="B26" s="127"/>
      <c r="D26" s="183" t="s">
        <v>224</v>
      </c>
      <c r="E26" s="128" t="s">
        <v>658</v>
      </c>
      <c r="F26" s="327" t="s">
        <v>659</v>
      </c>
      <c r="G26" s="373">
        <v>175</v>
      </c>
      <c r="H26" s="339"/>
      <c r="I26" s="336"/>
      <c r="J26" s="120"/>
      <c r="K26" s="330" t="s">
        <v>660</v>
      </c>
      <c r="L26" s="331" t="s">
        <v>661</v>
      </c>
      <c r="M26" s="329" t="s">
        <v>579</v>
      </c>
      <c r="N26" s="339"/>
      <c r="O26" s="336"/>
      <c r="P26" s="120"/>
      <c r="Q26" s="330"/>
      <c r="R26" s="331" t="s">
        <v>223</v>
      </c>
      <c r="S26" s="328"/>
      <c r="T26" s="339"/>
      <c r="U26" s="336"/>
      <c r="V26" s="183" t="s">
        <v>224</v>
      </c>
      <c r="W26" s="330" t="s">
        <v>662</v>
      </c>
      <c r="X26" s="331" t="s">
        <v>663</v>
      </c>
      <c r="Y26" s="328">
        <v>50</v>
      </c>
      <c r="Z26" s="339"/>
      <c r="AA26" s="341"/>
      <c r="AB26" s="183" t="s">
        <v>224</v>
      </c>
      <c r="AC26" s="330" t="s">
        <v>664</v>
      </c>
      <c r="AD26" s="331" t="s">
        <v>665</v>
      </c>
      <c r="AE26" s="328">
        <v>30</v>
      </c>
      <c r="AF26" s="339"/>
      <c r="AG26" s="351"/>
      <c r="AH26" s="181"/>
      <c r="AI26" s="330" t="s">
        <v>675</v>
      </c>
      <c r="AJ26" s="331" t="s">
        <v>676</v>
      </c>
      <c r="AK26" s="329" t="s">
        <v>579</v>
      </c>
      <c r="AL26" s="339"/>
      <c r="AM26" s="203"/>
    </row>
    <row r="27" spans="2:39" ht="16.5" customHeight="1">
      <c r="B27" s="127"/>
      <c r="D27" s="183"/>
      <c r="E27" s="128" t="s">
        <v>610</v>
      </c>
      <c r="F27" s="327" t="s">
        <v>668</v>
      </c>
      <c r="G27" s="329" t="s">
        <v>528</v>
      </c>
      <c r="H27" s="339"/>
      <c r="I27" s="336"/>
      <c r="J27" s="183"/>
      <c r="K27" s="330" t="s">
        <v>669</v>
      </c>
      <c r="L27" s="331" t="s">
        <v>670</v>
      </c>
      <c r="M27" s="329" t="s">
        <v>579</v>
      </c>
      <c r="N27" s="339"/>
      <c r="O27" s="336"/>
      <c r="P27" s="183"/>
      <c r="Q27" s="330"/>
      <c r="R27" s="330" t="s">
        <v>223</v>
      </c>
      <c r="S27" s="328"/>
      <c r="T27" s="339"/>
      <c r="U27" s="336"/>
      <c r="V27" s="183" t="s">
        <v>224</v>
      </c>
      <c r="W27" s="330" t="s">
        <v>671</v>
      </c>
      <c r="X27" s="331" t="s">
        <v>672</v>
      </c>
      <c r="Y27" s="328">
        <v>115</v>
      </c>
      <c r="Z27" s="339"/>
      <c r="AA27" s="341"/>
      <c r="AB27" s="183" t="s">
        <v>224</v>
      </c>
      <c r="AC27" s="330" t="s">
        <v>673</v>
      </c>
      <c r="AD27" s="342" t="s">
        <v>674</v>
      </c>
      <c r="AE27" s="328">
        <v>200</v>
      </c>
      <c r="AF27" s="339"/>
      <c r="AG27" s="349"/>
      <c r="AH27" s="181"/>
      <c r="AI27" s="330" t="s">
        <v>685</v>
      </c>
      <c r="AJ27" s="330" t="s">
        <v>686</v>
      </c>
      <c r="AK27" s="347" t="s">
        <v>579</v>
      </c>
      <c r="AL27" s="339"/>
      <c r="AM27" s="203"/>
    </row>
    <row r="28" spans="2:39" ht="16.5" customHeight="1">
      <c r="B28" s="127"/>
      <c r="D28" s="183"/>
      <c r="E28" s="128" t="s">
        <v>677</v>
      </c>
      <c r="F28" s="128" t="s">
        <v>678</v>
      </c>
      <c r="G28" s="329" t="s">
        <v>579</v>
      </c>
      <c r="H28" s="339"/>
      <c r="I28" s="336"/>
      <c r="J28" s="183"/>
      <c r="K28" s="330" t="s">
        <v>679</v>
      </c>
      <c r="L28" s="330" t="s">
        <v>680</v>
      </c>
      <c r="M28" s="329" t="s">
        <v>528</v>
      </c>
      <c r="N28" s="339"/>
      <c r="O28" s="336"/>
      <c r="P28" s="120"/>
      <c r="Q28" s="330"/>
      <c r="R28" s="331" t="s">
        <v>223</v>
      </c>
      <c r="S28" s="328"/>
      <c r="T28" s="339"/>
      <c r="U28" s="336"/>
      <c r="V28" s="183" t="s">
        <v>224</v>
      </c>
      <c r="W28" s="330" t="s">
        <v>681</v>
      </c>
      <c r="X28" s="331" t="s">
        <v>682</v>
      </c>
      <c r="Y28" s="328">
        <v>35</v>
      </c>
      <c r="Z28" s="339"/>
      <c r="AA28" s="341"/>
      <c r="AB28" s="183" t="s">
        <v>224</v>
      </c>
      <c r="AC28" s="330" t="s">
        <v>683</v>
      </c>
      <c r="AD28" s="331" t="s">
        <v>684</v>
      </c>
      <c r="AE28" s="328">
        <v>25</v>
      </c>
      <c r="AF28" s="339"/>
      <c r="AG28" s="349"/>
      <c r="AH28" s="181"/>
      <c r="AI28" s="330" t="s">
        <v>656</v>
      </c>
      <c r="AJ28" s="342" t="s">
        <v>657</v>
      </c>
      <c r="AK28" s="329" t="s">
        <v>528</v>
      </c>
      <c r="AL28" s="339"/>
      <c r="AM28" s="199"/>
    </row>
    <row r="29" spans="2:39" ht="16.5" customHeight="1">
      <c r="B29" s="127"/>
      <c r="D29" s="183"/>
      <c r="E29" s="128" t="s">
        <v>681</v>
      </c>
      <c r="F29" s="128" t="s">
        <v>687</v>
      </c>
      <c r="G29" s="329" t="s">
        <v>528</v>
      </c>
      <c r="H29" s="339"/>
      <c r="I29" s="336"/>
      <c r="J29" s="183"/>
      <c r="K29" s="330" t="s">
        <v>688</v>
      </c>
      <c r="L29" s="331" t="s">
        <v>689</v>
      </c>
      <c r="M29" s="329" t="s">
        <v>579</v>
      </c>
      <c r="N29" s="339"/>
      <c r="O29" s="336"/>
      <c r="P29" s="120"/>
      <c r="Q29" s="330"/>
      <c r="R29" s="331" t="s">
        <v>223</v>
      </c>
      <c r="S29" s="328"/>
      <c r="T29" s="339"/>
      <c r="U29" s="336"/>
      <c r="V29" s="183"/>
      <c r="W29" s="330"/>
      <c r="X29" s="331"/>
      <c r="Y29" s="329"/>
      <c r="Z29" s="339"/>
      <c r="AA29" s="341"/>
      <c r="AB29" s="183"/>
      <c r="AC29" s="330" t="s">
        <v>690</v>
      </c>
      <c r="AD29" s="331" t="s">
        <v>691</v>
      </c>
      <c r="AE29" s="329" t="s">
        <v>528</v>
      </c>
      <c r="AF29" s="339"/>
      <c r="AG29" s="349"/>
      <c r="AH29" s="183"/>
      <c r="AI29" s="330"/>
      <c r="AJ29" s="342"/>
      <c r="AK29" s="329"/>
      <c r="AL29" s="339"/>
      <c r="AM29" s="416"/>
    </row>
    <row r="30" spans="2:39" ht="16.5" customHeight="1" thickBot="1">
      <c r="B30" s="127"/>
      <c r="D30" s="183"/>
      <c r="E30" s="128"/>
      <c r="F30" s="128"/>
      <c r="G30" s="329"/>
      <c r="H30" s="339"/>
      <c r="I30" s="336"/>
      <c r="J30" s="183"/>
      <c r="K30" s="330" t="s">
        <v>692</v>
      </c>
      <c r="L30" s="331" t="s">
        <v>693</v>
      </c>
      <c r="M30" s="329" t="s">
        <v>528</v>
      </c>
      <c r="N30" s="339"/>
      <c r="O30" s="336"/>
      <c r="P30" s="120"/>
      <c r="Q30" s="330"/>
      <c r="R30" s="331" t="s">
        <v>223</v>
      </c>
      <c r="S30" s="328"/>
      <c r="T30" s="339"/>
      <c r="U30" s="336"/>
      <c r="V30" s="183"/>
      <c r="W30" s="330"/>
      <c r="X30" s="331"/>
      <c r="Y30" s="329"/>
      <c r="Z30" s="339"/>
      <c r="AA30" s="341"/>
      <c r="AB30" s="183"/>
      <c r="AC30" s="330"/>
      <c r="AD30" s="331"/>
      <c r="AE30" s="329"/>
      <c r="AF30" s="339"/>
      <c r="AG30" s="349"/>
      <c r="AH30" s="181"/>
      <c r="AI30" s="330"/>
      <c r="AJ30" s="330" t="s">
        <v>223</v>
      </c>
      <c r="AK30" s="328"/>
      <c r="AL30" s="339"/>
      <c r="AM30" s="199"/>
    </row>
    <row r="31" spans="2:39" ht="15.75" customHeight="1">
      <c r="B31" s="130" t="s">
        <v>409</v>
      </c>
      <c r="C31" s="131">
        <f>SUM(S31,AK31)</f>
        <v>9698</v>
      </c>
      <c r="D31" s="132"/>
      <c r="E31" s="133"/>
      <c r="F31" s="133" t="s">
        <v>223</v>
      </c>
      <c r="G31" s="205"/>
      <c r="H31" s="266"/>
      <c r="I31" s="206"/>
      <c r="J31" s="132"/>
      <c r="K31" s="133"/>
      <c r="L31" s="133" t="s">
        <v>223</v>
      </c>
      <c r="M31" s="205"/>
      <c r="N31" s="266"/>
      <c r="O31" s="206"/>
      <c r="P31" s="132"/>
      <c r="Q31" s="133"/>
      <c r="R31" s="133" t="s">
        <v>223</v>
      </c>
      <c r="S31" s="205">
        <f>SUM(G19:G30,M19:M30,S19:S30)</f>
        <v>4475</v>
      </c>
      <c r="T31" s="266"/>
      <c r="U31" s="206"/>
      <c r="V31" s="132"/>
      <c r="W31" s="133"/>
      <c r="X31" s="133" t="s">
        <v>223</v>
      </c>
      <c r="Y31" s="205"/>
      <c r="Z31" s="266"/>
      <c r="AA31" s="206"/>
      <c r="AB31" s="132"/>
      <c r="AC31" s="133"/>
      <c r="AD31" s="133" t="s">
        <v>223</v>
      </c>
      <c r="AE31" s="205"/>
      <c r="AF31" s="266"/>
      <c r="AG31" s="206"/>
      <c r="AH31" s="184"/>
      <c r="AI31" s="185"/>
      <c r="AJ31" s="133" t="s">
        <v>223</v>
      </c>
      <c r="AK31" s="205">
        <f>SUM(Y19:Y30,AE19:AE30,AK19:AK30)</f>
        <v>5223</v>
      </c>
      <c r="AL31" s="266"/>
      <c r="AM31" s="207"/>
    </row>
    <row r="32" spans="2: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SUM(T19:T30,N19:N30,H19:H30)</f>
        <v>0</v>
      </c>
      <c r="U32" s="209"/>
      <c r="V32" s="138"/>
      <c r="W32" s="139"/>
      <c r="X32" s="139" t="s">
        <v>223</v>
      </c>
      <c r="Y32" s="208"/>
      <c r="Z32" s="263"/>
      <c r="AA32" s="209"/>
      <c r="AB32" s="138"/>
      <c r="AC32" s="139"/>
      <c r="AD32" s="139" t="s">
        <v>223</v>
      </c>
      <c r="AE32" s="208"/>
      <c r="AF32" s="263"/>
      <c r="AG32" s="209"/>
      <c r="AH32" s="186"/>
      <c r="AI32" s="187"/>
      <c r="AJ32" s="139" t="s">
        <v>223</v>
      </c>
      <c r="AK32" s="208"/>
      <c r="AL32" s="263">
        <f>SUM(AL19:AL30,AF19:AF30,Z19:Z30)</f>
        <v>0</v>
      </c>
      <c r="AM32" s="210"/>
    </row>
    <row r="33" spans="2:39" ht="16.5" customHeight="1">
      <c r="B33" s="118" t="s">
        <v>694</v>
      </c>
      <c r="D33" s="183" t="s">
        <v>224</v>
      </c>
      <c r="E33" s="128" t="s">
        <v>695</v>
      </c>
      <c r="F33" s="128" t="s">
        <v>696</v>
      </c>
      <c r="G33" s="328">
        <v>55</v>
      </c>
      <c r="H33" s="332"/>
      <c r="I33" s="336"/>
      <c r="J33" s="183" t="s">
        <v>224</v>
      </c>
      <c r="K33" s="330" t="s">
        <v>697</v>
      </c>
      <c r="L33" s="331" t="s">
        <v>698</v>
      </c>
      <c r="M33" s="328">
        <v>190</v>
      </c>
      <c r="N33" s="332"/>
      <c r="O33" s="336"/>
      <c r="P33" s="183" t="s">
        <v>224</v>
      </c>
      <c r="Q33" s="330" t="s">
        <v>699</v>
      </c>
      <c r="R33" s="331" t="s">
        <v>700</v>
      </c>
      <c r="S33" s="328">
        <v>90</v>
      </c>
      <c r="T33" s="332"/>
      <c r="U33" s="336"/>
      <c r="V33" s="183" t="s">
        <v>224</v>
      </c>
      <c r="W33" s="330" t="s">
        <v>701</v>
      </c>
      <c r="X33" s="331" t="s">
        <v>702</v>
      </c>
      <c r="Y33" s="328">
        <v>30</v>
      </c>
      <c r="Z33" s="332"/>
      <c r="AA33" s="341"/>
      <c r="AB33" s="183" t="s">
        <v>224</v>
      </c>
      <c r="AC33" s="330" t="s">
        <v>703</v>
      </c>
      <c r="AD33" s="331" t="s">
        <v>704</v>
      </c>
      <c r="AE33" s="328">
        <v>50</v>
      </c>
      <c r="AF33" s="332"/>
      <c r="AG33" s="341"/>
      <c r="AH33" s="183" t="s">
        <v>224</v>
      </c>
      <c r="AI33" s="330" t="s">
        <v>705</v>
      </c>
      <c r="AJ33" s="330" t="s">
        <v>706</v>
      </c>
      <c r="AK33" s="328">
        <v>110</v>
      </c>
      <c r="AL33" s="332"/>
      <c r="AM33" s="199"/>
    </row>
    <row r="34" spans="2:39" ht="15" customHeight="1">
      <c r="B34" s="118">
        <v>47215</v>
      </c>
      <c r="D34" s="183" t="s">
        <v>224</v>
      </c>
      <c r="E34" s="128" t="s">
        <v>707</v>
      </c>
      <c r="F34" s="128" t="s">
        <v>708</v>
      </c>
      <c r="G34" s="328">
        <v>15</v>
      </c>
      <c r="H34" s="332"/>
      <c r="I34" s="336"/>
      <c r="J34" s="183" t="s">
        <v>224</v>
      </c>
      <c r="K34" s="330" t="s">
        <v>709</v>
      </c>
      <c r="L34" s="331" t="s">
        <v>710</v>
      </c>
      <c r="M34" s="328">
        <v>130</v>
      </c>
      <c r="N34" s="332"/>
      <c r="O34" s="336"/>
      <c r="P34" s="183" t="s">
        <v>224</v>
      </c>
      <c r="Q34" s="330" t="s">
        <v>711</v>
      </c>
      <c r="R34" s="331" t="s">
        <v>712</v>
      </c>
      <c r="S34" s="328">
        <v>35</v>
      </c>
      <c r="T34" s="332"/>
      <c r="U34" s="336"/>
      <c r="V34" s="183" t="s">
        <v>224</v>
      </c>
      <c r="W34" s="330" t="s">
        <v>713</v>
      </c>
      <c r="X34" s="331" t="s">
        <v>714</v>
      </c>
      <c r="Y34" s="328">
        <v>80</v>
      </c>
      <c r="Z34" s="332"/>
      <c r="AA34" s="341"/>
      <c r="AB34" s="183" t="s">
        <v>224</v>
      </c>
      <c r="AC34" s="330" t="s">
        <v>715</v>
      </c>
      <c r="AD34" s="331" t="s">
        <v>716</v>
      </c>
      <c r="AE34" s="328">
        <v>80</v>
      </c>
      <c r="AF34" s="332"/>
      <c r="AG34" s="341"/>
      <c r="AH34" s="183" t="s">
        <v>224</v>
      </c>
      <c r="AI34" s="330" t="s">
        <v>717</v>
      </c>
      <c r="AJ34" s="330" t="s">
        <v>718</v>
      </c>
      <c r="AK34" s="328">
        <v>50</v>
      </c>
      <c r="AL34" s="332"/>
      <c r="AM34" s="199"/>
    </row>
    <row r="35" spans="2:39" ht="16.5" customHeight="1">
      <c r="B35" s="127"/>
      <c r="D35" s="183" t="s">
        <v>224</v>
      </c>
      <c r="E35" s="128" t="s">
        <v>719</v>
      </c>
      <c r="F35" s="128" t="s">
        <v>720</v>
      </c>
      <c r="G35" s="328">
        <v>115</v>
      </c>
      <c r="H35" s="332"/>
      <c r="I35" s="336"/>
      <c r="J35" s="183" t="s">
        <v>224</v>
      </c>
      <c r="K35" s="330" t="s">
        <v>721</v>
      </c>
      <c r="L35" s="331" t="s">
        <v>722</v>
      </c>
      <c r="M35" s="328">
        <v>15</v>
      </c>
      <c r="N35" s="332"/>
      <c r="O35" s="336"/>
      <c r="P35" s="183" t="s">
        <v>224</v>
      </c>
      <c r="Q35" s="330" t="s">
        <v>723</v>
      </c>
      <c r="R35" s="331" t="s">
        <v>724</v>
      </c>
      <c r="S35" s="328">
        <v>75</v>
      </c>
      <c r="T35" s="332"/>
      <c r="U35" s="336"/>
      <c r="V35" s="183" t="s">
        <v>224</v>
      </c>
      <c r="W35" s="330" t="s">
        <v>725</v>
      </c>
      <c r="X35" s="331" t="s">
        <v>726</v>
      </c>
      <c r="Y35" s="328">
        <v>40</v>
      </c>
      <c r="Z35" s="332"/>
      <c r="AA35" s="341"/>
      <c r="AB35" s="183" t="s">
        <v>224</v>
      </c>
      <c r="AC35" s="330" t="s">
        <v>727</v>
      </c>
      <c r="AD35" s="331" t="s">
        <v>728</v>
      </c>
      <c r="AE35" s="328">
        <v>90</v>
      </c>
      <c r="AF35" s="332"/>
      <c r="AG35" s="341"/>
      <c r="AH35" s="183" t="s">
        <v>224</v>
      </c>
      <c r="AI35" s="330" t="s">
        <v>729</v>
      </c>
      <c r="AJ35" s="330" t="s">
        <v>730</v>
      </c>
      <c r="AK35" s="328">
        <v>70</v>
      </c>
      <c r="AL35" s="332"/>
      <c r="AM35" s="199"/>
    </row>
    <row r="36" spans="2:39" ht="16.5" customHeight="1">
      <c r="B36" s="127"/>
      <c r="D36" s="183" t="s">
        <v>224</v>
      </c>
      <c r="E36" s="128" t="s">
        <v>731</v>
      </c>
      <c r="F36" s="128" t="s">
        <v>732</v>
      </c>
      <c r="G36" s="328">
        <v>85</v>
      </c>
      <c r="H36" s="332"/>
      <c r="I36" s="336"/>
      <c r="J36" s="183" t="s">
        <v>224</v>
      </c>
      <c r="K36" s="330" t="s">
        <v>733</v>
      </c>
      <c r="L36" s="331" t="s">
        <v>734</v>
      </c>
      <c r="M36" s="328">
        <v>65</v>
      </c>
      <c r="N36" s="332"/>
      <c r="O36" s="336"/>
      <c r="P36" s="183" t="s">
        <v>224</v>
      </c>
      <c r="Q36" s="330" t="s">
        <v>735</v>
      </c>
      <c r="R36" s="331" t="s">
        <v>736</v>
      </c>
      <c r="S36" s="328">
        <v>15</v>
      </c>
      <c r="T36" s="332"/>
      <c r="U36" s="336"/>
      <c r="V36" s="183" t="s">
        <v>224</v>
      </c>
      <c r="W36" s="330" t="s">
        <v>737</v>
      </c>
      <c r="X36" s="331" t="s">
        <v>738</v>
      </c>
      <c r="Y36" s="328">
        <v>25</v>
      </c>
      <c r="Z36" s="332"/>
      <c r="AA36" s="341"/>
      <c r="AB36" s="183" t="s">
        <v>224</v>
      </c>
      <c r="AC36" s="330" t="s">
        <v>739</v>
      </c>
      <c r="AD36" s="331" t="s">
        <v>740</v>
      </c>
      <c r="AE36" s="328">
        <v>35</v>
      </c>
      <c r="AF36" s="332"/>
      <c r="AG36" s="341"/>
      <c r="AH36" s="183" t="s">
        <v>224</v>
      </c>
      <c r="AI36" s="330" t="s">
        <v>741</v>
      </c>
      <c r="AJ36" s="330" t="s">
        <v>742</v>
      </c>
      <c r="AK36" s="328">
        <v>80</v>
      </c>
      <c r="AL36" s="332"/>
      <c r="AM36" s="199"/>
    </row>
    <row r="37" spans="2:39" ht="16.5" customHeight="1">
      <c r="B37" s="127"/>
      <c r="D37" s="183" t="s">
        <v>224</v>
      </c>
      <c r="E37" s="128" t="s">
        <v>743</v>
      </c>
      <c r="F37" s="128" t="s">
        <v>744</v>
      </c>
      <c r="G37" s="328">
        <v>25</v>
      </c>
      <c r="H37" s="332"/>
      <c r="I37" s="336"/>
      <c r="J37" s="183" t="s">
        <v>224</v>
      </c>
      <c r="K37" s="330" t="s">
        <v>745</v>
      </c>
      <c r="L37" s="331" t="s">
        <v>746</v>
      </c>
      <c r="M37" s="328">
        <v>65</v>
      </c>
      <c r="N37" s="332"/>
      <c r="O37" s="336"/>
      <c r="P37" s="183"/>
      <c r="Q37" s="330"/>
      <c r="R37" s="394"/>
      <c r="S37" s="329"/>
      <c r="T37" s="332"/>
      <c r="U37" s="336"/>
      <c r="V37" s="183" t="s">
        <v>224</v>
      </c>
      <c r="W37" s="330" t="s">
        <v>747</v>
      </c>
      <c r="X37" s="331" t="s">
        <v>748</v>
      </c>
      <c r="Y37" s="328">
        <v>10</v>
      </c>
      <c r="Z37" s="332"/>
      <c r="AA37" s="341"/>
      <c r="AB37" s="183" t="s">
        <v>224</v>
      </c>
      <c r="AC37" s="330" t="s">
        <v>749</v>
      </c>
      <c r="AD37" s="331" t="s">
        <v>750</v>
      </c>
      <c r="AE37" s="328">
        <v>45</v>
      </c>
      <c r="AF37" s="332"/>
      <c r="AG37" s="341"/>
      <c r="AH37" s="183" t="s">
        <v>224</v>
      </c>
      <c r="AI37" s="330" t="s">
        <v>751</v>
      </c>
      <c r="AJ37" s="330" t="s">
        <v>752</v>
      </c>
      <c r="AK37" s="328">
        <v>90</v>
      </c>
      <c r="AL37" s="332"/>
      <c r="AM37" s="199"/>
    </row>
    <row r="38" spans="2:39" ht="16.5" customHeight="1">
      <c r="B38" s="127"/>
      <c r="D38" s="183" t="s">
        <v>224</v>
      </c>
      <c r="E38" s="128" t="s">
        <v>753</v>
      </c>
      <c r="F38" s="128" t="s">
        <v>754</v>
      </c>
      <c r="G38" s="328">
        <v>120</v>
      </c>
      <c r="H38" s="332"/>
      <c r="I38" s="336"/>
      <c r="J38" s="183" t="s">
        <v>224</v>
      </c>
      <c r="K38" s="330" t="s">
        <v>755</v>
      </c>
      <c r="L38" s="331" t="s">
        <v>756</v>
      </c>
      <c r="M38" s="328">
        <v>45</v>
      </c>
      <c r="N38" s="332"/>
      <c r="O38" s="336"/>
      <c r="P38" s="120"/>
      <c r="Q38" s="330"/>
      <c r="R38" s="331"/>
      <c r="S38" s="347"/>
      <c r="T38" s="332"/>
      <c r="U38" s="336"/>
      <c r="V38" s="183" t="s">
        <v>224</v>
      </c>
      <c r="W38" s="330" t="s">
        <v>757</v>
      </c>
      <c r="X38" s="331" t="s">
        <v>758</v>
      </c>
      <c r="Y38" s="328">
        <v>125</v>
      </c>
      <c r="Z38" s="332"/>
      <c r="AA38" s="341"/>
      <c r="AB38" s="183" t="s">
        <v>224</v>
      </c>
      <c r="AC38" s="330" t="s">
        <v>759</v>
      </c>
      <c r="AD38" s="331" t="s">
        <v>760</v>
      </c>
      <c r="AE38" s="328">
        <v>105</v>
      </c>
      <c r="AF38" s="332"/>
      <c r="AG38" s="341"/>
      <c r="AH38" s="183" t="s">
        <v>224</v>
      </c>
      <c r="AI38" s="330" t="s">
        <v>761</v>
      </c>
      <c r="AJ38" s="330" t="s">
        <v>762</v>
      </c>
      <c r="AK38" s="328">
        <v>40</v>
      </c>
      <c r="AL38" s="332"/>
      <c r="AM38" s="199"/>
    </row>
    <row r="39" spans="2:39" ht="16.5" customHeight="1">
      <c r="B39" s="127"/>
      <c r="D39" s="183" t="s">
        <v>224</v>
      </c>
      <c r="E39" s="128" t="s">
        <v>763</v>
      </c>
      <c r="F39" s="128" t="s">
        <v>764</v>
      </c>
      <c r="G39" s="328">
        <v>50</v>
      </c>
      <c r="H39" s="332"/>
      <c r="I39" s="336"/>
      <c r="J39" s="183" t="s">
        <v>224</v>
      </c>
      <c r="K39" s="330" t="s">
        <v>765</v>
      </c>
      <c r="L39" s="331" t="s">
        <v>766</v>
      </c>
      <c r="M39" s="328">
        <v>75</v>
      </c>
      <c r="N39" s="332"/>
      <c r="O39" s="336"/>
      <c r="P39" s="120"/>
      <c r="Q39" s="330"/>
      <c r="R39" s="331"/>
      <c r="S39" s="328"/>
      <c r="T39" s="332"/>
      <c r="U39" s="336"/>
      <c r="V39" s="183" t="s">
        <v>224</v>
      </c>
      <c r="W39" s="330" t="s">
        <v>767</v>
      </c>
      <c r="X39" s="331" t="s">
        <v>768</v>
      </c>
      <c r="Y39" s="328">
        <v>55</v>
      </c>
      <c r="Z39" s="332"/>
      <c r="AA39" s="341"/>
      <c r="AB39" s="183" t="s">
        <v>224</v>
      </c>
      <c r="AC39" s="330" t="s">
        <v>769</v>
      </c>
      <c r="AD39" s="331" t="s">
        <v>770</v>
      </c>
      <c r="AE39" s="328">
        <v>87</v>
      </c>
      <c r="AF39" s="332"/>
      <c r="AG39" s="341"/>
      <c r="AH39" s="183" t="s">
        <v>224</v>
      </c>
      <c r="AI39" s="330" t="s">
        <v>723</v>
      </c>
      <c r="AJ39" s="330" t="s">
        <v>771</v>
      </c>
      <c r="AK39" s="328">
        <v>75</v>
      </c>
      <c r="AL39" s="332"/>
      <c r="AM39" s="199"/>
    </row>
    <row r="40" spans="2:39" ht="16.5" customHeight="1">
      <c r="B40" s="127"/>
      <c r="D40" s="183" t="s">
        <v>224</v>
      </c>
      <c r="E40" s="128" t="s">
        <v>772</v>
      </c>
      <c r="F40" s="128" t="s">
        <v>773</v>
      </c>
      <c r="G40" s="328">
        <v>25</v>
      </c>
      <c r="H40" s="332"/>
      <c r="I40" s="336"/>
      <c r="J40" s="183" t="s">
        <v>224</v>
      </c>
      <c r="K40" s="330" t="s">
        <v>774</v>
      </c>
      <c r="L40" s="331" t="s">
        <v>775</v>
      </c>
      <c r="M40" s="328">
        <v>90</v>
      </c>
      <c r="N40" s="332"/>
      <c r="O40" s="336"/>
      <c r="P40" s="120"/>
      <c r="Q40" s="128"/>
      <c r="R40" s="128"/>
      <c r="S40" s="328"/>
      <c r="T40" s="332"/>
      <c r="U40" s="336"/>
      <c r="V40" s="183" t="s">
        <v>224</v>
      </c>
      <c r="W40" s="330" t="s">
        <v>743</v>
      </c>
      <c r="X40" s="331" t="s">
        <v>776</v>
      </c>
      <c r="Y40" s="328">
        <v>50</v>
      </c>
      <c r="Z40" s="332"/>
      <c r="AA40" s="341"/>
      <c r="AB40" s="183" t="s">
        <v>224</v>
      </c>
      <c r="AC40" s="330" t="s">
        <v>777</v>
      </c>
      <c r="AD40" s="330" t="s">
        <v>778</v>
      </c>
      <c r="AE40" s="328">
        <v>75</v>
      </c>
      <c r="AF40" s="332"/>
      <c r="AG40" s="341"/>
      <c r="AH40" s="183" t="s">
        <v>224</v>
      </c>
      <c r="AI40" s="330" t="s">
        <v>779</v>
      </c>
      <c r="AJ40" s="330" t="s">
        <v>780</v>
      </c>
      <c r="AK40" s="328">
        <v>65</v>
      </c>
      <c r="AL40" s="332"/>
      <c r="AM40" s="199"/>
    </row>
    <row r="41" spans="2:39" ht="16.5" customHeight="1">
      <c r="B41" s="127"/>
      <c r="D41" s="183" t="s">
        <v>224</v>
      </c>
      <c r="E41" s="128" t="s">
        <v>781</v>
      </c>
      <c r="F41" s="128" t="s">
        <v>782</v>
      </c>
      <c r="G41" s="328">
        <v>660</v>
      </c>
      <c r="H41" s="332"/>
      <c r="I41" s="336"/>
      <c r="J41" s="183" t="s">
        <v>224</v>
      </c>
      <c r="K41" s="330" t="s">
        <v>783</v>
      </c>
      <c r="L41" s="330" t="s">
        <v>784</v>
      </c>
      <c r="M41" s="328">
        <v>35</v>
      </c>
      <c r="N41" s="332"/>
      <c r="O41" s="336"/>
      <c r="P41" s="183"/>
      <c r="Q41" s="330"/>
      <c r="R41" s="330"/>
      <c r="S41" s="328"/>
      <c r="T41" s="332"/>
      <c r="U41" s="336"/>
      <c r="V41" s="183" t="s">
        <v>224</v>
      </c>
      <c r="W41" s="330" t="s">
        <v>763</v>
      </c>
      <c r="X41" s="331" t="s">
        <v>785</v>
      </c>
      <c r="Y41" s="328">
        <v>60</v>
      </c>
      <c r="Z41" s="332"/>
      <c r="AA41" s="341"/>
      <c r="AB41" s="183" t="s">
        <v>224</v>
      </c>
      <c r="AC41" s="330" t="s">
        <v>786</v>
      </c>
      <c r="AD41" s="330" t="s">
        <v>787</v>
      </c>
      <c r="AE41" s="328">
        <v>180</v>
      </c>
      <c r="AF41" s="332"/>
      <c r="AG41" s="345"/>
      <c r="AH41" s="183" t="s">
        <v>224</v>
      </c>
      <c r="AI41" s="330" t="s">
        <v>699</v>
      </c>
      <c r="AJ41" s="330" t="s">
        <v>788</v>
      </c>
      <c r="AK41" s="328">
        <v>50</v>
      </c>
      <c r="AL41" s="332"/>
      <c r="AM41" s="203"/>
    </row>
    <row r="42" spans="2:39" ht="16.5" customHeight="1">
      <c r="B42" s="127"/>
      <c r="D42" s="183" t="s">
        <v>224</v>
      </c>
      <c r="E42" s="128" t="s">
        <v>789</v>
      </c>
      <c r="F42" s="128" t="s">
        <v>790</v>
      </c>
      <c r="G42" s="328">
        <v>80</v>
      </c>
      <c r="H42" s="332"/>
      <c r="I42" s="336"/>
      <c r="J42" s="183" t="s">
        <v>224</v>
      </c>
      <c r="K42" s="330" t="s">
        <v>791</v>
      </c>
      <c r="L42" s="330" t="s">
        <v>792</v>
      </c>
      <c r="M42" s="328">
        <v>45</v>
      </c>
      <c r="N42" s="332"/>
      <c r="O42" s="336"/>
      <c r="P42" s="120"/>
      <c r="Q42" s="330"/>
      <c r="R42" s="331"/>
      <c r="S42" s="328"/>
      <c r="T42" s="332"/>
      <c r="U42" s="336"/>
      <c r="V42" s="183" t="s">
        <v>224</v>
      </c>
      <c r="W42" s="330" t="s">
        <v>793</v>
      </c>
      <c r="X42" s="331" t="s">
        <v>794</v>
      </c>
      <c r="Y42" s="328">
        <v>25</v>
      </c>
      <c r="Z42" s="332"/>
      <c r="AA42" s="341"/>
      <c r="AB42" s="183" t="s">
        <v>224</v>
      </c>
      <c r="AC42" s="330" t="s">
        <v>733</v>
      </c>
      <c r="AD42" s="330" t="s">
        <v>795</v>
      </c>
      <c r="AE42" s="328">
        <v>45</v>
      </c>
      <c r="AF42" s="332"/>
      <c r="AG42" s="345"/>
      <c r="AH42" s="183" t="s">
        <v>224</v>
      </c>
      <c r="AI42" s="330" t="s">
        <v>796</v>
      </c>
      <c r="AJ42" s="330" t="s">
        <v>797</v>
      </c>
      <c r="AK42" s="328">
        <v>53</v>
      </c>
      <c r="AL42" s="332"/>
      <c r="AM42" s="203"/>
    </row>
    <row r="43" spans="2:39" ht="16.5" customHeight="1">
      <c r="B43" s="127"/>
      <c r="D43" s="183" t="s">
        <v>224</v>
      </c>
      <c r="E43" s="128" t="s">
        <v>798</v>
      </c>
      <c r="F43" s="128" t="s">
        <v>799</v>
      </c>
      <c r="G43" s="328">
        <v>135</v>
      </c>
      <c r="H43" s="332"/>
      <c r="I43" s="336"/>
      <c r="J43" s="183" t="s">
        <v>224</v>
      </c>
      <c r="K43" s="330" t="s">
        <v>800</v>
      </c>
      <c r="L43" s="330" t="s">
        <v>801</v>
      </c>
      <c r="M43" s="328">
        <v>65</v>
      </c>
      <c r="N43" s="332"/>
      <c r="O43" s="336"/>
      <c r="P43" s="120"/>
      <c r="Q43" s="330"/>
      <c r="R43" s="331"/>
      <c r="S43" s="328"/>
      <c r="T43" s="332"/>
      <c r="U43" s="336"/>
      <c r="V43" s="183" t="s">
        <v>224</v>
      </c>
      <c r="W43" s="189" t="s">
        <v>802</v>
      </c>
      <c r="X43" s="331" t="s">
        <v>803</v>
      </c>
      <c r="Y43" s="328">
        <v>105</v>
      </c>
      <c r="Z43" s="332"/>
      <c r="AA43" s="341"/>
      <c r="AB43" s="183" t="s">
        <v>224</v>
      </c>
      <c r="AC43" s="330" t="s">
        <v>774</v>
      </c>
      <c r="AD43" s="330" t="s">
        <v>804</v>
      </c>
      <c r="AE43" s="328">
        <v>80</v>
      </c>
      <c r="AF43" s="332"/>
      <c r="AG43" s="345"/>
      <c r="AH43" s="183" t="s">
        <v>224</v>
      </c>
      <c r="AI43" s="330" t="s">
        <v>805</v>
      </c>
      <c r="AJ43" s="330" t="s">
        <v>806</v>
      </c>
      <c r="AK43" s="328">
        <v>15</v>
      </c>
      <c r="AL43" s="332"/>
      <c r="AM43" s="203"/>
    </row>
    <row r="44" spans="2:39" ht="16.5" customHeight="1">
      <c r="B44" s="127"/>
      <c r="D44" s="183" t="s">
        <v>224</v>
      </c>
      <c r="E44" s="128" t="s">
        <v>807</v>
      </c>
      <c r="F44" s="128" t="s">
        <v>808</v>
      </c>
      <c r="G44" s="328">
        <v>385</v>
      </c>
      <c r="H44" s="332"/>
      <c r="I44" s="336"/>
      <c r="J44" s="183" t="s">
        <v>224</v>
      </c>
      <c r="K44" s="330" t="s">
        <v>809</v>
      </c>
      <c r="L44" s="330" t="s">
        <v>810</v>
      </c>
      <c r="M44" s="328">
        <v>80</v>
      </c>
      <c r="N44" s="332"/>
      <c r="O44" s="336"/>
      <c r="P44" s="120"/>
      <c r="Q44" s="128"/>
      <c r="R44" s="128"/>
      <c r="S44" s="329"/>
      <c r="T44" s="332"/>
      <c r="U44" s="336"/>
      <c r="V44" s="183" t="s">
        <v>224</v>
      </c>
      <c r="W44" s="330" t="s">
        <v>811</v>
      </c>
      <c r="X44" s="331" t="s">
        <v>812</v>
      </c>
      <c r="Y44" s="328">
        <v>195</v>
      </c>
      <c r="Z44" s="332"/>
      <c r="AA44" s="341"/>
      <c r="AB44" s="183" t="s">
        <v>224</v>
      </c>
      <c r="AC44" s="330" t="s">
        <v>813</v>
      </c>
      <c r="AD44" s="330" t="s">
        <v>814</v>
      </c>
      <c r="AE44" s="328">
        <v>45</v>
      </c>
      <c r="AF44" s="332"/>
      <c r="AG44" s="345"/>
      <c r="AH44" s="181"/>
      <c r="AI44" s="374" t="s">
        <v>815</v>
      </c>
      <c r="AJ44" s="342" t="s">
        <v>816</v>
      </c>
      <c r="AK44" s="329" t="s">
        <v>528</v>
      </c>
      <c r="AL44" s="332"/>
      <c r="AM44" s="203"/>
    </row>
    <row r="45" spans="2:39" ht="16.5" customHeight="1">
      <c r="B45" s="127"/>
      <c r="D45" s="183" t="s">
        <v>224</v>
      </c>
      <c r="E45" s="128" t="s">
        <v>715</v>
      </c>
      <c r="F45" s="128" t="s">
        <v>817</v>
      </c>
      <c r="G45" s="328">
        <v>75</v>
      </c>
      <c r="H45" s="332"/>
      <c r="I45" s="336"/>
      <c r="J45" s="183" t="s">
        <v>224</v>
      </c>
      <c r="K45" s="330" t="s">
        <v>818</v>
      </c>
      <c r="L45" s="330" t="s">
        <v>819</v>
      </c>
      <c r="M45" s="328">
        <v>85</v>
      </c>
      <c r="N45" s="332"/>
      <c r="O45" s="336"/>
      <c r="P45" s="120"/>
      <c r="Q45" s="128"/>
      <c r="R45" s="128"/>
      <c r="S45" s="328"/>
      <c r="T45" s="332"/>
      <c r="U45" s="336"/>
      <c r="V45" s="183" t="s">
        <v>224</v>
      </c>
      <c r="W45" s="330" t="s">
        <v>820</v>
      </c>
      <c r="X45" s="331" t="s">
        <v>821</v>
      </c>
      <c r="Y45" s="328">
        <v>85</v>
      </c>
      <c r="Z45" s="332"/>
      <c r="AA45" s="341"/>
      <c r="AB45" s="183" t="s">
        <v>224</v>
      </c>
      <c r="AC45" s="330" t="s">
        <v>791</v>
      </c>
      <c r="AD45" s="330" t="s">
        <v>822</v>
      </c>
      <c r="AE45" s="328">
        <v>40</v>
      </c>
      <c r="AF45" s="332"/>
      <c r="AG45" s="345"/>
      <c r="AH45" s="183"/>
      <c r="AI45" s="330" t="s">
        <v>823</v>
      </c>
      <c r="AJ45" s="331" t="s">
        <v>824</v>
      </c>
      <c r="AK45" s="329" t="s">
        <v>528</v>
      </c>
      <c r="AL45" s="332"/>
      <c r="AM45" s="203"/>
    </row>
    <row r="46" spans="2:39" ht="16.5" customHeight="1">
      <c r="B46" s="127"/>
      <c r="D46" s="183" t="s">
        <v>224</v>
      </c>
      <c r="E46" s="128" t="s">
        <v>727</v>
      </c>
      <c r="F46" s="128" t="s">
        <v>825</v>
      </c>
      <c r="G46" s="328">
        <v>95</v>
      </c>
      <c r="H46" s="332"/>
      <c r="I46" s="336"/>
      <c r="J46" s="183" t="s">
        <v>224</v>
      </c>
      <c r="K46" s="330" t="s">
        <v>786</v>
      </c>
      <c r="L46" s="330" t="s">
        <v>826</v>
      </c>
      <c r="M46" s="328">
        <v>105</v>
      </c>
      <c r="N46" s="332"/>
      <c r="O46" s="336"/>
      <c r="P46" s="120"/>
      <c r="Q46" s="330"/>
      <c r="R46" s="330"/>
      <c r="S46" s="412"/>
      <c r="T46" s="332"/>
      <c r="U46" s="336"/>
      <c r="V46" s="183" t="s">
        <v>224</v>
      </c>
      <c r="W46" s="330" t="s">
        <v>827</v>
      </c>
      <c r="X46" s="331" t="s">
        <v>828</v>
      </c>
      <c r="Y46" s="328">
        <v>45</v>
      </c>
      <c r="Z46" s="332"/>
      <c r="AA46" s="341"/>
      <c r="AB46" s="183" t="s">
        <v>224</v>
      </c>
      <c r="AC46" s="330" t="s">
        <v>800</v>
      </c>
      <c r="AD46" s="331" t="s">
        <v>829</v>
      </c>
      <c r="AE46" s="328">
        <v>105</v>
      </c>
      <c r="AF46" s="332"/>
      <c r="AG46" s="345"/>
      <c r="AH46" s="181"/>
      <c r="AI46" s="330"/>
      <c r="AJ46" s="330"/>
      <c r="AK46" s="329"/>
      <c r="AL46" s="332"/>
      <c r="AM46" s="203"/>
    </row>
    <row r="47" spans="2:39" ht="16.5" customHeight="1">
      <c r="B47" s="127"/>
      <c r="D47" s="183" t="s">
        <v>224</v>
      </c>
      <c r="E47" s="128" t="s">
        <v>830</v>
      </c>
      <c r="F47" s="128" t="s">
        <v>831</v>
      </c>
      <c r="G47" s="328">
        <v>30</v>
      </c>
      <c r="H47" s="332"/>
      <c r="I47" s="336"/>
      <c r="J47" s="183" t="s">
        <v>224</v>
      </c>
      <c r="K47" s="330" t="s">
        <v>832</v>
      </c>
      <c r="L47" s="342" t="s">
        <v>833</v>
      </c>
      <c r="M47" s="328">
        <v>95</v>
      </c>
      <c r="N47" s="332"/>
      <c r="O47" s="336"/>
      <c r="P47" s="120"/>
      <c r="Q47" s="330"/>
      <c r="R47" s="331"/>
      <c r="S47" s="328"/>
      <c r="T47" s="332"/>
      <c r="U47" s="336"/>
      <c r="V47" s="183" t="s">
        <v>224</v>
      </c>
      <c r="W47" s="330" t="s">
        <v>834</v>
      </c>
      <c r="X47" s="331" t="s">
        <v>835</v>
      </c>
      <c r="Y47" s="328">
        <v>120</v>
      </c>
      <c r="Z47" s="332"/>
      <c r="AA47" s="341"/>
      <c r="AB47" s="183" t="s">
        <v>224</v>
      </c>
      <c r="AC47" s="330" t="s">
        <v>783</v>
      </c>
      <c r="AD47" s="331" t="s">
        <v>836</v>
      </c>
      <c r="AE47" s="328">
        <v>65</v>
      </c>
      <c r="AF47" s="332"/>
      <c r="AG47" s="341"/>
      <c r="AH47" s="181"/>
      <c r="AI47" s="330"/>
      <c r="AJ47" s="331"/>
      <c r="AK47" s="329"/>
      <c r="AL47" s="332"/>
      <c r="AM47" s="199"/>
    </row>
    <row r="48" spans="2:39" ht="16.5" customHeight="1">
      <c r="B48" s="127"/>
      <c r="D48" s="183" t="s">
        <v>224</v>
      </c>
      <c r="E48" s="128" t="s">
        <v>837</v>
      </c>
      <c r="F48" s="128" t="s">
        <v>838</v>
      </c>
      <c r="G48" s="328">
        <v>30</v>
      </c>
      <c r="H48" s="332"/>
      <c r="I48" s="336"/>
      <c r="J48" s="183" t="s">
        <v>224</v>
      </c>
      <c r="K48" s="330" t="s">
        <v>796</v>
      </c>
      <c r="L48" s="331" t="s">
        <v>839</v>
      </c>
      <c r="M48" s="328">
        <v>95</v>
      </c>
      <c r="N48" s="332"/>
      <c r="O48" s="336"/>
      <c r="P48" s="120"/>
      <c r="Q48" s="330"/>
      <c r="R48" s="331"/>
      <c r="S48" s="328"/>
      <c r="T48" s="332"/>
      <c r="U48" s="336"/>
      <c r="V48" s="183" t="s">
        <v>224</v>
      </c>
      <c r="W48" s="330" t="s">
        <v>840</v>
      </c>
      <c r="X48" s="331" t="s">
        <v>841</v>
      </c>
      <c r="Y48" s="328">
        <v>95</v>
      </c>
      <c r="Z48" s="332"/>
      <c r="AA48" s="341"/>
      <c r="AB48" s="183" t="s">
        <v>224</v>
      </c>
      <c r="AC48" s="330" t="s">
        <v>709</v>
      </c>
      <c r="AD48" s="331" t="s">
        <v>842</v>
      </c>
      <c r="AE48" s="328">
        <v>100</v>
      </c>
      <c r="AF48" s="332"/>
      <c r="AG48" s="341"/>
      <c r="AH48" s="181"/>
      <c r="AI48" s="330"/>
      <c r="AJ48" s="330"/>
      <c r="AK48" s="328"/>
      <c r="AL48" s="332"/>
      <c r="AM48" s="199"/>
    </row>
    <row r="49" spans="2:39" ht="16.5" customHeight="1">
      <c r="B49" s="127"/>
      <c r="D49" s="183" t="s">
        <v>224</v>
      </c>
      <c r="E49" s="128" t="s">
        <v>843</v>
      </c>
      <c r="F49" s="128" t="s">
        <v>844</v>
      </c>
      <c r="G49" s="328">
        <v>370</v>
      </c>
      <c r="H49" s="332"/>
      <c r="I49" s="336"/>
      <c r="J49" s="183" t="s">
        <v>224</v>
      </c>
      <c r="K49" s="330" t="s">
        <v>729</v>
      </c>
      <c r="L49" s="331" t="s">
        <v>845</v>
      </c>
      <c r="M49" s="328">
        <v>45</v>
      </c>
      <c r="N49" s="332"/>
      <c r="O49" s="336"/>
      <c r="P49" s="120"/>
      <c r="Q49" s="330"/>
      <c r="R49" s="331"/>
      <c r="S49" s="328"/>
      <c r="T49" s="332"/>
      <c r="U49" s="336"/>
      <c r="V49" s="183" t="s">
        <v>224</v>
      </c>
      <c r="W49" s="128" t="s">
        <v>719</v>
      </c>
      <c r="X49" s="128" t="s">
        <v>846</v>
      </c>
      <c r="Y49" s="328">
        <v>80</v>
      </c>
      <c r="Z49" s="332"/>
      <c r="AA49" s="341"/>
      <c r="AB49" s="183" t="s">
        <v>224</v>
      </c>
      <c r="AC49" s="330" t="s">
        <v>721</v>
      </c>
      <c r="AD49" s="330" t="s">
        <v>847</v>
      </c>
      <c r="AE49" s="328">
        <v>18</v>
      </c>
      <c r="AF49" s="332"/>
      <c r="AG49" s="341"/>
      <c r="AH49" s="344"/>
      <c r="AI49" s="330"/>
      <c r="AJ49" s="330"/>
      <c r="AK49" s="328"/>
      <c r="AL49" s="332"/>
      <c r="AM49" s="199"/>
    </row>
    <row r="50" spans="2:39" ht="16.5" customHeight="1">
      <c r="B50" s="127"/>
      <c r="D50" s="183" t="s">
        <v>224</v>
      </c>
      <c r="E50" s="128" t="s">
        <v>848</v>
      </c>
      <c r="F50" s="128" t="s">
        <v>849</v>
      </c>
      <c r="G50" s="328">
        <v>180</v>
      </c>
      <c r="H50" s="332"/>
      <c r="I50" s="336"/>
      <c r="J50" s="183" t="s">
        <v>263</v>
      </c>
      <c r="K50" s="330" t="s">
        <v>850</v>
      </c>
      <c r="L50" s="330" t="s">
        <v>851</v>
      </c>
      <c r="M50" s="328">
        <v>105</v>
      </c>
      <c r="N50" s="332"/>
      <c r="O50" s="336"/>
      <c r="P50" s="120"/>
      <c r="Q50" s="330"/>
      <c r="R50" s="331"/>
      <c r="S50" s="328"/>
      <c r="T50" s="332"/>
      <c r="U50" s="336"/>
      <c r="V50" s="183" t="s">
        <v>224</v>
      </c>
      <c r="W50" s="330" t="s">
        <v>852</v>
      </c>
      <c r="X50" s="331" t="s">
        <v>853</v>
      </c>
      <c r="Y50" s="328">
        <v>290</v>
      </c>
      <c r="Z50" s="332"/>
      <c r="AA50" s="341"/>
      <c r="AB50" s="183" t="s">
        <v>224</v>
      </c>
      <c r="AC50" s="330" t="s">
        <v>854</v>
      </c>
      <c r="AD50" s="330" t="s">
        <v>855</v>
      </c>
      <c r="AE50" s="328">
        <v>50</v>
      </c>
      <c r="AF50" s="332"/>
      <c r="AG50" s="345"/>
      <c r="AH50" s="344"/>
      <c r="AI50" s="330"/>
      <c r="AJ50" s="330"/>
      <c r="AK50" s="328"/>
      <c r="AL50" s="332"/>
      <c r="AM50" s="203"/>
    </row>
    <row r="51" spans="2:39" ht="16.5" customHeight="1">
      <c r="B51" s="127"/>
      <c r="D51" s="183"/>
      <c r="E51" s="128" t="s">
        <v>856</v>
      </c>
      <c r="F51" s="128" t="s">
        <v>857</v>
      </c>
      <c r="G51" s="329" t="s">
        <v>528</v>
      </c>
      <c r="H51" s="332"/>
      <c r="I51" s="336"/>
      <c r="J51" s="183" t="s">
        <v>263</v>
      </c>
      <c r="K51" s="330" t="s">
        <v>858</v>
      </c>
      <c r="L51" s="330" t="s">
        <v>859</v>
      </c>
      <c r="M51" s="328">
        <v>20</v>
      </c>
      <c r="N51" s="332"/>
      <c r="O51" s="336"/>
      <c r="P51" s="120"/>
      <c r="Q51" s="330"/>
      <c r="R51" s="331"/>
      <c r="S51" s="328"/>
      <c r="T51" s="332"/>
      <c r="U51" s="336"/>
      <c r="V51" s="183" t="s">
        <v>224</v>
      </c>
      <c r="W51" s="330" t="s">
        <v>860</v>
      </c>
      <c r="X51" s="331" t="s">
        <v>861</v>
      </c>
      <c r="Y51" s="328">
        <v>145</v>
      </c>
      <c r="Z51" s="332"/>
      <c r="AA51" s="341"/>
      <c r="AB51" s="183" t="s">
        <v>224</v>
      </c>
      <c r="AC51" s="330" t="s">
        <v>755</v>
      </c>
      <c r="AD51" s="330" t="s">
        <v>862</v>
      </c>
      <c r="AE51" s="328">
        <v>30</v>
      </c>
      <c r="AF51" s="332"/>
      <c r="AG51" s="345"/>
      <c r="AH51" s="344"/>
      <c r="AI51" s="330"/>
      <c r="AJ51" s="330"/>
      <c r="AK51" s="328"/>
      <c r="AL51" s="332"/>
      <c r="AM51" s="203"/>
    </row>
    <row r="52" spans="2:39" ht="16.5" customHeight="1">
      <c r="B52" s="127"/>
      <c r="D52" s="183"/>
      <c r="E52" s="128" t="s">
        <v>863</v>
      </c>
      <c r="F52" s="128" t="s">
        <v>864</v>
      </c>
      <c r="G52" s="329" t="s">
        <v>528</v>
      </c>
      <c r="H52" s="332"/>
      <c r="I52" s="336"/>
      <c r="J52" s="183"/>
      <c r="K52" s="330" t="s">
        <v>865</v>
      </c>
      <c r="L52" s="330" t="s">
        <v>866</v>
      </c>
      <c r="M52" s="347" t="s">
        <v>528</v>
      </c>
      <c r="N52" s="332"/>
      <c r="O52" s="336"/>
      <c r="P52" s="120"/>
      <c r="Q52" s="330"/>
      <c r="R52" s="331"/>
      <c r="S52" s="328"/>
      <c r="T52" s="332"/>
      <c r="U52" s="336"/>
      <c r="V52" s="183" t="s">
        <v>224</v>
      </c>
      <c r="W52" s="330" t="s">
        <v>867</v>
      </c>
      <c r="X52" s="331" t="s">
        <v>868</v>
      </c>
      <c r="Y52" s="328">
        <v>25</v>
      </c>
      <c r="Z52" s="332"/>
      <c r="AA52" s="341"/>
      <c r="AB52" s="183" t="s">
        <v>224</v>
      </c>
      <c r="AC52" s="330" t="s">
        <v>765</v>
      </c>
      <c r="AD52" s="330" t="s">
        <v>869</v>
      </c>
      <c r="AE52" s="328">
        <v>145</v>
      </c>
      <c r="AF52" s="332"/>
      <c r="AG52" s="345"/>
      <c r="AH52" s="344"/>
      <c r="AI52" s="330"/>
      <c r="AJ52" s="330"/>
      <c r="AK52" s="328"/>
      <c r="AL52" s="332"/>
      <c r="AM52" s="203"/>
    </row>
    <row r="53" spans="2:39" ht="16.5" customHeight="1">
      <c r="B53" s="127"/>
      <c r="D53" s="183"/>
      <c r="E53" s="128" t="s">
        <v>749</v>
      </c>
      <c r="F53" s="128" t="s">
        <v>870</v>
      </c>
      <c r="G53" s="329" t="s">
        <v>528</v>
      </c>
      <c r="H53" s="332"/>
      <c r="I53" s="336"/>
      <c r="J53" s="183"/>
      <c r="K53" s="330" t="s">
        <v>741</v>
      </c>
      <c r="L53" s="394" t="s">
        <v>871</v>
      </c>
      <c r="M53" s="329" t="s">
        <v>528</v>
      </c>
      <c r="N53" s="332"/>
      <c r="O53" s="336"/>
      <c r="P53" s="183"/>
      <c r="Q53" s="330"/>
      <c r="R53" s="330"/>
      <c r="S53" s="328"/>
      <c r="T53" s="332"/>
      <c r="U53" s="336"/>
      <c r="V53" s="183" t="s">
        <v>224</v>
      </c>
      <c r="W53" s="330" t="s">
        <v>872</v>
      </c>
      <c r="X53" s="330" t="s">
        <v>873</v>
      </c>
      <c r="Y53" s="328">
        <v>490</v>
      </c>
      <c r="Z53" s="332"/>
      <c r="AA53" s="341"/>
      <c r="AB53" s="183" t="s">
        <v>224</v>
      </c>
      <c r="AC53" s="330" t="s">
        <v>874</v>
      </c>
      <c r="AD53" s="342" t="s">
        <v>875</v>
      </c>
      <c r="AE53" s="328">
        <v>30</v>
      </c>
      <c r="AF53" s="332"/>
      <c r="AG53" s="345"/>
      <c r="AH53" s="344"/>
      <c r="AI53" s="330"/>
      <c r="AJ53" s="330"/>
      <c r="AK53" s="328"/>
      <c r="AL53" s="332"/>
      <c r="AM53" s="203"/>
    </row>
    <row r="54" spans="2:39" ht="16.5" customHeight="1" thickBot="1">
      <c r="B54" s="127"/>
      <c r="D54" s="183"/>
      <c r="E54" s="128"/>
      <c r="F54" s="128"/>
      <c r="G54" s="329"/>
      <c r="H54" s="332"/>
      <c r="I54" s="335"/>
      <c r="J54" s="183"/>
      <c r="K54" s="330"/>
      <c r="L54" s="394"/>
      <c r="M54" s="329"/>
      <c r="N54" s="332"/>
      <c r="O54" s="335"/>
      <c r="P54" s="183"/>
      <c r="Q54" s="330"/>
      <c r="R54" s="330"/>
      <c r="S54" s="328"/>
      <c r="T54" s="332"/>
      <c r="U54" s="335"/>
      <c r="V54" s="183"/>
      <c r="W54" s="330" t="s">
        <v>876</v>
      </c>
      <c r="X54" s="331" t="s">
        <v>877</v>
      </c>
      <c r="Y54" s="329" t="s">
        <v>528</v>
      </c>
      <c r="Z54" s="332"/>
      <c r="AA54" s="345"/>
      <c r="AB54" s="183"/>
      <c r="AC54" s="330"/>
      <c r="AD54" s="342"/>
      <c r="AE54" s="328"/>
      <c r="AF54" s="332"/>
      <c r="AG54" s="345"/>
      <c r="AH54" s="183"/>
      <c r="AI54" s="330"/>
      <c r="AJ54" s="330"/>
      <c r="AK54" s="328"/>
      <c r="AL54" s="332"/>
      <c r="AM54" s="203"/>
    </row>
    <row r="55" spans="2:39" ht="15.75" customHeight="1">
      <c r="B55" s="130" t="s">
        <v>409</v>
      </c>
      <c r="C55" s="131">
        <f>SUM(S55,AK55)</f>
        <v>8568</v>
      </c>
      <c r="D55" s="132"/>
      <c r="E55" s="133"/>
      <c r="F55" s="133" t="s">
        <v>223</v>
      </c>
      <c r="G55" s="205"/>
      <c r="H55" s="205"/>
      <c r="I55" s="134"/>
      <c r="J55" s="132"/>
      <c r="K55" s="133"/>
      <c r="L55" s="133"/>
      <c r="M55" s="205"/>
      <c r="N55" s="205"/>
      <c r="O55" s="134"/>
      <c r="P55" s="132"/>
      <c r="Q55" s="133"/>
      <c r="R55" s="133" t="s">
        <v>223</v>
      </c>
      <c r="S55" s="205">
        <f>SUM(S33:S54,M33:M54,G33:G54)</f>
        <v>4195</v>
      </c>
      <c r="T55" s="205"/>
      <c r="U55" s="134"/>
      <c r="V55" s="132"/>
      <c r="W55" s="133"/>
      <c r="X55" s="133"/>
      <c r="Y55" s="205"/>
      <c r="Z55" s="205"/>
      <c r="AA55" s="134"/>
      <c r="AB55" s="132"/>
      <c r="AC55" s="133"/>
      <c r="AD55" s="133" t="s">
        <v>223</v>
      </c>
      <c r="AE55" s="205"/>
      <c r="AF55" s="205"/>
      <c r="AG55" s="134"/>
      <c r="AH55" s="132"/>
      <c r="AI55" s="133"/>
      <c r="AJ55" s="133" t="s">
        <v>223</v>
      </c>
      <c r="AK55" s="205">
        <f>SUM(AK33:AK54,AE33:AE54,Y33:Y54)</f>
        <v>4373</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SUM(T33:T54,N33:N54,H33:H54)</f>
        <v>0</v>
      </c>
      <c r="U56" s="140"/>
      <c r="V56" s="138"/>
      <c r="W56" s="139"/>
      <c r="X56" s="139"/>
      <c r="Y56" s="208"/>
      <c r="Z56" s="208"/>
      <c r="AA56" s="140"/>
      <c r="AB56" s="138"/>
      <c r="AC56" s="139"/>
      <c r="AD56" s="139" t="s">
        <v>223</v>
      </c>
      <c r="AE56" s="208"/>
      <c r="AF56" s="208"/>
      <c r="AG56" s="140"/>
      <c r="AH56" s="138"/>
      <c r="AI56" s="139"/>
      <c r="AJ56" s="139" t="s">
        <v>223</v>
      </c>
      <c r="AK56" s="208"/>
      <c r="AL56" s="208">
        <f>SUM(AL33:AL54,AF33:AF54,Z33:Z54)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SUM(S17,S31,S55)</f>
        <v>14135</v>
      </c>
      <c r="T57" s="242">
        <f>SUM(T56,T32,T18)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SUM(AK17,AK31,AK55)</f>
        <v>15711</v>
      </c>
      <c r="AL57" s="242">
        <f>SUM(AL56,AL32,AL18)</f>
        <v>0</v>
      </c>
      <c r="AM57" s="150"/>
    </row>
    <row r="58" spans="2:39" ht="15" customHeight="1" thickBot="1">
      <c r="B58" s="152"/>
      <c r="C58" s="153"/>
      <c r="D58" s="153"/>
      <c r="E58" s="254"/>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284"/>
      <c r="AM58" s="155" t="s">
        <v>878</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t="s">
        <v>223</v>
      </c>
      <c r="AE59" s="287"/>
      <c r="AF59" s="287"/>
      <c r="AG59" s="287"/>
      <c r="AH59" s="288"/>
      <c r="AI59" s="287"/>
      <c r="AJ59" s="287" t="s">
        <v>223</v>
      </c>
      <c r="AK59" s="287"/>
      <c r="AL59" s="287"/>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t="s">
        <v>223</v>
      </c>
      <c r="AE60" s="292"/>
      <c r="AF60" s="292"/>
      <c r="AG60" s="292"/>
      <c r="AH60" s="293"/>
      <c r="AI60" s="292"/>
      <c r="AJ60" s="292" t="s">
        <v>223</v>
      </c>
      <c r="AK60" s="292"/>
      <c r="AL60" s="292"/>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t="s">
        <v>223</v>
      </c>
      <c r="AE61" s="292"/>
      <c r="AF61" s="292"/>
      <c r="AG61" s="292"/>
      <c r="AH61" s="293"/>
      <c r="AI61" s="292"/>
      <c r="AJ61" s="292" t="s">
        <v>223</v>
      </c>
      <c r="AK61" s="292"/>
      <c r="AL61" s="292"/>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t="s">
        <v>223</v>
      </c>
      <c r="AE62" s="292"/>
      <c r="AF62" s="292"/>
      <c r="AG62" s="292"/>
      <c r="AH62" s="293"/>
      <c r="AI62" s="292"/>
      <c r="AJ62" s="292" t="s">
        <v>223</v>
      </c>
      <c r="AK62" s="292"/>
      <c r="AL62" s="292"/>
      <c r="AM62" s="171"/>
    </row>
    <row r="63" spans="2:39" ht="15" customHeight="1">
      <c r="B63" s="172"/>
      <c r="C63" s="165"/>
      <c r="D63" s="166"/>
      <c r="E63" s="167"/>
      <c r="F63" s="167" t="s">
        <v>223</v>
      </c>
      <c r="G63" s="168"/>
      <c r="H63" s="168"/>
      <c r="I63" s="168"/>
      <c r="J63" s="169"/>
      <c r="K63" s="168"/>
      <c r="L63" s="168"/>
      <c r="M63" s="168"/>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51" ht="15" customHeight="1">
      <c r="B65" s="172"/>
      <c r="C65" s="165"/>
      <c r="D65" s="166"/>
      <c r="E65" s="167"/>
      <c r="F65" s="167" t="s">
        <v>223</v>
      </c>
      <c r="G65" s="168"/>
      <c r="H65" s="168"/>
      <c r="I65" s="168"/>
      <c r="J65" s="169"/>
      <c r="K65" s="168"/>
      <c r="L65" s="168"/>
      <c r="M65" s="168"/>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51"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51" ht="16.5" customHeight="1">
      <c r="C67" s="105" t="s">
        <v>493</v>
      </c>
      <c r="D67" s="16" t="s">
        <v>879</v>
      </c>
      <c r="E67" s="105"/>
      <c r="P67" s="16" t="s">
        <v>880</v>
      </c>
      <c r="Q67" s="16"/>
      <c r="R67" s="16"/>
      <c r="S67" s="16"/>
      <c r="T67" s="16"/>
      <c r="U67" s="16"/>
      <c r="V67" s="16"/>
      <c r="W67" s="16"/>
      <c r="X67" s="16"/>
      <c r="Y67" s="16"/>
      <c r="Z67" s="16"/>
      <c r="AA67" s="155"/>
      <c r="AB67" s="16" t="s">
        <v>881</v>
      </c>
      <c r="AC67" s="16"/>
      <c r="AD67" s="16"/>
      <c r="AE67" s="16"/>
      <c r="AF67" s="16"/>
      <c r="AG67" s="16"/>
      <c r="AH67" s="16"/>
      <c r="AI67" s="16"/>
      <c r="AJ67" s="16"/>
      <c r="AK67" s="16"/>
      <c r="AL67" s="16"/>
      <c r="AM67" s="155"/>
      <c r="AO67" s="545"/>
      <c r="AP67" s="545"/>
      <c r="AQ67" s="545"/>
      <c r="AR67" s="545"/>
      <c r="AS67" s="545"/>
      <c r="AT67" s="545"/>
      <c r="AU67" s="545"/>
      <c r="AV67" s="545"/>
      <c r="AW67" s="545"/>
      <c r="AX67" s="545"/>
      <c r="AY67" s="545"/>
    </row>
    <row r="68" spans="2:51" ht="16.5" customHeight="1">
      <c r="D68" s="402" t="s">
        <v>882</v>
      </c>
      <c r="E68" s="16"/>
      <c r="F68" s="16"/>
      <c r="G68" s="16"/>
      <c r="H68" s="16"/>
      <c r="I68" s="16"/>
      <c r="J68" s="16"/>
      <c r="K68" s="16"/>
      <c r="P68" s="16" t="s">
        <v>883</v>
      </c>
      <c r="R68" s="16"/>
      <c r="S68" s="16"/>
      <c r="T68" s="16"/>
      <c r="U68" s="16"/>
      <c r="V68" s="16"/>
      <c r="W68" s="16"/>
      <c r="AB68" s="16"/>
      <c r="AD68" s="16"/>
      <c r="AE68" s="16"/>
      <c r="AF68" s="16"/>
      <c r="AG68" s="16"/>
      <c r="AH68" s="16"/>
      <c r="AI68" s="16"/>
      <c r="AO68" s="16"/>
      <c r="AP68" s="16"/>
      <c r="AQ68" s="16"/>
      <c r="AR68" s="16"/>
      <c r="AS68" s="16"/>
      <c r="AT68" s="16"/>
      <c r="AU68" s="16"/>
      <c r="AV68" s="16"/>
    </row>
    <row r="69" spans="2:51" ht="16.5" customHeight="1">
      <c r="D69" s="417" t="s">
        <v>884</v>
      </c>
      <c r="E69" s="417"/>
      <c r="F69" s="417"/>
      <c r="G69" s="417"/>
      <c r="H69" s="417"/>
      <c r="I69" s="417"/>
      <c r="J69" s="417"/>
      <c r="K69" s="417"/>
      <c r="L69" s="417"/>
      <c r="M69" s="417"/>
      <c r="N69" s="417"/>
      <c r="P69" s="16" t="s">
        <v>885</v>
      </c>
      <c r="AB69" s="16"/>
      <c r="AO69" s="16"/>
      <c r="AU69" s="105"/>
    </row>
    <row r="70" spans="2:51" ht="16.5" customHeight="1">
      <c r="D70" s="16" t="s">
        <v>886</v>
      </c>
      <c r="E70" s="16"/>
      <c r="F70" s="16"/>
      <c r="G70" s="16"/>
      <c r="H70" s="16"/>
      <c r="I70" s="16"/>
      <c r="J70" s="16"/>
      <c r="K70" s="16"/>
      <c r="P70" s="16" t="s">
        <v>887</v>
      </c>
      <c r="Q70" s="105"/>
      <c r="AB70" s="16"/>
      <c r="AC70" s="105"/>
      <c r="AO70" s="16"/>
      <c r="AU70" s="105"/>
    </row>
    <row r="71" spans="2:51" ht="16.5" customHeight="1">
      <c r="D71" s="417" t="s">
        <v>888</v>
      </c>
      <c r="E71" s="417"/>
      <c r="F71" s="417"/>
      <c r="G71" s="417"/>
      <c r="H71" s="417"/>
      <c r="I71" s="417"/>
      <c r="J71" s="417"/>
      <c r="K71" s="417"/>
      <c r="L71" s="417"/>
      <c r="M71" s="417"/>
      <c r="N71" s="417"/>
      <c r="P71" s="16" t="s">
        <v>889</v>
      </c>
      <c r="Q71" s="105"/>
      <c r="X71" s="79" t="s">
        <v>223</v>
      </c>
      <c r="AB71" s="16"/>
      <c r="AC71" s="105"/>
    </row>
    <row r="72" spans="2:51" ht="15.95" customHeight="1">
      <c r="D72" s="16"/>
      <c r="P72" s="16"/>
      <c r="R72" s="79" t="s">
        <v>223</v>
      </c>
      <c r="AB72" s="16"/>
      <c r="AC72" s="105"/>
      <c r="AD72" s="79" t="s">
        <v>223</v>
      </c>
      <c r="AJ72" s="79" t="s">
        <v>223</v>
      </c>
    </row>
    <row r="73" spans="2:51" ht="15.95" customHeight="1">
      <c r="D73" s="16"/>
      <c r="F73" s="79" t="s">
        <v>223</v>
      </c>
      <c r="P73" s="16"/>
      <c r="R73" s="79" t="s">
        <v>223</v>
      </c>
      <c r="AD73" s="79" t="s">
        <v>223</v>
      </c>
      <c r="AJ73" s="254" t="s">
        <v>223</v>
      </c>
      <c r="AK73" s="254"/>
    </row>
    <row r="74" spans="2:51" ht="15.95" customHeight="1">
      <c r="F74" s="79" t="s">
        <v>223</v>
      </c>
      <c r="P74" s="16"/>
      <c r="AD74" s="79" t="s">
        <v>223</v>
      </c>
      <c r="AJ74" s="79" t="s">
        <v>223</v>
      </c>
    </row>
    <row r="75" spans="2:51" ht="15.95" customHeight="1">
      <c r="F75" s="79" t="s">
        <v>223</v>
      </c>
      <c r="P75" s="16"/>
      <c r="AD75" s="79" t="s">
        <v>223</v>
      </c>
      <c r="AJ75" s="79" t="s">
        <v>223</v>
      </c>
    </row>
    <row r="76" spans="2:51" ht="15.95" customHeight="1">
      <c r="F76" s="79" t="s">
        <v>223</v>
      </c>
      <c r="P76" s="16"/>
      <c r="Q76" s="545"/>
      <c r="R76" s="545"/>
      <c r="S76" s="545"/>
      <c r="T76" s="545"/>
      <c r="U76" s="545"/>
      <c r="V76" s="545"/>
      <c r="W76" s="545"/>
      <c r="X76" s="545"/>
      <c r="AD76" s="79" t="s">
        <v>223</v>
      </c>
      <c r="AJ76" s="79" t="s">
        <v>223</v>
      </c>
    </row>
    <row r="77" spans="2:51" ht="15.95" customHeight="1">
      <c r="F77" s="79" t="s">
        <v>223</v>
      </c>
      <c r="AD77" s="79" t="s">
        <v>223</v>
      </c>
      <c r="AJ77" s="79" t="s">
        <v>223</v>
      </c>
    </row>
    <row r="78" spans="2:51" ht="15.95" customHeight="1">
      <c r="D78" s="411"/>
      <c r="E78" s="449"/>
      <c r="F78" s="449"/>
      <c r="G78" s="449"/>
      <c r="H78" s="449"/>
      <c r="I78" s="449"/>
      <c r="J78" s="449"/>
      <c r="K78" s="449"/>
      <c r="L78" s="254"/>
      <c r="M78" s="254"/>
      <c r="R78" s="79" t="s">
        <v>223</v>
      </c>
      <c r="AD78" s="79" t="s">
        <v>223</v>
      </c>
      <c r="AJ78" s="79" t="s">
        <v>223</v>
      </c>
    </row>
    <row r="79" spans="2:51" ht="15.95" customHeight="1">
      <c r="D79" s="411"/>
      <c r="E79" s="449"/>
      <c r="F79" s="449"/>
      <c r="G79" s="449"/>
      <c r="H79" s="449"/>
      <c r="I79" s="449"/>
      <c r="J79" s="449"/>
      <c r="K79" s="449"/>
      <c r="L79" s="254"/>
      <c r="M79" s="254"/>
      <c r="R79" s="79" t="s">
        <v>223</v>
      </c>
      <c r="AD79" s="79" t="s">
        <v>223</v>
      </c>
      <c r="AJ79" s="79" t="s">
        <v>223</v>
      </c>
    </row>
    <row r="80" spans="2:51" ht="15.95" customHeight="1">
      <c r="D80" s="253"/>
      <c r="E80" s="254"/>
      <c r="F80" s="254"/>
      <c r="G80" s="254"/>
      <c r="H80" s="254"/>
      <c r="I80" s="254"/>
      <c r="J80" s="253"/>
      <c r="K80" s="254"/>
      <c r="L80" s="254"/>
      <c r="M80" s="254"/>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1">
    <mergeCell ref="AK1:AM1"/>
    <mergeCell ref="AL2:AM2"/>
    <mergeCell ref="V4:AA5"/>
    <mergeCell ref="AE5:AF5"/>
    <mergeCell ref="T4:U5"/>
    <mergeCell ref="Q76:X76"/>
    <mergeCell ref="AO67:AY67"/>
    <mergeCell ref="B4:C5"/>
    <mergeCell ref="D4:E5"/>
    <mergeCell ref="G4:Q5"/>
    <mergeCell ref="S4:S5"/>
  </mergeCells>
  <phoneticPr fontId="9"/>
  <conditionalFormatting sqref="H9:H17 N9:N17 T9:T12 H19:H30 T26:T29 T19:T24">
    <cfRule type="cellIs" dxfId="1079" priority="71" stopIfTrue="1" operator="greaterThan">
      <formula>G9</formula>
    </cfRule>
  </conditionalFormatting>
  <conditionalFormatting sqref="AL9:AL17 AF9:AF17 Z9:Z17 T20 T13:T17">
    <cfRule type="cellIs" dxfId="1078" priority="70" stopIfTrue="1" operator="greaterThan">
      <formula>S9</formula>
    </cfRule>
  </conditionalFormatting>
  <conditionalFormatting sqref="H18 N18 Z18 AF18">
    <cfRule type="cellIs" dxfId="1077" priority="67" stopIfTrue="1" operator="greaterThan">
      <formula>G18</formula>
    </cfRule>
  </conditionalFormatting>
  <conditionalFormatting sqref="Z20">
    <cfRule type="cellIs" dxfId="1076" priority="66" stopIfTrue="1" operator="greaterThan">
      <formula>Y20</formula>
    </cfRule>
  </conditionalFormatting>
  <conditionalFormatting sqref="AL20 AF19:AF20">
    <cfRule type="cellIs" dxfId="1075" priority="65" stopIfTrue="1" operator="greaterThan">
      <formula>AE19</formula>
    </cfRule>
  </conditionalFormatting>
  <conditionalFormatting sqref="Z19:Z29 N19:N29 AF19:AF30 AL19:AL29">
    <cfRule type="cellIs" dxfId="1074" priority="63" stopIfTrue="1" operator="greaterThan">
      <formula>M19</formula>
    </cfRule>
  </conditionalFormatting>
  <conditionalFormatting sqref="H41">
    <cfRule type="cellIs" dxfId="1073" priority="59" stopIfTrue="1" operator="greaterThan">
      <formula>G41</formula>
    </cfRule>
  </conditionalFormatting>
  <conditionalFormatting sqref="N41 T41 Z41 AF41 AL41">
    <cfRule type="cellIs" dxfId="1072" priority="58" stopIfTrue="1" operator="greaterThan">
      <formula>M41</formula>
    </cfRule>
  </conditionalFormatting>
  <conditionalFormatting sqref="H47:H53 H56">
    <cfRule type="cellIs" dxfId="1071" priority="54" stopIfTrue="1" operator="greaterThan">
      <formula>G47</formula>
    </cfRule>
  </conditionalFormatting>
  <conditionalFormatting sqref="AL47:AL53 AF47:AF53 Z47:Z53 T47:T53 N47:N53 N56">
    <cfRule type="cellIs" dxfId="1070" priority="53" stopIfTrue="1" operator="greaterThan">
      <formula>M47</formula>
    </cfRule>
  </conditionalFormatting>
  <conditionalFormatting sqref="H54 N54 T54 Z54 AF54 AL54">
    <cfRule type="cellIs" dxfId="1069" priority="52" stopIfTrue="1" operator="greaterThan">
      <formula>G54</formula>
    </cfRule>
  </conditionalFormatting>
  <conditionalFormatting sqref="Z56">
    <cfRule type="cellIs" dxfId="1068" priority="51" stopIfTrue="1" operator="greaterThan">
      <formula>Y56</formula>
    </cfRule>
  </conditionalFormatting>
  <conditionalFormatting sqref="AF56">
    <cfRule type="cellIs" dxfId="1067" priority="50" stopIfTrue="1" operator="greaterThan">
      <formula>AE56</formula>
    </cfRule>
  </conditionalFormatting>
  <conditionalFormatting sqref="H32:H33 H26:H29">
    <cfRule type="cellIs" dxfId="1066" priority="45" stopIfTrue="1" operator="greaterThan">
      <formula>G26</formula>
    </cfRule>
  </conditionalFormatting>
  <conditionalFormatting sqref="Z28:Z29 T28:T29 N32:N33 T33 Z32:Z33 AF32:AF33 AL33 AF27:AF28 N25:N28 AL27:AL28">
    <cfRule type="cellIs" dxfId="1065" priority="44" stopIfTrue="1" operator="greaterThan">
      <formula>M25</formula>
    </cfRule>
  </conditionalFormatting>
  <conditionalFormatting sqref="H42:H46">
    <cfRule type="cellIs" dxfId="1064" priority="43" stopIfTrue="1" operator="greaterThan">
      <formula>G42</formula>
    </cfRule>
  </conditionalFormatting>
  <conditionalFormatting sqref="N42:N46 T42:T46 Z42:Z46 AF42:AF46 AL42:AL46">
    <cfRule type="cellIs" dxfId="1063" priority="42" stopIfTrue="1" operator="greaterThan">
      <formula>M42</formula>
    </cfRule>
  </conditionalFormatting>
  <conditionalFormatting sqref="H18">
    <cfRule type="cellIs" dxfId="1062" priority="41" stopIfTrue="1" operator="greaterThan">
      <formula>G18</formula>
    </cfRule>
  </conditionalFormatting>
  <conditionalFormatting sqref="N18">
    <cfRule type="cellIs" dxfId="1061" priority="40" stopIfTrue="1" operator="greaterThan">
      <formula>M18</formula>
    </cfRule>
  </conditionalFormatting>
  <conditionalFormatting sqref="Z18">
    <cfRule type="cellIs" dxfId="1060" priority="39" stopIfTrue="1" operator="greaterThan">
      <formula>Y18</formula>
    </cfRule>
  </conditionalFormatting>
  <conditionalFormatting sqref="AF18">
    <cfRule type="cellIs" dxfId="1059" priority="38" stopIfTrue="1" operator="greaterThan">
      <formula>AE18</formula>
    </cfRule>
  </conditionalFormatting>
  <conditionalFormatting sqref="H33">
    <cfRule type="cellIs" dxfId="1058" priority="37" stopIfTrue="1" operator="greaterThan">
      <formula>G33</formula>
    </cfRule>
  </conditionalFormatting>
  <conditionalFormatting sqref="AL33 AF33 Z33 T33 N33">
    <cfRule type="cellIs" dxfId="1057" priority="36" stopIfTrue="1" operator="greaterThan">
      <formula>M33</formula>
    </cfRule>
  </conditionalFormatting>
  <conditionalFormatting sqref="H34:H40">
    <cfRule type="cellIs" dxfId="1056" priority="14" stopIfTrue="1" operator="greaterThan">
      <formula>G34</formula>
    </cfRule>
  </conditionalFormatting>
  <conditionalFormatting sqref="N34:N40 T34:T36 Z34:Z40 AF34:AF40 AL34:AL40 T38:T40">
    <cfRule type="cellIs" dxfId="1055" priority="13" stopIfTrue="1" operator="greaterThan">
      <formula>M34</formula>
    </cfRule>
  </conditionalFormatting>
  <conditionalFormatting sqref="H34:H40">
    <cfRule type="cellIs" dxfId="1054" priority="12" stopIfTrue="1" operator="greaterThan">
      <formula>G34</formula>
    </cfRule>
  </conditionalFormatting>
  <conditionalFormatting sqref="AL34:AL40 AF34:AF40 Z34:Z40 T34:T36 N34:N40 T38:T40">
    <cfRule type="cellIs" dxfId="1053" priority="11" stopIfTrue="1" operator="greaterThan">
      <formula>M34</formula>
    </cfRule>
  </conditionalFormatting>
  <conditionalFormatting sqref="Z31">
    <cfRule type="cellIs" dxfId="1052" priority="27" stopIfTrue="1" operator="greaterThan">
      <formula>Y31</formula>
    </cfRule>
  </conditionalFormatting>
  <conditionalFormatting sqref="AF31">
    <cfRule type="cellIs" dxfId="1051" priority="26" stopIfTrue="1" operator="greaterThan">
      <formula>AE31</formula>
    </cfRule>
  </conditionalFormatting>
  <conditionalFormatting sqref="H31">
    <cfRule type="cellIs" dxfId="1050" priority="29" stopIfTrue="1" operator="greaterThan">
      <formula>G31</formula>
    </cfRule>
  </conditionalFormatting>
  <conditionalFormatting sqref="N31 T31">
    <cfRule type="cellIs" dxfId="1049" priority="28" stopIfTrue="1" operator="greaterThan">
      <formula>M31</formula>
    </cfRule>
  </conditionalFormatting>
  <conditionalFormatting sqref="H32">
    <cfRule type="cellIs" dxfId="1048" priority="25" stopIfTrue="1" operator="greaterThan">
      <formula>G32</formula>
    </cfRule>
  </conditionalFormatting>
  <conditionalFormatting sqref="N32">
    <cfRule type="cellIs" dxfId="1047" priority="24" stopIfTrue="1" operator="greaterThan">
      <formula>M32</formula>
    </cfRule>
  </conditionalFormatting>
  <conditionalFormatting sqref="Z32">
    <cfRule type="cellIs" dxfId="1046" priority="23" stopIfTrue="1" operator="greaterThan">
      <formula>Y32</formula>
    </cfRule>
  </conditionalFormatting>
  <conditionalFormatting sqref="AF32">
    <cfRule type="cellIs" dxfId="1045" priority="22" stopIfTrue="1" operator="greaterThan">
      <formula>AE32</formula>
    </cfRule>
  </conditionalFormatting>
  <conditionalFormatting sqref="H28:H29">
    <cfRule type="cellIs" dxfId="1044" priority="21" stopIfTrue="1" operator="greaterThan">
      <formula>G28</formula>
    </cfRule>
  </conditionalFormatting>
  <conditionalFormatting sqref="T30 Z30 AL30">
    <cfRule type="cellIs" dxfId="1043" priority="20" stopIfTrue="1" operator="greaterThan">
      <formula>S30</formula>
    </cfRule>
  </conditionalFormatting>
  <conditionalFormatting sqref="H28:H29">
    <cfRule type="cellIs" dxfId="1042" priority="19" stopIfTrue="1" operator="greaterThan">
      <formula>G28</formula>
    </cfRule>
  </conditionalFormatting>
  <conditionalFormatting sqref="AL30 Z30 T30">
    <cfRule type="cellIs" dxfId="1041" priority="18" stopIfTrue="1" operator="greaterThan">
      <formula>S30</formula>
    </cfRule>
  </conditionalFormatting>
  <conditionalFormatting sqref="AL31">
    <cfRule type="cellIs" dxfId="1040" priority="16" stopIfTrue="1" operator="greaterThan">
      <formula>AK31</formula>
    </cfRule>
  </conditionalFormatting>
  <conditionalFormatting sqref="N19">
    <cfRule type="cellIs" dxfId="1039" priority="9" stopIfTrue="1" operator="greaterThan">
      <formula>M19</formula>
    </cfRule>
  </conditionalFormatting>
  <conditionalFormatting sqref="T19:T20 T22">
    <cfRule type="cellIs" dxfId="1038" priority="8" stopIfTrue="1" operator="greaterThan">
      <formula>S19</formula>
    </cfRule>
  </conditionalFormatting>
  <conditionalFormatting sqref="T25">
    <cfRule type="cellIs" dxfId="1037" priority="5" stopIfTrue="1" operator="greaterThan">
      <formula>S25</formula>
    </cfRule>
  </conditionalFormatting>
  <conditionalFormatting sqref="N29:N30">
    <cfRule type="cellIs" dxfId="1036" priority="4" stopIfTrue="1" operator="greaterThan">
      <formula>M29</formula>
    </cfRule>
  </conditionalFormatting>
  <conditionalFormatting sqref="T37">
    <cfRule type="cellIs" dxfId="1035" priority="3" stopIfTrue="1" operator="greaterThan">
      <formula>S37</formula>
    </cfRule>
  </conditionalFormatting>
  <conditionalFormatting sqref="T21">
    <cfRule type="cellIs" dxfId="1034" priority="2" stopIfTrue="1" operator="greaterThan">
      <formula>S21</formula>
    </cfRule>
  </conditionalFormatting>
  <conditionalFormatting sqref="T24">
    <cfRule type="cellIs" dxfId="1033" priority="1" stopIfTrue="1" operator="greaterThan">
      <formula>S24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ignoredErrors>
    <ignoredError sqref="AJ9:AJ10 AJ19:AJ24 AJ33:AJ45"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890</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6">
        <v>46023</v>
      </c>
      <c r="AL1" s="516"/>
      <c r="AM1" s="516"/>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7">
        <f>+入力!N7</f>
        <v>0</v>
      </c>
      <c r="AM2" s="517"/>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29">
        <f>+入力!F2</f>
        <v>0</v>
      </c>
      <c r="C4" s="530"/>
      <c r="D4" s="533">
        <f>B4</f>
        <v>0</v>
      </c>
      <c r="E4" s="534"/>
      <c r="F4" s="95"/>
      <c r="G4" s="518" t="str">
        <f>CONCATENATE(入力!F3,入力!S3)&amp;"　/　"&amp;入力!F4</f>
        <v>様　/　</v>
      </c>
      <c r="H4" s="519"/>
      <c r="I4" s="519"/>
      <c r="J4" s="519"/>
      <c r="K4" s="519"/>
      <c r="L4" s="519"/>
      <c r="M4" s="519"/>
      <c r="N4" s="519"/>
      <c r="O4" s="519"/>
      <c r="P4" s="519"/>
      <c r="Q4" s="519"/>
      <c r="R4" s="96"/>
      <c r="S4" s="526">
        <f>+入力!F5</f>
        <v>0</v>
      </c>
      <c r="T4" s="522">
        <f>+入力!N5</f>
        <v>0</v>
      </c>
      <c r="U4" s="523"/>
      <c r="V4" s="538">
        <f>+入力!F6</f>
        <v>0</v>
      </c>
      <c r="W4" s="539"/>
      <c r="X4" s="539"/>
      <c r="Y4" s="539"/>
      <c r="Z4" s="539"/>
      <c r="AA4" s="540"/>
      <c r="AB4" s="97"/>
      <c r="AC4" s="97"/>
      <c r="AD4" s="98"/>
      <c r="AE4" s="99"/>
      <c r="AF4" s="99"/>
      <c r="AG4" s="99"/>
      <c r="AH4" s="100"/>
      <c r="AM4" s="93" t="s">
        <v>207</v>
      </c>
      <c r="AN4" s="76"/>
    </row>
    <row r="5" spans="1:41" ht="15.75" customHeight="1" thickBot="1">
      <c r="B5" s="531"/>
      <c r="C5" s="532"/>
      <c r="D5" s="535"/>
      <c r="E5" s="536"/>
      <c r="F5" s="101"/>
      <c r="G5" s="520"/>
      <c r="H5" s="521"/>
      <c r="I5" s="521"/>
      <c r="J5" s="521"/>
      <c r="K5" s="521"/>
      <c r="L5" s="521"/>
      <c r="M5" s="521"/>
      <c r="N5" s="521"/>
      <c r="O5" s="521"/>
      <c r="P5" s="521"/>
      <c r="Q5" s="521"/>
      <c r="R5" s="102"/>
      <c r="S5" s="527"/>
      <c r="T5" s="524"/>
      <c r="U5" s="525"/>
      <c r="V5" s="541"/>
      <c r="W5" s="542"/>
      <c r="X5" s="542"/>
      <c r="Y5" s="542"/>
      <c r="Z5" s="542"/>
      <c r="AA5" s="543"/>
      <c r="AB5" s="94" t="s">
        <v>208</v>
      </c>
      <c r="AC5" s="97"/>
      <c r="AD5" s="98"/>
      <c r="AE5" s="537">
        <f>+入力!M6</f>
        <v>0</v>
      </c>
      <c r="AF5" s="537"/>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214</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891</v>
      </c>
      <c r="C9" s="119"/>
      <c r="D9" s="183" t="s">
        <v>224</v>
      </c>
      <c r="E9" s="125" t="s">
        <v>892</v>
      </c>
      <c r="F9" s="125" t="s">
        <v>893</v>
      </c>
      <c r="G9" s="334">
        <v>25</v>
      </c>
      <c r="H9" s="332"/>
      <c r="I9" s="333"/>
      <c r="J9" s="183" t="s">
        <v>224</v>
      </c>
      <c r="K9" s="128" t="s">
        <v>894</v>
      </c>
      <c r="L9" s="128" t="s">
        <v>895</v>
      </c>
      <c r="M9" s="328">
        <v>880</v>
      </c>
      <c r="N9" s="332"/>
      <c r="O9" s="333"/>
      <c r="P9" s="120"/>
      <c r="Q9" s="343"/>
      <c r="R9" s="338"/>
      <c r="S9" s="334"/>
      <c r="T9" s="332"/>
      <c r="U9" s="333"/>
      <c r="V9" s="183" t="s">
        <v>224</v>
      </c>
      <c r="W9" s="337" t="s">
        <v>896</v>
      </c>
      <c r="X9" s="338" t="s">
        <v>897</v>
      </c>
      <c r="Y9" s="334">
        <v>365</v>
      </c>
      <c r="Z9" s="332"/>
      <c r="AA9" s="340"/>
      <c r="AB9" s="183" t="s">
        <v>224</v>
      </c>
      <c r="AC9" s="330" t="s">
        <v>898</v>
      </c>
      <c r="AD9" s="331" t="s">
        <v>899</v>
      </c>
      <c r="AE9" s="328">
        <v>30</v>
      </c>
      <c r="AF9" s="332"/>
      <c r="AG9" s="341"/>
      <c r="AH9" s="183" t="s">
        <v>224</v>
      </c>
      <c r="AI9" s="330" t="s">
        <v>900</v>
      </c>
      <c r="AJ9" s="330" t="s">
        <v>901</v>
      </c>
      <c r="AK9" s="328">
        <v>100</v>
      </c>
      <c r="AL9" s="265"/>
      <c r="AM9" s="199"/>
    </row>
    <row r="10" spans="1:41" ht="16.5" customHeight="1">
      <c r="B10" s="118">
        <v>47362</v>
      </c>
      <c r="D10" s="183" t="s">
        <v>224</v>
      </c>
      <c r="E10" s="128" t="s">
        <v>902</v>
      </c>
      <c r="F10" s="128" t="s">
        <v>903</v>
      </c>
      <c r="G10" s="328">
        <v>50</v>
      </c>
      <c r="H10" s="332"/>
      <c r="I10" s="335"/>
      <c r="J10" s="183" t="s">
        <v>224</v>
      </c>
      <c r="K10" s="330" t="s">
        <v>904</v>
      </c>
      <c r="L10" s="331" t="s">
        <v>905</v>
      </c>
      <c r="M10" s="328">
        <v>215</v>
      </c>
      <c r="N10" s="332"/>
      <c r="O10" s="335"/>
      <c r="P10" s="120"/>
      <c r="Q10" s="330"/>
      <c r="R10" s="331"/>
      <c r="S10" s="328"/>
      <c r="T10" s="332"/>
      <c r="U10" s="336"/>
      <c r="V10" s="183" t="s">
        <v>224</v>
      </c>
      <c r="W10" s="330" t="s">
        <v>906</v>
      </c>
      <c r="X10" s="331" t="s">
        <v>907</v>
      </c>
      <c r="Y10" s="328">
        <v>710</v>
      </c>
      <c r="Z10" s="332"/>
      <c r="AA10" s="341"/>
      <c r="AB10" s="183" t="s">
        <v>224</v>
      </c>
      <c r="AC10" s="330" t="s">
        <v>908</v>
      </c>
      <c r="AD10" s="331" t="s">
        <v>909</v>
      </c>
      <c r="AE10" s="328">
        <v>15</v>
      </c>
      <c r="AF10" s="332"/>
      <c r="AG10" s="345"/>
      <c r="AH10" s="183" t="s">
        <v>224</v>
      </c>
      <c r="AI10" s="330" t="s">
        <v>910</v>
      </c>
      <c r="AJ10" s="330" t="s">
        <v>911</v>
      </c>
      <c r="AK10" s="328">
        <v>120</v>
      </c>
      <c r="AL10" s="265"/>
      <c r="AM10" s="203"/>
    </row>
    <row r="11" spans="1:41" ht="16.5" customHeight="1">
      <c r="B11" s="127"/>
      <c r="D11" s="183" t="s">
        <v>224</v>
      </c>
      <c r="E11" s="128" t="s">
        <v>912</v>
      </c>
      <c r="F11" s="128" t="s">
        <v>913</v>
      </c>
      <c r="G11" s="328">
        <v>790</v>
      </c>
      <c r="H11" s="332"/>
      <c r="I11" s="336"/>
      <c r="J11" s="183" t="s">
        <v>224</v>
      </c>
      <c r="K11" s="330" t="s">
        <v>914</v>
      </c>
      <c r="L11" s="331" t="s">
        <v>915</v>
      </c>
      <c r="M11" s="328">
        <v>630</v>
      </c>
      <c r="N11" s="332"/>
      <c r="O11" s="336"/>
      <c r="P11" s="120"/>
      <c r="Q11" s="330"/>
      <c r="R11" s="331"/>
      <c r="S11" s="328"/>
      <c r="T11" s="332"/>
      <c r="U11" s="336"/>
      <c r="V11" s="183" t="s">
        <v>224</v>
      </c>
      <c r="W11" s="330" t="s">
        <v>916</v>
      </c>
      <c r="X11" s="331" t="s">
        <v>917</v>
      </c>
      <c r="Y11" s="328">
        <v>195</v>
      </c>
      <c r="Z11" s="332"/>
      <c r="AA11" s="341"/>
      <c r="AB11" s="183" t="s">
        <v>224</v>
      </c>
      <c r="AC11" s="330" t="s">
        <v>918</v>
      </c>
      <c r="AD11" s="331" t="s">
        <v>919</v>
      </c>
      <c r="AE11" s="328">
        <v>170</v>
      </c>
      <c r="AF11" s="332"/>
      <c r="AG11" s="341"/>
      <c r="AH11" s="183" t="s">
        <v>224</v>
      </c>
      <c r="AI11" s="330" t="s">
        <v>920</v>
      </c>
      <c r="AJ11" s="330" t="s">
        <v>921</v>
      </c>
      <c r="AK11" s="328">
        <v>135</v>
      </c>
      <c r="AL11" s="265"/>
      <c r="AM11" s="199"/>
    </row>
    <row r="12" spans="1:41" ht="16.5" customHeight="1">
      <c r="B12" s="127"/>
      <c r="D12" s="183" t="s">
        <v>224</v>
      </c>
      <c r="E12" s="128" t="s">
        <v>922</v>
      </c>
      <c r="F12" s="128" t="s">
        <v>923</v>
      </c>
      <c r="G12" s="328">
        <v>100</v>
      </c>
      <c r="H12" s="332"/>
      <c r="I12" s="336"/>
      <c r="J12" s="183" t="s">
        <v>224</v>
      </c>
      <c r="K12" s="330" t="s">
        <v>924</v>
      </c>
      <c r="L12" s="331" t="s">
        <v>925</v>
      </c>
      <c r="M12" s="328">
        <v>265</v>
      </c>
      <c r="N12" s="332"/>
      <c r="O12" s="336"/>
      <c r="P12" s="120"/>
      <c r="Q12" s="330"/>
      <c r="R12" s="331"/>
      <c r="S12" s="328"/>
      <c r="T12" s="332"/>
      <c r="U12" s="336"/>
      <c r="V12" s="183" t="s">
        <v>224</v>
      </c>
      <c r="W12" s="330" t="s">
        <v>926</v>
      </c>
      <c r="X12" s="342" t="s">
        <v>927</v>
      </c>
      <c r="Y12" s="328">
        <v>225</v>
      </c>
      <c r="Z12" s="332"/>
      <c r="AA12" s="341"/>
      <c r="AB12" s="183" t="s">
        <v>224</v>
      </c>
      <c r="AC12" s="330" t="s">
        <v>928</v>
      </c>
      <c r="AD12" s="342" t="s">
        <v>929</v>
      </c>
      <c r="AE12" s="328">
        <v>35</v>
      </c>
      <c r="AF12" s="332"/>
      <c r="AG12" s="341"/>
      <c r="AH12" s="181"/>
      <c r="AI12" s="330" t="s">
        <v>930</v>
      </c>
      <c r="AJ12" s="331"/>
      <c r="AK12" s="329" t="s">
        <v>452</v>
      </c>
      <c r="AL12" s="265"/>
      <c r="AM12" s="199"/>
    </row>
    <row r="13" spans="1:41" ht="16.5" customHeight="1">
      <c r="B13" s="127"/>
      <c r="D13" s="183" t="s">
        <v>224</v>
      </c>
      <c r="E13" s="128" t="s">
        <v>931</v>
      </c>
      <c r="F13" s="128" t="s">
        <v>932</v>
      </c>
      <c r="G13" s="328">
        <v>90</v>
      </c>
      <c r="H13" s="332"/>
      <c r="I13" s="336"/>
      <c r="J13" s="183"/>
      <c r="K13" s="330" t="s">
        <v>933</v>
      </c>
      <c r="L13" s="331" t="s">
        <v>934</v>
      </c>
      <c r="M13" s="329" t="s">
        <v>452</v>
      </c>
      <c r="N13" s="332"/>
      <c r="O13" s="336"/>
      <c r="P13" s="120"/>
      <c r="Q13" s="330"/>
      <c r="R13" s="331"/>
      <c r="S13" s="328"/>
      <c r="T13" s="332"/>
      <c r="U13" s="336"/>
      <c r="V13" s="183" t="s">
        <v>224</v>
      </c>
      <c r="W13" s="330" t="s">
        <v>935</v>
      </c>
      <c r="X13" s="331" t="s">
        <v>936</v>
      </c>
      <c r="Y13" s="328">
        <v>125</v>
      </c>
      <c r="Z13" s="332"/>
      <c r="AA13" s="341"/>
      <c r="AB13" s="183" t="s">
        <v>224</v>
      </c>
      <c r="AC13" s="330" t="s">
        <v>933</v>
      </c>
      <c r="AD13" s="330" t="s">
        <v>937</v>
      </c>
      <c r="AE13" s="328">
        <v>85</v>
      </c>
      <c r="AF13" s="332"/>
      <c r="AG13" s="341"/>
      <c r="AH13" s="183"/>
      <c r="AI13" s="330" t="s">
        <v>931</v>
      </c>
      <c r="AJ13" s="331" t="s">
        <v>938</v>
      </c>
      <c r="AK13" s="329" t="s">
        <v>452</v>
      </c>
      <c r="AL13" s="265"/>
      <c r="AM13" s="199"/>
    </row>
    <row r="14" spans="1:41" ht="16.5" customHeight="1">
      <c r="B14" s="127"/>
      <c r="D14" s="183"/>
      <c r="E14" s="330"/>
      <c r="F14" s="331"/>
      <c r="G14" s="329"/>
      <c r="H14" s="332"/>
      <c r="I14" s="336"/>
      <c r="J14" s="120"/>
      <c r="K14" s="128" t="s">
        <v>939</v>
      </c>
      <c r="L14" s="128" t="s">
        <v>940</v>
      </c>
      <c r="M14" s="329" t="s">
        <v>452</v>
      </c>
      <c r="N14" s="332"/>
      <c r="O14" s="336"/>
      <c r="P14" s="120"/>
      <c r="Q14" s="330"/>
      <c r="R14" s="331"/>
      <c r="S14" s="328"/>
      <c r="T14" s="332"/>
      <c r="U14" s="336"/>
      <c r="V14" s="183" t="s">
        <v>224</v>
      </c>
      <c r="W14" s="128" t="s">
        <v>941</v>
      </c>
      <c r="X14" s="128" t="s">
        <v>942</v>
      </c>
      <c r="Y14" s="328">
        <v>85</v>
      </c>
      <c r="Z14" s="332"/>
      <c r="AA14" s="341"/>
      <c r="AB14" s="183" t="s">
        <v>224</v>
      </c>
      <c r="AC14" s="330" t="s">
        <v>943</v>
      </c>
      <c r="AD14" s="330" t="s">
        <v>944</v>
      </c>
      <c r="AE14" s="328">
        <v>140</v>
      </c>
      <c r="AF14" s="332"/>
      <c r="AG14" s="345"/>
      <c r="AH14" s="183"/>
      <c r="AI14" s="350" t="s">
        <v>945</v>
      </c>
      <c r="AJ14" s="330" t="s">
        <v>946</v>
      </c>
      <c r="AK14" s="329" t="s">
        <v>452</v>
      </c>
      <c r="AL14" s="265"/>
      <c r="AM14" s="203"/>
    </row>
    <row r="15" spans="1:41" ht="16.5" customHeight="1">
      <c r="B15" s="127"/>
      <c r="D15" s="183"/>
      <c r="E15" s="128"/>
      <c r="F15" s="128"/>
      <c r="G15" s="329"/>
      <c r="H15" s="332"/>
      <c r="I15" s="336"/>
      <c r="J15" s="183"/>
      <c r="K15" s="330" t="s">
        <v>947</v>
      </c>
      <c r="L15" s="331" t="s">
        <v>948</v>
      </c>
      <c r="M15" s="329" t="s">
        <v>452</v>
      </c>
      <c r="N15" s="332"/>
      <c r="O15" s="336"/>
      <c r="P15" s="120"/>
      <c r="Q15" s="330"/>
      <c r="R15" s="331"/>
      <c r="S15" s="328"/>
      <c r="T15" s="332"/>
      <c r="U15" s="336"/>
      <c r="V15" s="183" t="s">
        <v>224</v>
      </c>
      <c r="W15" s="330" t="s">
        <v>949</v>
      </c>
      <c r="X15" s="331" t="s">
        <v>950</v>
      </c>
      <c r="Y15" s="328">
        <v>115</v>
      </c>
      <c r="Z15" s="332"/>
      <c r="AA15" s="341"/>
      <c r="AB15" s="183" t="s">
        <v>224</v>
      </c>
      <c r="AC15" s="350" t="s">
        <v>951</v>
      </c>
      <c r="AD15" s="447" t="s">
        <v>952</v>
      </c>
      <c r="AE15" s="328">
        <v>127</v>
      </c>
      <c r="AF15" s="332"/>
      <c r="AG15" s="345"/>
      <c r="AH15" s="183"/>
      <c r="AI15" s="330" t="s">
        <v>953</v>
      </c>
      <c r="AJ15" s="330" t="s">
        <v>954</v>
      </c>
      <c r="AK15" s="329" t="s">
        <v>452</v>
      </c>
      <c r="AL15" s="265"/>
      <c r="AM15" s="203"/>
    </row>
    <row r="16" spans="1:41" ht="16.5" customHeight="1" thickBot="1">
      <c r="B16" s="127"/>
      <c r="D16" s="183"/>
      <c r="E16" s="128"/>
      <c r="F16" s="128"/>
      <c r="G16" s="329"/>
      <c r="H16" s="332"/>
      <c r="I16" s="336"/>
      <c r="J16" s="120"/>
      <c r="K16" s="330"/>
      <c r="L16" s="331"/>
      <c r="M16" s="329"/>
      <c r="N16" s="332"/>
      <c r="O16" s="336"/>
      <c r="P16" s="120"/>
      <c r="Q16" s="330"/>
      <c r="R16" s="331"/>
      <c r="S16" s="328"/>
      <c r="T16" s="332"/>
      <c r="U16" s="336"/>
      <c r="V16" s="183" t="s">
        <v>224</v>
      </c>
      <c r="W16" s="330" t="s">
        <v>955</v>
      </c>
      <c r="X16" s="342" t="s">
        <v>956</v>
      </c>
      <c r="Y16" s="328">
        <v>70</v>
      </c>
      <c r="Z16" s="332"/>
      <c r="AA16" s="341"/>
      <c r="AB16" s="183"/>
      <c r="AC16" s="330"/>
      <c r="AD16" s="330"/>
      <c r="AE16" s="329"/>
      <c r="AF16" s="332"/>
      <c r="AG16" s="345"/>
      <c r="AH16" s="183"/>
      <c r="AI16" s="330"/>
      <c r="AJ16" s="330"/>
      <c r="AK16" s="329"/>
      <c r="AL16" s="265"/>
      <c r="AM16" s="203"/>
    </row>
    <row r="17" spans="1:39" ht="16.5" customHeight="1">
      <c r="B17" s="130" t="s">
        <v>409</v>
      </c>
      <c r="C17" s="131">
        <f>SUM(S17,AK17)</f>
        <v>5892</v>
      </c>
      <c r="D17" s="132"/>
      <c r="E17" s="133"/>
      <c r="F17" s="133" t="s">
        <v>223</v>
      </c>
      <c r="G17" s="205"/>
      <c r="H17" s="266"/>
      <c r="I17" s="206"/>
      <c r="J17" s="132"/>
      <c r="K17" s="133"/>
      <c r="L17" s="133" t="s">
        <v>223</v>
      </c>
      <c r="M17" s="205"/>
      <c r="N17" s="266"/>
      <c r="O17" s="206"/>
      <c r="P17" s="132"/>
      <c r="Q17" s="133"/>
      <c r="R17" s="133"/>
      <c r="S17" s="205">
        <f>SUM(S9:S16,M9:M16,G9:G16)</f>
        <v>3045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2847</v>
      </c>
      <c r="AL17" s="266"/>
      <c r="AM17" s="207"/>
    </row>
    <row r="18" spans="1: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1:39" ht="15.75" customHeight="1">
      <c r="A19" s="79">
        <v>40131</v>
      </c>
      <c r="B19" s="118" t="s">
        <v>957</v>
      </c>
      <c r="C19" s="119"/>
      <c r="D19" s="183" t="s">
        <v>224</v>
      </c>
      <c r="E19" s="330" t="s">
        <v>958</v>
      </c>
      <c r="F19" s="331" t="s">
        <v>959</v>
      </c>
      <c r="G19" s="328">
        <v>105</v>
      </c>
      <c r="H19" s="332"/>
      <c r="I19" s="333"/>
      <c r="J19" s="183" t="s">
        <v>224</v>
      </c>
      <c r="K19" s="128" t="s">
        <v>960</v>
      </c>
      <c r="L19" s="128" t="s">
        <v>961</v>
      </c>
      <c r="M19" s="328">
        <v>840</v>
      </c>
      <c r="N19" s="332"/>
      <c r="O19" s="333"/>
      <c r="P19" s="120"/>
      <c r="Q19" s="343"/>
      <c r="R19" s="338"/>
      <c r="S19" s="334"/>
      <c r="T19" s="332"/>
      <c r="U19" s="333"/>
      <c r="V19" s="183" t="s">
        <v>224</v>
      </c>
      <c r="W19" s="337" t="s">
        <v>962</v>
      </c>
      <c r="X19" s="338" t="s">
        <v>963</v>
      </c>
      <c r="Y19" s="334">
        <v>170</v>
      </c>
      <c r="Z19" s="332"/>
      <c r="AA19" s="340"/>
      <c r="AB19" s="183" t="s">
        <v>224</v>
      </c>
      <c r="AC19" s="330" t="s">
        <v>964</v>
      </c>
      <c r="AD19" s="331" t="s">
        <v>965</v>
      </c>
      <c r="AE19" s="328">
        <v>790</v>
      </c>
      <c r="AF19" s="332"/>
      <c r="AG19" s="341"/>
      <c r="AH19" s="283"/>
      <c r="AI19" s="296"/>
      <c r="AJ19" s="297" t="s">
        <v>223</v>
      </c>
      <c r="AK19" s="298"/>
      <c r="AL19" s="265"/>
      <c r="AM19" s="199"/>
    </row>
    <row r="20" spans="1:39" ht="16.5" customHeight="1">
      <c r="B20" s="118">
        <v>47350</v>
      </c>
      <c r="D20" s="183" t="s">
        <v>224</v>
      </c>
      <c r="E20" s="125" t="s">
        <v>966</v>
      </c>
      <c r="F20" s="458" t="s">
        <v>967</v>
      </c>
      <c r="G20" s="334">
        <v>295</v>
      </c>
      <c r="H20" s="332"/>
      <c r="I20" s="335"/>
      <c r="J20" s="183" t="s">
        <v>224</v>
      </c>
      <c r="K20" s="330" t="s">
        <v>968</v>
      </c>
      <c r="L20" s="331" t="s">
        <v>969</v>
      </c>
      <c r="M20" s="328">
        <v>160</v>
      </c>
      <c r="N20" s="332"/>
      <c r="O20" s="336"/>
      <c r="P20" s="120"/>
      <c r="Q20" s="330"/>
      <c r="R20" s="331"/>
      <c r="S20" s="328"/>
      <c r="T20" s="332"/>
      <c r="U20" s="336"/>
      <c r="V20" s="183" t="s">
        <v>224</v>
      </c>
      <c r="W20" s="330" t="s">
        <v>970</v>
      </c>
      <c r="X20" s="331" t="s">
        <v>971</v>
      </c>
      <c r="Y20" s="328">
        <v>555</v>
      </c>
      <c r="Z20" s="332"/>
      <c r="AA20" s="341"/>
      <c r="AB20" s="183" t="s">
        <v>224</v>
      </c>
      <c r="AC20" s="330" t="s">
        <v>972</v>
      </c>
      <c r="AD20" s="331" t="s">
        <v>973</v>
      </c>
      <c r="AE20" s="328">
        <v>200</v>
      </c>
      <c r="AF20" s="332"/>
      <c r="AG20" s="345"/>
      <c r="AH20" s="283"/>
      <c r="AI20" s="189"/>
      <c r="AJ20" s="189" t="s">
        <v>223</v>
      </c>
      <c r="AK20" s="268"/>
      <c r="AL20" s="265"/>
      <c r="AM20" s="203"/>
    </row>
    <row r="21" spans="1:39" ht="16.5" customHeight="1">
      <c r="B21" s="127"/>
      <c r="D21" s="183" t="s">
        <v>224</v>
      </c>
      <c r="E21" s="128" t="s">
        <v>974</v>
      </c>
      <c r="F21" s="128" t="s">
        <v>975</v>
      </c>
      <c r="G21" s="328">
        <v>590</v>
      </c>
      <c r="H21" s="332"/>
      <c r="I21" s="336"/>
      <c r="J21" s="183"/>
      <c r="K21" s="330" t="s">
        <v>976</v>
      </c>
      <c r="L21" s="394" t="s">
        <v>977</v>
      </c>
      <c r="M21" s="329" t="s">
        <v>452</v>
      </c>
      <c r="N21" s="332"/>
      <c r="O21" s="336"/>
      <c r="P21" s="120"/>
      <c r="Q21" s="330"/>
      <c r="R21" s="331"/>
      <c r="S21" s="328"/>
      <c r="T21" s="332"/>
      <c r="U21" s="336"/>
      <c r="V21" s="183" t="s">
        <v>224</v>
      </c>
      <c r="W21" s="330" t="s">
        <v>978</v>
      </c>
      <c r="X21" s="331" t="s">
        <v>979</v>
      </c>
      <c r="Y21" s="328">
        <v>1060</v>
      </c>
      <c r="Z21" s="332"/>
      <c r="AA21" s="341"/>
      <c r="AB21" s="120"/>
      <c r="AC21" s="330" t="s">
        <v>980</v>
      </c>
      <c r="AD21" s="331" t="s">
        <v>981</v>
      </c>
      <c r="AE21" s="372" t="s">
        <v>982</v>
      </c>
      <c r="AF21" s="332"/>
      <c r="AG21" s="341"/>
      <c r="AH21" s="283"/>
      <c r="AI21" s="189"/>
      <c r="AJ21" s="189" t="s">
        <v>223</v>
      </c>
      <c r="AK21" s="268"/>
      <c r="AL21" s="265"/>
      <c r="AM21" s="199"/>
    </row>
    <row r="22" spans="1:39" ht="16.5" customHeight="1">
      <c r="B22" s="127"/>
      <c r="D22" s="183" t="s">
        <v>224</v>
      </c>
      <c r="E22" s="128" t="s">
        <v>983</v>
      </c>
      <c r="F22" s="128" t="s">
        <v>984</v>
      </c>
      <c r="G22" s="328">
        <v>475</v>
      </c>
      <c r="H22" s="332"/>
      <c r="I22" s="336"/>
      <c r="J22" s="183"/>
      <c r="K22" s="128"/>
      <c r="L22" s="128"/>
      <c r="M22" s="329"/>
      <c r="N22" s="332"/>
      <c r="O22" s="335"/>
      <c r="P22" s="120"/>
      <c r="Q22" s="330"/>
      <c r="R22" s="331"/>
      <c r="S22" s="328"/>
      <c r="T22" s="332"/>
      <c r="U22" s="336"/>
      <c r="V22" s="183" t="s">
        <v>224</v>
      </c>
      <c r="W22" s="330" t="s">
        <v>985</v>
      </c>
      <c r="X22" s="331" t="s">
        <v>986</v>
      </c>
      <c r="Y22" s="328">
        <v>360</v>
      </c>
      <c r="Z22" s="332"/>
      <c r="AA22" s="341"/>
      <c r="AB22" s="120"/>
      <c r="AC22" s="330"/>
      <c r="AD22" s="331"/>
      <c r="AE22" s="328"/>
      <c r="AF22" s="332"/>
      <c r="AG22" s="341"/>
      <c r="AH22" s="283"/>
      <c r="AI22" s="189"/>
      <c r="AJ22" s="189" t="s">
        <v>223</v>
      </c>
      <c r="AK22" s="268"/>
      <c r="AL22" s="265"/>
      <c r="AM22" s="199"/>
    </row>
    <row r="23" spans="1:39" ht="16.5" customHeight="1">
      <c r="B23" s="127"/>
      <c r="D23" s="183" t="s">
        <v>224</v>
      </c>
      <c r="E23" s="128" t="s">
        <v>987</v>
      </c>
      <c r="F23" s="128" t="s">
        <v>988</v>
      </c>
      <c r="G23" s="328">
        <v>365</v>
      </c>
      <c r="H23" s="332"/>
      <c r="I23" s="336"/>
      <c r="J23" s="183"/>
      <c r="K23" s="128"/>
      <c r="L23" s="128"/>
      <c r="M23" s="329"/>
      <c r="N23" s="332"/>
      <c r="O23" s="335"/>
      <c r="P23" s="120"/>
      <c r="Q23" s="330"/>
      <c r="R23" s="331"/>
      <c r="S23" s="328"/>
      <c r="T23" s="332"/>
      <c r="U23" s="336"/>
      <c r="V23" s="183" t="s">
        <v>224</v>
      </c>
      <c r="W23" s="330" t="s">
        <v>989</v>
      </c>
      <c r="X23" s="331" t="s">
        <v>990</v>
      </c>
      <c r="Y23" s="328">
        <v>155</v>
      </c>
      <c r="Z23" s="332"/>
      <c r="AA23" s="341"/>
      <c r="AB23" s="120"/>
      <c r="AC23" s="330"/>
      <c r="AD23" s="331" t="s">
        <v>223</v>
      </c>
      <c r="AE23" s="328"/>
      <c r="AF23" s="332"/>
      <c r="AG23" s="341"/>
      <c r="AH23" s="283"/>
      <c r="AI23" s="189"/>
      <c r="AJ23" s="189" t="s">
        <v>223</v>
      </c>
      <c r="AK23" s="268"/>
      <c r="AL23" s="265"/>
      <c r="AM23" s="199"/>
    </row>
    <row r="24" spans="1:39" ht="16.5" customHeight="1">
      <c r="B24" s="127"/>
      <c r="D24" s="183" t="s">
        <v>224</v>
      </c>
      <c r="E24" s="128" t="s">
        <v>980</v>
      </c>
      <c r="F24" s="128" t="s">
        <v>991</v>
      </c>
      <c r="G24" s="328">
        <v>130</v>
      </c>
      <c r="H24" s="332"/>
      <c r="I24" s="336"/>
      <c r="J24" s="120"/>
      <c r="K24" s="330"/>
      <c r="L24" s="331" t="s">
        <v>223</v>
      </c>
      <c r="M24" s="328"/>
      <c r="N24" s="332"/>
      <c r="O24" s="336"/>
      <c r="P24" s="120"/>
      <c r="Q24" s="330"/>
      <c r="R24" s="331"/>
      <c r="S24" s="328"/>
      <c r="T24" s="332"/>
      <c r="U24" s="336"/>
      <c r="V24" s="183" t="s">
        <v>224</v>
      </c>
      <c r="W24" s="128" t="s">
        <v>992</v>
      </c>
      <c r="X24" s="128" t="s">
        <v>993</v>
      </c>
      <c r="Y24" s="328">
        <v>180</v>
      </c>
      <c r="Z24" s="332"/>
      <c r="AA24" s="341"/>
      <c r="AB24" s="183"/>
      <c r="AC24" s="330"/>
      <c r="AD24" s="330" t="s">
        <v>223</v>
      </c>
      <c r="AE24" s="328"/>
      <c r="AF24" s="332"/>
      <c r="AG24" s="345"/>
      <c r="AH24" s="283"/>
      <c r="AI24" s="189"/>
      <c r="AJ24" s="189" t="s">
        <v>223</v>
      </c>
      <c r="AK24" s="268"/>
      <c r="AL24" s="265"/>
      <c r="AM24" s="203"/>
    </row>
    <row r="25" spans="1:39" ht="16.5" customHeight="1">
      <c r="B25" s="127"/>
      <c r="D25" s="183"/>
      <c r="E25" s="128" t="s">
        <v>994</v>
      </c>
      <c r="F25" s="128" t="s">
        <v>995</v>
      </c>
      <c r="G25" s="329" t="s">
        <v>452</v>
      </c>
      <c r="H25" s="332"/>
      <c r="I25" s="336"/>
      <c r="J25" s="120"/>
      <c r="K25" s="330"/>
      <c r="L25" s="331" t="s">
        <v>223</v>
      </c>
      <c r="M25" s="328"/>
      <c r="N25" s="332"/>
      <c r="O25" s="336"/>
      <c r="P25" s="120"/>
      <c r="Q25" s="330"/>
      <c r="R25" s="331"/>
      <c r="S25" s="328"/>
      <c r="T25" s="332"/>
      <c r="U25" s="336"/>
      <c r="V25" s="183" t="s">
        <v>224</v>
      </c>
      <c r="W25" s="330" t="s">
        <v>996</v>
      </c>
      <c r="X25" s="331" t="s">
        <v>997</v>
      </c>
      <c r="Y25" s="328">
        <v>110</v>
      </c>
      <c r="Z25" s="332"/>
      <c r="AA25" s="341"/>
      <c r="AB25" s="183"/>
      <c r="AC25" s="330"/>
      <c r="AD25" s="330" t="s">
        <v>223</v>
      </c>
      <c r="AE25" s="328"/>
      <c r="AF25" s="332"/>
      <c r="AG25" s="345"/>
      <c r="AH25" s="283"/>
      <c r="AI25" s="189"/>
      <c r="AJ25" s="189" t="s">
        <v>223</v>
      </c>
      <c r="AK25" s="268"/>
      <c r="AL25" s="265"/>
      <c r="AM25" s="203"/>
    </row>
    <row r="26" spans="1:39" ht="16.5" customHeight="1" thickBot="1">
      <c r="B26" s="127"/>
      <c r="D26" s="183"/>
      <c r="E26" s="125" t="s">
        <v>998</v>
      </c>
      <c r="F26" s="125" t="s">
        <v>999</v>
      </c>
      <c r="G26" s="372" t="s">
        <v>982</v>
      </c>
      <c r="H26" s="332"/>
      <c r="I26" s="336"/>
      <c r="J26" s="183"/>
      <c r="K26" s="330"/>
      <c r="L26" s="331" t="s">
        <v>223</v>
      </c>
      <c r="M26" s="328"/>
      <c r="N26" s="332"/>
      <c r="O26" s="336"/>
      <c r="P26" s="120"/>
      <c r="Q26" s="330"/>
      <c r="R26" s="331"/>
      <c r="S26" s="328"/>
      <c r="T26" s="332"/>
      <c r="U26" s="336"/>
      <c r="V26" s="183" t="s">
        <v>224</v>
      </c>
      <c r="W26" s="330" t="s">
        <v>1000</v>
      </c>
      <c r="X26" s="342" t="s">
        <v>1001</v>
      </c>
      <c r="Y26" s="328">
        <v>225</v>
      </c>
      <c r="Z26" s="332"/>
      <c r="AA26" s="341"/>
      <c r="AB26" s="183"/>
      <c r="AC26" s="330"/>
      <c r="AD26" s="330" t="s">
        <v>223</v>
      </c>
      <c r="AE26" s="328"/>
      <c r="AF26" s="332"/>
      <c r="AG26" s="345"/>
      <c r="AH26" s="283"/>
      <c r="AI26" s="189"/>
      <c r="AJ26" s="189" t="s">
        <v>223</v>
      </c>
      <c r="AK26" s="268"/>
      <c r="AL26" s="265"/>
      <c r="AM26" s="203"/>
    </row>
    <row r="27" spans="1:39" ht="16.5" customHeight="1">
      <c r="B27" s="130" t="s">
        <v>409</v>
      </c>
      <c r="C27" s="131">
        <f>SUM(S27,AK27)</f>
        <v>6765</v>
      </c>
      <c r="D27" s="132"/>
      <c r="E27" s="133"/>
      <c r="F27" s="133" t="s">
        <v>223</v>
      </c>
      <c r="G27" s="205"/>
      <c r="H27" s="266"/>
      <c r="I27" s="206"/>
      <c r="J27" s="132"/>
      <c r="K27" s="133"/>
      <c r="L27" s="133" t="s">
        <v>223</v>
      </c>
      <c r="M27" s="205"/>
      <c r="N27" s="266"/>
      <c r="O27" s="206"/>
      <c r="P27" s="132"/>
      <c r="Q27" s="133"/>
      <c r="R27" s="133"/>
      <c r="S27" s="205">
        <f>SUM(S19:S26,M19:M26,G19:G26)</f>
        <v>2960</v>
      </c>
      <c r="T27" s="266"/>
      <c r="U27" s="206"/>
      <c r="V27" s="132"/>
      <c r="W27" s="133"/>
      <c r="X27" s="133" t="s">
        <v>223</v>
      </c>
      <c r="Y27" s="205"/>
      <c r="Z27" s="266"/>
      <c r="AA27" s="206"/>
      <c r="AB27" s="132"/>
      <c r="AC27" s="133"/>
      <c r="AD27" s="133" t="s">
        <v>223</v>
      </c>
      <c r="AE27" s="205"/>
      <c r="AF27" s="266"/>
      <c r="AG27" s="206"/>
      <c r="AH27" s="184"/>
      <c r="AI27" s="185"/>
      <c r="AJ27" s="133" t="s">
        <v>223</v>
      </c>
      <c r="AK27" s="205">
        <f>SUM(AK19:AK26,AE19:AE26,Y19:Y26)</f>
        <v>3805</v>
      </c>
      <c r="AL27" s="266"/>
      <c r="AM27" s="207"/>
    </row>
    <row r="28" spans="1:39" ht="16.5" customHeight="1" thickBot="1">
      <c r="B28" s="136" t="s">
        <v>410</v>
      </c>
      <c r="C28" s="137">
        <f>SUM(T28,AL28)</f>
        <v>0</v>
      </c>
      <c r="D28" s="138"/>
      <c r="E28" s="139"/>
      <c r="F28" s="139" t="s">
        <v>223</v>
      </c>
      <c r="G28" s="208"/>
      <c r="H28" s="263"/>
      <c r="I28" s="209"/>
      <c r="J28" s="138"/>
      <c r="K28" s="139"/>
      <c r="L28" s="139" t="s">
        <v>223</v>
      </c>
      <c r="M28" s="208"/>
      <c r="N28" s="263"/>
      <c r="O28" s="209"/>
      <c r="P28" s="138"/>
      <c r="Q28" s="139"/>
      <c r="R28" s="139"/>
      <c r="S28" s="208"/>
      <c r="T28" s="263">
        <f>SUM(H19:H26,N19:N26,T19:T26)</f>
        <v>0</v>
      </c>
      <c r="U28" s="209"/>
      <c r="V28" s="138"/>
      <c r="W28" s="139"/>
      <c r="X28" s="139" t="s">
        <v>223</v>
      </c>
      <c r="Y28" s="208"/>
      <c r="Z28" s="263"/>
      <c r="AA28" s="209"/>
      <c r="AB28" s="138"/>
      <c r="AC28" s="139"/>
      <c r="AD28" s="139" t="s">
        <v>223</v>
      </c>
      <c r="AE28" s="208"/>
      <c r="AF28" s="263"/>
      <c r="AG28" s="209"/>
      <c r="AH28" s="186"/>
      <c r="AI28" s="187"/>
      <c r="AJ28" s="139" t="s">
        <v>223</v>
      </c>
      <c r="AK28" s="208"/>
      <c r="AL28" s="263">
        <f>SUM(Z19:Z26,AF19:AF26,AL19:AL26)</f>
        <v>0</v>
      </c>
      <c r="AM28" s="210"/>
    </row>
    <row r="29" spans="1:39" ht="16.5" customHeight="1">
      <c r="B29" s="118" t="s">
        <v>1002</v>
      </c>
      <c r="C29" s="119"/>
      <c r="D29" s="183" t="s">
        <v>224</v>
      </c>
      <c r="E29" s="125" t="s">
        <v>1003</v>
      </c>
      <c r="F29" s="125" t="s">
        <v>1004</v>
      </c>
      <c r="G29" s="334">
        <v>180</v>
      </c>
      <c r="H29" s="332"/>
      <c r="I29" s="333"/>
      <c r="J29" s="183" t="s">
        <v>224</v>
      </c>
      <c r="K29" s="128" t="s">
        <v>1005</v>
      </c>
      <c r="L29" s="128" t="s">
        <v>1006</v>
      </c>
      <c r="M29" s="328">
        <v>475</v>
      </c>
      <c r="N29" s="332"/>
      <c r="O29" s="333"/>
      <c r="P29" s="120"/>
      <c r="Q29" s="343"/>
      <c r="R29" s="338"/>
      <c r="S29" s="334"/>
      <c r="T29" s="332"/>
      <c r="U29" s="333"/>
      <c r="V29" s="183" t="s">
        <v>224</v>
      </c>
      <c r="W29" s="337" t="s">
        <v>1007</v>
      </c>
      <c r="X29" s="338" t="s">
        <v>1008</v>
      </c>
      <c r="Y29" s="334">
        <v>670</v>
      </c>
      <c r="Z29" s="332"/>
      <c r="AA29" s="340"/>
      <c r="AB29" s="183" t="s">
        <v>224</v>
      </c>
      <c r="AC29" s="330" t="s">
        <v>1003</v>
      </c>
      <c r="AD29" s="331" t="s">
        <v>1009</v>
      </c>
      <c r="AE29" s="328">
        <v>95</v>
      </c>
      <c r="AF29" s="332"/>
      <c r="AG29" s="341"/>
      <c r="AH29" s="283"/>
      <c r="AI29" s="296"/>
      <c r="AJ29" s="297" t="s">
        <v>223</v>
      </c>
      <c r="AK29" s="298"/>
      <c r="AL29" s="265"/>
      <c r="AM29" s="199"/>
    </row>
    <row r="30" spans="1:39" ht="16.5" customHeight="1">
      <c r="B30" s="118">
        <v>47348</v>
      </c>
      <c r="D30" s="418" t="s">
        <v>224</v>
      </c>
      <c r="E30" s="413" t="s">
        <v>1010</v>
      </c>
      <c r="F30" s="413" t="s">
        <v>1011</v>
      </c>
      <c r="G30" s="397">
        <v>715</v>
      </c>
      <c r="H30" s="332"/>
      <c r="I30" s="423"/>
      <c r="J30" s="183" t="s">
        <v>224</v>
      </c>
      <c r="K30" s="330" t="s">
        <v>1012</v>
      </c>
      <c r="L30" s="331" t="s">
        <v>1013</v>
      </c>
      <c r="M30" s="328">
        <v>170</v>
      </c>
      <c r="N30" s="332"/>
      <c r="O30" s="335"/>
      <c r="P30" s="183"/>
      <c r="Q30" s="128"/>
      <c r="R30" s="128"/>
      <c r="S30" s="328"/>
      <c r="T30" s="332"/>
      <c r="U30" s="335"/>
      <c r="V30" s="183" t="s">
        <v>224</v>
      </c>
      <c r="W30" s="330" t="s">
        <v>1014</v>
      </c>
      <c r="X30" s="331" t="s">
        <v>1015</v>
      </c>
      <c r="Y30" s="328">
        <v>290</v>
      </c>
      <c r="Z30" s="332"/>
      <c r="AA30" s="341"/>
      <c r="AB30" s="183" t="s">
        <v>224</v>
      </c>
      <c r="AC30" s="330" t="s">
        <v>1016</v>
      </c>
      <c r="AD30" s="331" t="s">
        <v>1017</v>
      </c>
      <c r="AE30" s="328">
        <v>285</v>
      </c>
      <c r="AF30" s="332"/>
      <c r="AG30" s="345"/>
      <c r="AH30" s="283"/>
      <c r="AI30" s="189"/>
      <c r="AJ30" s="189" t="s">
        <v>223</v>
      </c>
      <c r="AK30" s="268"/>
      <c r="AL30" s="265"/>
      <c r="AM30" s="203"/>
    </row>
    <row r="31" spans="1:39" ht="15.75" customHeight="1" thickBot="1">
      <c r="B31" s="127"/>
      <c r="D31" s="418"/>
      <c r="E31" s="413" t="s">
        <v>1018</v>
      </c>
      <c r="F31" s="413" t="s">
        <v>1019</v>
      </c>
      <c r="G31" s="421" t="s">
        <v>452</v>
      </c>
      <c r="H31" s="332"/>
      <c r="I31" s="424"/>
      <c r="J31" s="183"/>
      <c r="K31" s="330" t="s">
        <v>1020</v>
      </c>
      <c r="L31" s="331" t="s">
        <v>1021</v>
      </c>
      <c r="M31" s="329" t="s">
        <v>452</v>
      </c>
      <c r="N31" s="332"/>
      <c r="O31" s="336"/>
      <c r="P31" s="120"/>
      <c r="Q31" s="330"/>
      <c r="R31" s="331"/>
      <c r="S31" s="329"/>
      <c r="T31" s="332"/>
      <c r="U31" s="333"/>
      <c r="V31" s="183" t="s">
        <v>224</v>
      </c>
      <c r="W31" s="330" t="s">
        <v>1022</v>
      </c>
      <c r="X31" s="342" t="s">
        <v>1023</v>
      </c>
      <c r="Y31" s="328">
        <v>150</v>
      </c>
      <c r="Z31" s="332"/>
      <c r="AA31" s="341"/>
      <c r="AB31" s="183" t="s">
        <v>224</v>
      </c>
      <c r="AC31" s="330" t="s">
        <v>1024</v>
      </c>
      <c r="AD31" s="342" t="s">
        <v>1025</v>
      </c>
      <c r="AE31" s="328">
        <v>255</v>
      </c>
      <c r="AF31" s="332"/>
      <c r="AG31" s="341"/>
      <c r="AH31" s="283"/>
      <c r="AI31" s="189"/>
      <c r="AJ31" s="189" t="s">
        <v>223</v>
      </c>
      <c r="AK31" s="268"/>
      <c r="AL31" s="265"/>
      <c r="AM31" s="199"/>
    </row>
    <row r="32" spans="1:39" ht="15.75" customHeight="1">
      <c r="B32" s="130" t="s">
        <v>409</v>
      </c>
      <c r="C32" s="131">
        <f>SUM(S32,AK32)</f>
        <v>3285</v>
      </c>
      <c r="D32" s="132"/>
      <c r="E32" s="133"/>
      <c r="F32" s="133" t="s">
        <v>223</v>
      </c>
      <c r="G32" s="205"/>
      <c r="H32" s="266"/>
      <c r="I32" s="206"/>
      <c r="J32" s="132"/>
      <c r="K32" s="133"/>
      <c r="L32" s="133" t="s">
        <v>223</v>
      </c>
      <c r="M32" s="205"/>
      <c r="N32" s="266"/>
      <c r="O32" s="206"/>
      <c r="P32" s="132"/>
      <c r="Q32" s="133"/>
      <c r="R32" s="133"/>
      <c r="S32" s="205">
        <f>SUM(S29:S31,M29:M31,G29:G31)</f>
        <v>1540</v>
      </c>
      <c r="T32" s="266"/>
      <c r="U32" s="206"/>
      <c r="V32" s="132"/>
      <c r="W32" s="133"/>
      <c r="X32" s="133" t="s">
        <v>223</v>
      </c>
      <c r="Y32" s="205"/>
      <c r="Z32" s="266"/>
      <c r="AA32" s="206"/>
      <c r="AB32" s="132"/>
      <c r="AC32" s="133"/>
      <c r="AD32" s="133" t="s">
        <v>223</v>
      </c>
      <c r="AE32" s="205"/>
      <c r="AF32" s="266"/>
      <c r="AG32" s="206"/>
      <c r="AH32" s="184"/>
      <c r="AI32" s="185"/>
      <c r="AJ32" s="133" t="s">
        <v>223</v>
      </c>
      <c r="AK32" s="205">
        <f>SUM(AK29:AK31,AE29:AE31,Y29:Y31)</f>
        <v>1745</v>
      </c>
      <c r="AL32" s="266"/>
      <c r="AM32" s="207"/>
    </row>
    <row r="33" spans="2:39" ht="16.5" customHeight="1" thickBot="1">
      <c r="B33" s="136" t="s">
        <v>1026</v>
      </c>
      <c r="C33" s="137">
        <f>SUM(T33,AL33)</f>
        <v>0</v>
      </c>
      <c r="D33" s="138"/>
      <c r="E33" s="139"/>
      <c r="F33" s="139" t="s">
        <v>223</v>
      </c>
      <c r="G33" s="208"/>
      <c r="H33" s="263"/>
      <c r="I33" s="209"/>
      <c r="J33" s="138"/>
      <c r="K33" s="139"/>
      <c r="L33" s="139" t="s">
        <v>223</v>
      </c>
      <c r="M33" s="208"/>
      <c r="N33" s="263"/>
      <c r="O33" s="209"/>
      <c r="P33" s="138"/>
      <c r="Q33" s="139"/>
      <c r="R33" s="139"/>
      <c r="S33" s="208"/>
      <c r="T33" s="263">
        <f>SUM(T29:T31,N29:N31,H29:H31)</f>
        <v>0</v>
      </c>
      <c r="U33" s="209"/>
      <c r="V33" s="138"/>
      <c r="W33" s="139"/>
      <c r="X33" s="139" t="s">
        <v>223</v>
      </c>
      <c r="Y33" s="208"/>
      <c r="Z33" s="263"/>
      <c r="AA33" s="209"/>
      <c r="AB33" s="138"/>
      <c r="AC33" s="139"/>
      <c r="AD33" s="139" t="s">
        <v>223</v>
      </c>
      <c r="AE33" s="208"/>
      <c r="AF33" s="263"/>
      <c r="AG33" s="209"/>
      <c r="AH33" s="186"/>
      <c r="AI33" s="187"/>
      <c r="AJ33" s="139" t="s">
        <v>223</v>
      </c>
      <c r="AK33" s="208"/>
      <c r="AL33" s="263">
        <f>SUM(AL29:AL31,AF29:AF31,Z29:Z31)</f>
        <v>0</v>
      </c>
      <c r="AM33" s="210"/>
    </row>
    <row r="34" spans="2:39" ht="16.5" customHeight="1">
      <c r="B34" s="118" t="s">
        <v>1027</v>
      </c>
      <c r="D34" s="183"/>
      <c r="E34" s="128" t="s">
        <v>1028</v>
      </c>
      <c r="F34" s="128" t="s">
        <v>223</v>
      </c>
      <c r="G34" s="328"/>
      <c r="H34" s="332"/>
      <c r="I34" s="336"/>
      <c r="J34" s="120"/>
      <c r="K34" s="330" t="s">
        <v>1029</v>
      </c>
      <c r="L34" s="331" t="s">
        <v>223</v>
      </c>
      <c r="M34" s="328"/>
      <c r="N34" s="332"/>
      <c r="O34" s="336"/>
      <c r="P34" s="120"/>
      <c r="Q34" s="330"/>
      <c r="R34" s="331"/>
      <c r="S34" s="328"/>
      <c r="T34" s="332"/>
      <c r="U34" s="336"/>
      <c r="V34" s="120"/>
      <c r="W34" s="330" t="s">
        <v>1028</v>
      </c>
      <c r="X34" s="331" t="s">
        <v>223</v>
      </c>
      <c r="Y34" s="328"/>
      <c r="Z34" s="332"/>
      <c r="AA34" s="341"/>
      <c r="AB34" s="183"/>
      <c r="AC34" s="330" t="s">
        <v>1029</v>
      </c>
      <c r="AD34" s="330" t="s">
        <v>223</v>
      </c>
      <c r="AE34" s="328"/>
      <c r="AF34" s="332"/>
      <c r="AG34" s="345"/>
      <c r="AH34" s="181"/>
      <c r="AI34" s="330"/>
      <c r="AJ34" s="189" t="s">
        <v>223</v>
      </c>
      <c r="AK34" s="268"/>
      <c r="AL34" s="265"/>
      <c r="AM34" s="203"/>
    </row>
    <row r="35" spans="2:39" ht="16.5" customHeight="1">
      <c r="B35" s="118">
        <v>47211</v>
      </c>
      <c r="D35" s="183" t="s">
        <v>224</v>
      </c>
      <c r="E35" s="128" t="s">
        <v>1030</v>
      </c>
      <c r="F35" s="128" t="s">
        <v>1031</v>
      </c>
      <c r="G35" s="328">
        <v>765</v>
      </c>
      <c r="H35" s="332"/>
      <c r="I35" s="336"/>
      <c r="J35" s="183" t="s">
        <v>224</v>
      </c>
      <c r="K35" s="330" t="s">
        <v>1032</v>
      </c>
      <c r="L35" s="331" t="s">
        <v>1033</v>
      </c>
      <c r="M35" s="328">
        <v>460</v>
      </c>
      <c r="N35" s="332"/>
      <c r="O35" s="336"/>
      <c r="P35" s="120"/>
      <c r="Q35" s="330"/>
      <c r="R35" s="331"/>
      <c r="S35" s="328"/>
      <c r="T35" s="332"/>
      <c r="U35" s="336"/>
      <c r="V35" s="183" t="s">
        <v>224</v>
      </c>
      <c r="W35" s="330" t="s">
        <v>1034</v>
      </c>
      <c r="X35" s="331" t="s">
        <v>1035</v>
      </c>
      <c r="Y35" s="328">
        <v>330</v>
      </c>
      <c r="Z35" s="332"/>
      <c r="AA35" s="341"/>
      <c r="AB35" s="183" t="s">
        <v>224</v>
      </c>
      <c r="AC35" s="330" t="s">
        <v>1036</v>
      </c>
      <c r="AD35" s="330" t="s">
        <v>1037</v>
      </c>
      <c r="AE35" s="328">
        <v>745</v>
      </c>
      <c r="AF35" s="332"/>
      <c r="AG35" s="345"/>
      <c r="AH35" s="181"/>
      <c r="AI35" s="330"/>
      <c r="AJ35" s="189"/>
      <c r="AK35" s="268"/>
      <c r="AL35" s="265"/>
      <c r="AM35" s="203"/>
    </row>
    <row r="36" spans="2:39" ht="16.5" customHeight="1">
      <c r="B36" s="127"/>
      <c r="D36" s="183" t="s">
        <v>224</v>
      </c>
      <c r="E36" s="128" t="s">
        <v>1038</v>
      </c>
      <c r="F36" s="128" t="s">
        <v>1039</v>
      </c>
      <c r="G36" s="328">
        <v>325</v>
      </c>
      <c r="H36" s="332"/>
      <c r="I36" s="336"/>
      <c r="J36" s="183" t="s">
        <v>224</v>
      </c>
      <c r="K36" s="330" t="s">
        <v>1040</v>
      </c>
      <c r="L36" s="331" t="s">
        <v>1041</v>
      </c>
      <c r="M36" s="328">
        <v>1105</v>
      </c>
      <c r="N36" s="332"/>
      <c r="O36" s="336"/>
      <c r="P36" s="120"/>
      <c r="Q36" s="330"/>
      <c r="R36" s="331"/>
      <c r="S36" s="328"/>
      <c r="T36" s="332"/>
      <c r="U36" s="336"/>
      <c r="V36" s="183" t="s">
        <v>224</v>
      </c>
      <c r="W36" s="330" t="s">
        <v>1042</v>
      </c>
      <c r="X36" s="331" t="s">
        <v>1043</v>
      </c>
      <c r="Y36" s="328">
        <v>510</v>
      </c>
      <c r="Z36" s="332"/>
      <c r="AA36" s="341"/>
      <c r="AB36" s="183" t="s">
        <v>224</v>
      </c>
      <c r="AC36" s="330" t="s">
        <v>1044</v>
      </c>
      <c r="AD36" s="330" t="s">
        <v>1045</v>
      </c>
      <c r="AE36" s="328">
        <v>425</v>
      </c>
      <c r="AF36" s="332"/>
      <c r="AG36" s="345"/>
      <c r="AH36" s="181"/>
      <c r="AI36" s="330"/>
      <c r="AJ36" s="189"/>
      <c r="AK36" s="268"/>
      <c r="AL36" s="265"/>
      <c r="AM36" s="203"/>
    </row>
    <row r="37" spans="2:39" ht="16.5" customHeight="1">
      <c r="B37" s="127"/>
      <c r="D37" s="183" t="s">
        <v>224</v>
      </c>
      <c r="E37" s="128" t="s">
        <v>1046</v>
      </c>
      <c r="F37" s="128" t="s">
        <v>1047</v>
      </c>
      <c r="G37" s="328">
        <v>370</v>
      </c>
      <c r="H37" s="332"/>
      <c r="I37" s="336"/>
      <c r="J37" s="183" t="s">
        <v>224</v>
      </c>
      <c r="K37" s="330" t="s">
        <v>1048</v>
      </c>
      <c r="L37" s="331" t="s">
        <v>1049</v>
      </c>
      <c r="M37" s="328">
        <v>890</v>
      </c>
      <c r="N37" s="332"/>
      <c r="O37" s="336"/>
      <c r="P37" s="120"/>
      <c r="Q37" s="330"/>
      <c r="R37" s="331"/>
      <c r="S37" s="328"/>
      <c r="T37" s="332"/>
      <c r="U37" s="336"/>
      <c r="V37" s="183" t="s">
        <v>224</v>
      </c>
      <c r="W37" s="330" t="s">
        <v>1050</v>
      </c>
      <c r="X37" s="342" t="s">
        <v>1051</v>
      </c>
      <c r="Y37" s="328">
        <v>1165</v>
      </c>
      <c r="Z37" s="332"/>
      <c r="AA37" s="341"/>
      <c r="AB37" s="183" t="s">
        <v>224</v>
      </c>
      <c r="AC37" s="330" t="s">
        <v>1052</v>
      </c>
      <c r="AD37" s="330" t="s">
        <v>1053</v>
      </c>
      <c r="AE37" s="328">
        <v>155</v>
      </c>
      <c r="AF37" s="332"/>
      <c r="AG37" s="345"/>
      <c r="AH37" s="181"/>
      <c r="AI37" s="330"/>
      <c r="AJ37" s="189"/>
      <c r="AK37" s="268"/>
      <c r="AL37" s="265"/>
      <c r="AM37" s="203"/>
    </row>
    <row r="38" spans="2:39" ht="16.5" customHeight="1">
      <c r="B38" s="127"/>
      <c r="D38" s="183" t="s">
        <v>224</v>
      </c>
      <c r="E38" s="128" t="s">
        <v>1054</v>
      </c>
      <c r="F38" s="128" t="s">
        <v>1055</v>
      </c>
      <c r="G38" s="328">
        <v>270</v>
      </c>
      <c r="H38" s="332"/>
      <c r="I38" s="336"/>
      <c r="J38" s="183" t="s">
        <v>224</v>
      </c>
      <c r="K38" s="330" t="s">
        <v>1056</v>
      </c>
      <c r="L38" s="331" t="s">
        <v>1057</v>
      </c>
      <c r="M38" s="328">
        <v>280</v>
      </c>
      <c r="N38" s="332"/>
      <c r="O38" s="336"/>
      <c r="P38" s="120"/>
      <c r="Q38" s="330"/>
      <c r="R38" s="331"/>
      <c r="S38" s="328"/>
      <c r="T38" s="332"/>
      <c r="U38" s="336"/>
      <c r="V38" s="183" t="s">
        <v>224</v>
      </c>
      <c r="W38" s="330" t="s">
        <v>1058</v>
      </c>
      <c r="X38" s="331" t="s">
        <v>1059</v>
      </c>
      <c r="Y38" s="328">
        <v>235</v>
      </c>
      <c r="Z38" s="332"/>
      <c r="AA38" s="341"/>
      <c r="AB38" s="183" t="s">
        <v>224</v>
      </c>
      <c r="AC38" s="330" t="s">
        <v>1060</v>
      </c>
      <c r="AD38" s="330" t="s">
        <v>1061</v>
      </c>
      <c r="AE38" s="328">
        <v>35</v>
      </c>
      <c r="AF38" s="332"/>
      <c r="AG38" s="345"/>
      <c r="AH38" s="181"/>
      <c r="AI38" s="330"/>
      <c r="AJ38" s="189"/>
      <c r="AK38" s="268"/>
      <c r="AL38" s="265"/>
      <c r="AM38" s="203"/>
    </row>
    <row r="39" spans="2:39" ht="16.5" customHeight="1">
      <c r="B39" s="127"/>
      <c r="D39" s="183" t="s">
        <v>224</v>
      </c>
      <c r="E39" s="128" t="s">
        <v>1062</v>
      </c>
      <c r="F39" s="128" t="s">
        <v>1063</v>
      </c>
      <c r="G39" s="328">
        <v>835</v>
      </c>
      <c r="H39" s="332"/>
      <c r="I39" s="336"/>
      <c r="J39" s="183" t="s">
        <v>224</v>
      </c>
      <c r="K39" s="330" t="s">
        <v>1064</v>
      </c>
      <c r="L39" s="331" t="s">
        <v>1065</v>
      </c>
      <c r="M39" s="328">
        <v>1035</v>
      </c>
      <c r="N39" s="332"/>
      <c r="O39" s="336"/>
      <c r="P39" s="120"/>
      <c r="Q39" s="330"/>
      <c r="R39" s="331"/>
      <c r="S39" s="328"/>
      <c r="T39" s="332"/>
      <c r="U39" s="336"/>
      <c r="V39" s="183" t="s">
        <v>224</v>
      </c>
      <c r="W39" s="330" t="s">
        <v>1066</v>
      </c>
      <c r="X39" s="331" t="s">
        <v>1067</v>
      </c>
      <c r="Y39" s="328">
        <v>790</v>
      </c>
      <c r="Z39" s="332"/>
      <c r="AA39" s="341"/>
      <c r="AB39" s="183" t="s">
        <v>224</v>
      </c>
      <c r="AC39" s="330" t="s">
        <v>1068</v>
      </c>
      <c r="AD39" s="330" t="s">
        <v>1069</v>
      </c>
      <c r="AE39" s="328">
        <v>1045</v>
      </c>
      <c r="AF39" s="332"/>
      <c r="AG39" s="345"/>
      <c r="AH39" s="181"/>
      <c r="AI39" s="330"/>
      <c r="AJ39" s="189"/>
      <c r="AK39" s="268"/>
      <c r="AL39" s="265"/>
      <c r="AM39" s="203"/>
    </row>
    <row r="40" spans="2:39" ht="16.5" customHeight="1">
      <c r="B40" s="127"/>
      <c r="D40" s="183" t="s">
        <v>224</v>
      </c>
      <c r="E40" s="128" t="s">
        <v>1042</v>
      </c>
      <c r="F40" s="128" t="s">
        <v>1070</v>
      </c>
      <c r="G40" s="328">
        <v>585</v>
      </c>
      <c r="H40" s="332"/>
      <c r="I40" s="336"/>
      <c r="J40" s="183" t="s">
        <v>224</v>
      </c>
      <c r="K40" s="330" t="s">
        <v>1071</v>
      </c>
      <c r="L40" s="331" t="s">
        <v>1072</v>
      </c>
      <c r="M40" s="328">
        <v>1080</v>
      </c>
      <c r="N40" s="332"/>
      <c r="O40" s="336"/>
      <c r="P40" s="120"/>
      <c r="Q40" s="330"/>
      <c r="R40" s="331"/>
      <c r="S40" s="328"/>
      <c r="T40" s="332"/>
      <c r="U40" s="336"/>
      <c r="V40" s="183" t="s">
        <v>224</v>
      </c>
      <c r="W40" s="330" t="s">
        <v>1073</v>
      </c>
      <c r="X40" s="331" t="s">
        <v>1074</v>
      </c>
      <c r="Y40" s="328">
        <v>250</v>
      </c>
      <c r="Z40" s="332"/>
      <c r="AA40" s="341"/>
      <c r="AB40" s="183" t="s">
        <v>224</v>
      </c>
      <c r="AC40" s="330" t="s">
        <v>1075</v>
      </c>
      <c r="AD40" s="342" t="s">
        <v>1076</v>
      </c>
      <c r="AE40" s="328">
        <v>765</v>
      </c>
      <c r="AF40" s="332"/>
      <c r="AG40" s="345"/>
      <c r="AH40" s="181"/>
      <c r="AI40" s="330"/>
      <c r="AJ40" s="189"/>
      <c r="AK40" s="268"/>
      <c r="AL40" s="265"/>
      <c r="AM40" s="203"/>
    </row>
    <row r="41" spans="2:39" ht="16.5" customHeight="1">
      <c r="B41" s="127"/>
      <c r="D41" s="183" t="s">
        <v>224</v>
      </c>
      <c r="E41" s="128" t="s">
        <v>1077</v>
      </c>
      <c r="F41" s="128" t="s">
        <v>1078</v>
      </c>
      <c r="G41" s="328">
        <v>25</v>
      </c>
      <c r="H41" s="332"/>
      <c r="I41" s="336"/>
      <c r="J41" s="183" t="s">
        <v>224</v>
      </c>
      <c r="K41" s="330" t="s">
        <v>1060</v>
      </c>
      <c r="L41" s="331" t="s">
        <v>1079</v>
      </c>
      <c r="M41" s="328">
        <v>225</v>
      </c>
      <c r="N41" s="332"/>
      <c r="O41" s="336"/>
      <c r="P41" s="120"/>
      <c r="Q41" s="330"/>
      <c r="R41" s="331"/>
      <c r="S41" s="328"/>
      <c r="T41" s="332"/>
      <c r="U41" s="336"/>
      <c r="V41" s="183" t="s">
        <v>224</v>
      </c>
      <c r="W41" s="330" t="s">
        <v>1080</v>
      </c>
      <c r="X41" s="331" t="s">
        <v>1081</v>
      </c>
      <c r="Y41" s="328">
        <v>355</v>
      </c>
      <c r="Z41" s="332"/>
      <c r="AA41" s="341"/>
      <c r="AB41" s="183" t="s">
        <v>224</v>
      </c>
      <c r="AC41" s="330" t="s">
        <v>1082</v>
      </c>
      <c r="AD41" s="330" t="s">
        <v>1083</v>
      </c>
      <c r="AE41" s="328">
        <v>730</v>
      </c>
      <c r="AF41" s="332"/>
      <c r="AG41" s="345"/>
      <c r="AH41" s="181"/>
      <c r="AI41" s="330"/>
      <c r="AJ41" s="189" t="s">
        <v>223</v>
      </c>
      <c r="AK41" s="268"/>
      <c r="AL41" s="265"/>
      <c r="AM41" s="203"/>
    </row>
    <row r="42" spans="2:39" ht="16.5" customHeight="1">
      <c r="B42" s="127"/>
      <c r="D42" s="183" t="s">
        <v>224</v>
      </c>
      <c r="E42" s="128" t="s">
        <v>1084</v>
      </c>
      <c r="F42" s="128" t="s">
        <v>1085</v>
      </c>
      <c r="G42" s="328">
        <v>1105</v>
      </c>
      <c r="H42" s="332"/>
      <c r="I42" s="336"/>
      <c r="J42" s="183" t="s">
        <v>224</v>
      </c>
      <c r="K42" s="330" t="s">
        <v>1044</v>
      </c>
      <c r="L42" s="331" t="s">
        <v>1086</v>
      </c>
      <c r="M42" s="328">
        <v>395</v>
      </c>
      <c r="N42" s="332"/>
      <c r="O42" s="336"/>
      <c r="P42" s="120"/>
      <c r="Q42" s="330"/>
      <c r="R42" s="331"/>
      <c r="S42" s="328"/>
      <c r="T42" s="332"/>
      <c r="U42" s="336"/>
      <c r="V42" s="183" t="s">
        <v>224</v>
      </c>
      <c r="W42" s="330" t="s">
        <v>1087</v>
      </c>
      <c r="X42" s="331" t="s">
        <v>1088</v>
      </c>
      <c r="Y42" s="328">
        <v>385</v>
      </c>
      <c r="Z42" s="332"/>
      <c r="AA42" s="341"/>
      <c r="AB42" s="183" t="s">
        <v>224</v>
      </c>
      <c r="AC42" s="330" t="s">
        <v>1089</v>
      </c>
      <c r="AD42" s="330" t="s">
        <v>1090</v>
      </c>
      <c r="AE42" s="328">
        <v>2100</v>
      </c>
      <c r="AF42" s="332"/>
      <c r="AG42" s="345"/>
      <c r="AH42" s="181"/>
      <c r="AI42" s="330"/>
      <c r="AJ42" s="189" t="s">
        <v>223</v>
      </c>
      <c r="AK42" s="268"/>
      <c r="AL42" s="265"/>
      <c r="AM42" s="203"/>
    </row>
    <row r="43" spans="2:39" ht="16.5" customHeight="1">
      <c r="B43" s="127"/>
      <c r="D43" s="183" t="s">
        <v>224</v>
      </c>
      <c r="E43" s="128" t="s">
        <v>1091</v>
      </c>
      <c r="F43" s="128" t="s">
        <v>1092</v>
      </c>
      <c r="G43" s="328">
        <v>400</v>
      </c>
      <c r="H43" s="332"/>
      <c r="I43" s="336"/>
      <c r="J43" s="183" t="s">
        <v>224</v>
      </c>
      <c r="K43" s="330" t="s">
        <v>1093</v>
      </c>
      <c r="L43" s="331" t="s">
        <v>1094</v>
      </c>
      <c r="M43" s="328">
        <v>1100</v>
      </c>
      <c r="N43" s="332"/>
      <c r="O43" s="336"/>
      <c r="P43" s="120"/>
      <c r="Q43" s="330"/>
      <c r="R43" s="331"/>
      <c r="S43" s="328"/>
      <c r="T43" s="332"/>
      <c r="U43" s="336"/>
      <c r="V43" s="183" t="s">
        <v>224</v>
      </c>
      <c r="W43" s="330" t="s">
        <v>1095</v>
      </c>
      <c r="X43" s="342" t="s">
        <v>1096</v>
      </c>
      <c r="Y43" s="328">
        <v>1005</v>
      </c>
      <c r="Z43" s="332"/>
      <c r="AA43" s="341"/>
      <c r="AB43" s="183" t="s">
        <v>224</v>
      </c>
      <c r="AC43" s="330" t="s">
        <v>1097</v>
      </c>
      <c r="AD43" s="330" t="s">
        <v>1098</v>
      </c>
      <c r="AE43" s="328">
        <v>390</v>
      </c>
      <c r="AF43" s="332"/>
      <c r="AG43" s="345"/>
      <c r="AH43" s="181"/>
      <c r="AI43" s="330"/>
      <c r="AJ43" s="189" t="s">
        <v>223</v>
      </c>
      <c r="AK43" s="268"/>
      <c r="AL43" s="265"/>
      <c r="AM43" s="203"/>
    </row>
    <row r="44" spans="2:39" ht="16.5" customHeight="1">
      <c r="B44" s="127"/>
      <c r="D44" s="183"/>
      <c r="E44" s="128"/>
      <c r="F44" s="128"/>
      <c r="G44" s="329"/>
      <c r="H44" s="332"/>
      <c r="I44" s="336"/>
      <c r="J44" s="183" t="s">
        <v>224</v>
      </c>
      <c r="K44" s="330" t="s">
        <v>1099</v>
      </c>
      <c r="L44" s="415" t="s">
        <v>1100</v>
      </c>
      <c r="M44" s="328">
        <v>580</v>
      </c>
      <c r="N44" s="332"/>
      <c r="O44" s="336"/>
      <c r="P44" s="120"/>
      <c r="Q44" s="330"/>
      <c r="R44" s="331"/>
      <c r="S44" s="328"/>
      <c r="T44" s="332"/>
      <c r="U44" s="336"/>
      <c r="V44" s="120"/>
      <c r="W44" s="330"/>
      <c r="X44" s="331"/>
      <c r="Y44" s="372"/>
      <c r="Z44" s="332"/>
      <c r="AA44" s="341"/>
      <c r="AB44" s="183"/>
      <c r="AC44" s="330" t="s">
        <v>1101</v>
      </c>
      <c r="AD44" s="330" t="s">
        <v>1102</v>
      </c>
      <c r="AE44" s="372" t="s">
        <v>1103</v>
      </c>
      <c r="AF44" s="332"/>
      <c r="AG44" s="345"/>
      <c r="AH44" s="181"/>
      <c r="AI44" s="330"/>
      <c r="AJ44" s="189" t="s">
        <v>223</v>
      </c>
      <c r="AK44" s="268"/>
      <c r="AL44" s="265"/>
      <c r="AM44" s="203"/>
    </row>
    <row r="45" spans="2:39" ht="16.5" customHeight="1">
      <c r="B45" s="127"/>
      <c r="D45" s="183"/>
      <c r="E45" s="128"/>
      <c r="F45" s="128"/>
      <c r="G45" s="329"/>
      <c r="H45" s="332"/>
      <c r="I45" s="336"/>
      <c r="J45" s="183"/>
      <c r="K45" s="330"/>
      <c r="L45" s="331"/>
      <c r="M45" s="329"/>
      <c r="N45" s="332"/>
      <c r="O45" s="336"/>
      <c r="P45" s="120"/>
      <c r="Q45" s="330"/>
      <c r="R45" s="331"/>
      <c r="S45" s="328"/>
      <c r="T45" s="332"/>
      <c r="U45" s="336"/>
      <c r="V45" s="120"/>
      <c r="W45" s="330"/>
      <c r="X45" s="331"/>
      <c r="Y45" s="372"/>
      <c r="Z45" s="332"/>
      <c r="AA45" s="341"/>
      <c r="AB45" s="183"/>
      <c r="AC45" s="330" t="s">
        <v>1104</v>
      </c>
      <c r="AD45" s="330" t="s">
        <v>1105</v>
      </c>
      <c r="AE45" s="372" t="s">
        <v>982</v>
      </c>
      <c r="AF45" s="332"/>
      <c r="AG45" s="345"/>
      <c r="AH45" s="181"/>
      <c r="AI45" s="330"/>
      <c r="AJ45" s="189" t="s">
        <v>223</v>
      </c>
      <c r="AK45" s="268"/>
      <c r="AL45" s="265"/>
      <c r="AM45" s="203"/>
    </row>
    <row r="46" spans="2:39" ht="16.5" customHeight="1">
      <c r="B46" s="127"/>
      <c r="D46" s="183"/>
      <c r="E46" s="128"/>
      <c r="F46" s="128" t="s">
        <v>223</v>
      </c>
      <c r="G46" s="328"/>
      <c r="H46" s="332"/>
      <c r="I46" s="336"/>
      <c r="J46" s="120"/>
      <c r="K46" s="330"/>
      <c r="L46" s="331"/>
      <c r="M46" s="329"/>
      <c r="N46" s="332"/>
      <c r="O46" s="336"/>
      <c r="P46" s="120"/>
      <c r="Q46" s="330"/>
      <c r="R46" s="331"/>
      <c r="S46" s="328"/>
      <c r="T46" s="332"/>
      <c r="U46" s="336"/>
      <c r="V46" s="120"/>
      <c r="W46" s="330"/>
      <c r="X46" s="331"/>
      <c r="Y46" s="372"/>
      <c r="Z46" s="332"/>
      <c r="AA46" s="341"/>
      <c r="AB46" s="183"/>
      <c r="AC46" s="330" t="s">
        <v>1106</v>
      </c>
      <c r="AD46" s="330" t="s">
        <v>1107</v>
      </c>
      <c r="AE46" s="372" t="s">
        <v>1103</v>
      </c>
      <c r="AF46" s="332"/>
      <c r="AG46" s="345"/>
      <c r="AH46" s="181"/>
      <c r="AI46" s="330"/>
      <c r="AJ46" s="189" t="s">
        <v>223</v>
      </c>
      <c r="AK46" s="268"/>
      <c r="AL46" s="265"/>
      <c r="AM46" s="203"/>
    </row>
    <row r="47" spans="2:39" ht="16.5" customHeight="1">
      <c r="B47" s="127"/>
      <c r="D47" s="183"/>
      <c r="E47" s="128"/>
      <c r="F47" s="128" t="s">
        <v>223</v>
      </c>
      <c r="G47" s="328"/>
      <c r="H47" s="332"/>
      <c r="I47" s="336"/>
      <c r="J47" s="120"/>
      <c r="K47" s="330"/>
      <c r="L47" s="342"/>
      <c r="M47" s="329"/>
      <c r="N47" s="332"/>
      <c r="O47" s="336"/>
      <c r="P47" s="120"/>
      <c r="Q47" s="330"/>
      <c r="R47" s="331"/>
      <c r="S47" s="328"/>
      <c r="T47" s="332"/>
      <c r="U47" s="336"/>
      <c r="V47" s="120"/>
      <c r="W47" s="330"/>
      <c r="X47" s="331"/>
      <c r="Y47" s="372"/>
      <c r="Z47" s="332"/>
      <c r="AA47" s="341"/>
      <c r="AB47" s="183"/>
      <c r="AC47" s="330"/>
      <c r="AD47" s="330"/>
      <c r="AE47" s="372"/>
      <c r="AF47" s="332"/>
      <c r="AG47" s="345"/>
      <c r="AH47" s="181"/>
      <c r="AI47" s="330"/>
      <c r="AJ47" s="189" t="s">
        <v>223</v>
      </c>
      <c r="AK47" s="268"/>
      <c r="AL47" s="265"/>
      <c r="AM47" s="203"/>
    </row>
    <row r="48" spans="2:39" ht="16.5" customHeight="1">
      <c r="B48" s="127"/>
      <c r="D48" s="183"/>
      <c r="E48" s="128"/>
      <c r="F48" s="128" t="s">
        <v>223</v>
      </c>
      <c r="G48" s="328"/>
      <c r="H48" s="332"/>
      <c r="I48" s="336"/>
      <c r="J48" s="120"/>
      <c r="K48" s="330"/>
      <c r="L48" s="331"/>
      <c r="M48" s="328"/>
      <c r="N48" s="332"/>
      <c r="O48" s="336"/>
      <c r="P48" s="120"/>
      <c r="Q48" s="330"/>
      <c r="R48" s="331"/>
      <c r="S48" s="328"/>
      <c r="T48" s="332"/>
      <c r="U48" s="336"/>
      <c r="V48" s="120"/>
      <c r="W48" s="330"/>
      <c r="X48" s="331"/>
      <c r="Y48" s="328"/>
      <c r="Z48" s="332"/>
      <c r="AA48" s="341"/>
      <c r="AB48" s="183"/>
      <c r="AC48" s="330"/>
      <c r="AD48" s="330"/>
      <c r="AE48" s="372"/>
      <c r="AF48" s="332"/>
      <c r="AG48" s="345"/>
      <c r="AH48" s="181"/>
      <c r="AI48" s="330"/>
      <c r="AJ48" s="189" t="s">
        <v>223</v>
      </c>
      <c r="AK48" s="268"/>
      <c r="AL48" s="265"/>
      <c r="AM48" s="203"/>
    </row>
    <row r="49" spans="2:39" ht="16.5" customHeight="1">
      <c r="B49" s="127"/>
      <c r="D49" s="183"/>
      <c r="E49" s="128"/>
      <c r="F49" s="128" t="s">
        <v>223</v>
      </c>
      <c r="G49" s="328"/>
      <c r="H49" s="332"/>
      <c r="I49" s="336"/>
      <c r="J49" s="120"/>
      <c r="K49" s="330"/>
      <c r="L49" s="331"/>
      <c r="M49" s="328"/>
      <c r="N49" s="332"/>
      <c r="O49" s="336"/>
      <c r="P49" s="120"/>
      <c r="Q49" s="330"/>
      <c r="R49" s="331"/>
      <c r="S49" s="328"/>
      <c r="T49" s="332"/>
      <c r="U49" s="336"/>
      <c r="V49" s="120"/>
      <c r="W49" s="330"/>
      <c r="X49" s="331"/>
      <c r="Y49" s="328"/>
      <c r="Z49" s="332"/>
      <c r="AA49" s="341"/>
      <c r="AB49" s="183"/>
      <c r="AC49" s="330"/>
      <c r="AD49" s="330" t="s">
        <v>223</v>
      </c>
      <c r="AE49" s="328"/>
      <c r="AF49" s="332"/>
      <c r="AG49" s="345"/>
      <c r="AH49" s="181"/>
      <c r="AI49" s="330"/>
      <c r="AJ49" s="189" t="s">
        <v>223</v>
      </c>
      <c r="AK49" s="268"/>
      <c r="AL49" s="265"/>
      <c r="AM49" s="203"/>
    </row>
    <row r="50" spans="2:39" ht="16.5" customHeight="1">
      <c r="B50" s="127"/>
      <c r="D50" s="183"/>
      <c r="E50" s="128"/>
      <c r="F50" s="128" t="s">
        <v>223</v>
      </c>
      <c r="G50" s="328"/>
      <c r="H50" s="332"/>
      <c r="I50" s="336"/>
      <c r="J50" s="120"/>
      <c r="K50" s="330"/>
      <c r="L50" s="331"/>
      <c r="M50" s="328"/>
      <c r="N50" s="332"/>
      <c r="O50" s="336"/>
      <c r="P50" s="120"/>
      <c r="Q50" s="330"/>
      <c r="R50" s="331"/>
      <c r="S50" s="328"/>
      <c r="T50" s="332"/>
      <c r="U50" s="336"/>
      <c r="V50" s="120"/>
      <c r="W50" s="330"/>
      <c r="X50" s="331"/>
      <c r="Y50" s="328"/>
      <c r="Z50" s="332"/>
      <c r="AA50" s="341"/>
      <c r="AB50" s="183"/>
      <c r="AC50" s="330"/>
      <c r="AD50" s="330" t="s">
        <v>223</v>
      </c>
      <c r="AE50" s="328"/>
      <c r="AF50" s="332"/>
      <c r="AG50" s="282"/>
      <c r="AH50" s="283"/>
      <c r="AI50" s="189"/>
      <c r="AJ50" s="189" t="s">
        <v>223</v>
      </c>
      <c r="AK50" s="268"/>
      <c r="AL50" s="265"/>
      <c r="AM50" s="203"/>
    </row>
    <row r="51" spans="2:39" ht="16.5" customHeight="1">
      <c r="B51" s="127"/>
      <c r="D51" s="183"/>
      <c r="E51" s="128"/>
      <c r="F51" s="128" t="s">
        <v>223</v>
      </c>
      <c r="G51" s="328"/>
      <c r="H51" s="332"/>
      <c r="I51" s="336"/>
      <c r="J51" s="120"/>
      <c r="K51" s="330"/>
      <c r="L51" s="331"/>
      <c r="M51" s="328"/>
      <c r="N51" s="332"/>
      <c r="O51" s="336"/>
      <c r="P51" s="120"/>
      <c r="Q51" s="330"/>
      <c r="R51" s="331"/>
      <c r="S51" s="328"/>
      <c r="T51" s="332"/>
      <c r="U51" s="336"/>
      <c r="V51" s="120"/>
      <c r="W51" s="330"/>
      <c r="X51" s="331"/>
      <c r="Y51" s="328"/>
      <c r="Z51" s="332"/>
      <c r="AA51" s="341"/>
      <c r="AB51" s="183"/>
      <c r="AC51" s="330"/>
      <c r="AD51" s="330" t="s">
        <v>223</v>
      </c>
      <c r="AE51" s="328"/>
      <c r="AF51" s="332"/>
      <c r="AG51" s="282"/>
      <c r="AH51" s="283"/>
      <c r="AI51" s="189"/>
      <c r="AJ51" s="189" t="s">
        <v>223</v>
      </c>
      <c r="AK51" s="268"/>
      <c r="AL51" s="265"/>
      <c r="AM51" s="203"/>
    </row>
    <row r="52" spans="2:39" ht="16.5" customHeight="1">
      <c r="B52" s="127"/>
      <c r="D52" s="183"/>
      <c r="E52" s="128"/>
      <c r="F52" s="128" t="s">
        <v>223</v>
      </c>
      <c r="G52" s="328"/>
      <c r="H52" s="332"/>
      <c r="I52" s="336"/>
      <c r="J52" s="120"/>
      <c r="K52" s="330"/>
      <c r="L52" s="331"/>
      <c r="M52" s="328"/>
      <c r="N52" s="332"/>
      <c r="O52" s="336"/>
      <c r="P52" s="120"/>
      <c r="Q52" s="330"/>
      <c r="R52" s="331"/>
      <c r="S52" s="328"/>
      <c r="T52" s="332"/>
      <c r="U52" s="336"/>
      <c r="V52" s="120"/>
      <c r="W52" s="330"/>
      <c r="X52" s="331"/>
      <c r="Y52" s="328"/>
      <c r="Z52" s="332"/>
      <c r="AA52" s="341"/>
      <c r="AB52" s="183"/>
      <c r="AC52" s="330"/>
      <c r="AD52" s="330" t="s">
        <v>223</v>
      </c>
      <c r="AE52" s="328"/>
      <c r="AF52" s="332"/>
      <c r="AG52" s="282"/>
      <c r="AH52" s="283"/>
      <c r="AI52" s="189"/>
      <c r="AJ52" s="189" t="s">
        <v>223</v>
      </c>
      <c r="AK52" s="268"/>
      <c r="AL52" s="265"/>
      <c r="AM52" s="203"/>
    </row>
    <row r="53" spans="2:39" ht="16.5" customHeight="1">
      <c r="B53" s="127"/>
      <c r="D53" s="183"/>
      <c r="E53" s="269"/>
      <c r="F53" s="269" t="s">
        <v>223</v>
      </c>
      <c r="G53" s="268"/>
      <c r="H53" s="276"/>
      <c r="I53" s="281"/>
      <c r="J53" s="275"/>
      <c r="K53" s="189"/>
      <c r="L53" s="255"/>
      <c r="M53" s="268"/>
      <c r="N53" s="276"/>
      <c r="O53" s="281"/>
      <c r="P53" s="275"/>
      <c r="Q53" s="189"/>
      <c r="R53" s="255"/>
      <c r="S53" s="268"/>
      <c r="T53" s="276"/>
      <c r="U53" s="281"/>
      <c r="V53" s="275"/>
      <c r="W53" s="189"/>
      <c r="X53" s="255"/>
      <c r="Y53" s="268"/>
      <c r="Z53" s="276"/>
      <c r="AA53" s="279"/>
      <c r="AB53" s="280"/>
      <c r="AC53" s="189"/>
      <c r="AD53" s="189" t="s">
        <v>223</v>
      </c>
      <c r="AE53" s="268"/>
      <c r="AF53" s="276"/>
      <c r="AG53" s="282"/>
      <c r="AH53" s="283"/>
      <c r="AI53" s="189"/>
      <c r="AJ53" s="189" t="s">
        <v>223</v>
      </c>
      <c r="AK53" s="268"/>
      <c r="AL53" s="265"/>
      <c r="AM53" s="203"/>
    </row>
    <row r="54" spans="2:39" ht="16.5" customHeight="1" thickBot="1">
      <c r="B54" s="127"/>
      <c r="D54" s="183"/>
      <c r="E54" s="128"/>
      <c r="F54" s="128" t="s">
        <v>223</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223</v>
      </c>
      <c r="AE54" s="194"/>
      <c r="AF54" s="265"/>
      <c r="AG54" s="202"/>
      <c r="AH54" s="181"/>
      <c r="AI54" s="121"/>
      <c r="AJ54" s="121" t="s">
        <v>223</v>
      </c>
      <c r="AK54" s="194"/>
      <c r="AL54" s="265"/>
      <c r="AM54" s="203"/>
    </row>
    <row r="55" spans="2:39" ht="15.75" customHeight="1">
      <c r="B55" s="130" t="s">
        <v>409</v>
      </c>
      <c r="C55" s="131">
        <f>SUM(S55,AK55)</f>
        <v>23245</v>
      </c>
      <c r="D55" s="132"/>
      <c r="E55" s="133"/>
      <c r="F55" s="133" t="s">
        <v>223</v>
      </c>
      <c r="G55" s="205"/>
      <c r="H55" s="205"/>
      <c r="I55" s="134"/>
      <c r="J55" s="132"/>
      <c r="K55" s="133"/>
      <c r="L55" s="133"/>
      <c r="M55" s="205"/>
      <c r="N55" s="205"/>
      <c r="O55" s="134"/>
      <c r="P55" s="132"/>
      <c r="Q55" s="133"/>
      <c r="R55" s="133"/>
      <c r="S55" s="205">
        <f>SUM(G34:G54,M34:M54,S34:S54)</f>
        <v>11830</v>
      </c>
      <c r="T55" s="205"/>
      <c r="U55" s="134"/>
      <c r="V55" s="132"/>
      <c r="W55" s="133"/>
      <c r="X55" s="133"/>
      <c r="Y55" s="205"/>
      <c r="Z55" s="205"/>
      <c r="AA55" s="134"/>
      <c r="AB55" s="132"/>
      <c r="AC55" s="133"/>
      <c r="AD55" s="133" t="s">
        <v>223</v>
      </c>
      <c r="AE55" s="205"/>
      <c r="AF55" s="205"/>
      <c r="AG55" s="134"/>
      <c r="AH55" s="132"/>
      <c r="AI55" s="133"/>
      <c r="AJ55" s="133" t="s">
        <v>223</v>
      </c>
      <c r="AK55" s="205">
        <f>SUM(Y34:Y54,AE34:AE54,AK34:AK54)</f>
        <v>11415</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223</v>
      </c>
      <c r="AE56" s="208"/>
      <c r="AF56" s="208"/>
      <c r="AG56" s="140"/>
      <c r="AH56" s="138"/>
      <c r="AI56" s="139"/>
      <c r="AJ56" s="139" t="s">
        <v>223</v>
      </c>
      <c r="AK56" s="208"/>
      <c r="AL56" s="208">
        <f>SUM(AL34:AL54,AF34:AF54,Z34:Z54)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c r="S57" s="242">
        <f>SUM(S17,S27,S32,S55)</f>
        <v>19375</v>
      </c>
      <c r="T57" s="242">
        <f>SUM(T18,T28,T33,T56)</f>
        <v>0</v>
      </c>
      <c r="U57" s="148"/>
      <c r="V57" s="147"/>
      <c r="W57" s="241"/>
      <c r="X57" s="241"/>
      <c r="Y57" s="242"/>
      <c r="Z57" s="242"/>
      <c r="AA57" s="148"/>
      <c r="AB57" s="147"/>
      <c r="AC57" s="241"/>
      <c r="AD57" s="241" t="s">
        <v>223</v>
      </c>
      <c r="AE57" s="242"/>
      <c r="AF57" s="242"/>
      <c r="AG57" s="149"/>
      <c r="AH57" s="147"/>
      <c r="AI57" s="241"/>
      <c r="AJ57" s="241" t="s">
        <v>223</v>
      </c>
      <c r="AK57" s="242">
        <f>SUM(AK17,AK27,AK32,AK55)</f>
        <v>19812</v>
      </c>
      <c r="AL57" s="242">
        <f>SUM(AL18,AL28,AL33,AL56)</f>
        <v>0</v>
      </c>
      <c r="AM57" s="150"/>
    </row>
    <row r="58" spans="2:39" ht="15" customHeight="1" thickBot="1">
      <c r="B58" s="152"/>
      <c r="C58" s="153"/>
      <c r="D58" s="153"/>
      <c r="F58" s="79" t="s">
        <v>223</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878</v>
      </c>
    </row>
    <row r="59" spans="2:39" ht="15" customHeight="1">
      <c r="B59" s="156" t="s">
        <v>491</v>
      </c>
      <c r="C59" s="157"/>
      <c r="D59" s="158"/>
      <c r="E59" s="159"/>
      <c r="F59" s="159" t="s">
        <v>223</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443" t="s">
        <v>1108</v>
      </c>
      <c r="E67" s="443"/>
      <c r="F67" s="76"/>
      <c r="K67" s="254"/>
      <c r="L67" s="254"/>
      <c r="M67" s="254"/>
      <c r="N67" s="254"/>
      <c r="O67" s="254"/>
      <c r="P67" s="270" t="s">
        <v>1109</v>
      </c>
      <c r="Q67" s="443"/>
      <c r="R67" s="443"/>
      <c r="S67" s="443"/>
      <c r="T67" s="443"/>
      <c r="U67" s="443"/>
      <c r="V67" s="443"/>
      <c r="W67" s="443"/>
      <c r="X67" s="443"/>
      <c r="Y67" s="443"/>
      <c r="Z67" s="443"/>
      <c r="AA67" s="254"/>
      <c r="AB67" s="402" t="s">
        <v>1110</v>
      </c>
      <c r="AC67" s="254"/>
      <c r="AD67" s="254"/>
      <c r="AE67" s="254"/>
      <c r="AF67" s="254"/>
      <c r="AG67" s="272"/>
      <c r="AH67" s="253"/>
      <c r="AI67" s="254"/>
      <c r="AJ67" s="79" t="s">
        <v>223</v>
      </c>
      <c r="AM67" s="155"/>
    </row>
    <row r="68" spans="2:39" ht="15.75" customHeight="1">
      <c r="D68" s="16" t="s">
        <v>1111</v>
      </c>
      <c r="E68" s="16"/>
      <c r="L68" s="254"/>
      <c r="M68" s="254"/>
      <c r="N68" s="254"/>
      <c r="O68" s="254"/>
      <c r="P68" s="16" t="s">
        <v>1112</v>
      </c>
      <c r="Q68" s="16"/>
      <c r="X68" s="254"/>
      <c r="Y68" s="254"/>
      <c r="Z68" s="254"/>
      <c r="AA68" s="254"/>
      <c r="AB68" s="16" t="s">
        <v>1113</v>
      </c>
      <c r="AJ68" s="79" t="s">
        <v>223</v>
      </c>
    </row>
    <row r="69" spans="2:39" ht="15.75" customHeight="1">
      <c r="D69" s="16" t="s">
        <v>1114</v>
      </c>
      <c r="E69" s="16"/>
      <c r="N69" s="254"/>
      <c r="O69" s="254"/>
      <c r="P69" s="405" t="s">
        <v>1115</v>
      </c>
      <c r="Q69" s="16"/>
      <c r="X69" s="254"/>
      <c r="Y69" s="254"/>
      <c r="Z69" s="254"/>
      <c r="AA69" s="254"/>
      <c r="AB69" s="16" t="s">
        <v>1116</v>
      </c>
      <c r="AJ69" s="79" t="s">
        <v>223</v>
      </c>
    </row>
    <row r="70" spans="2:39" ht="15.95" customHeight="1">
      <c r="D70" s="16" t="s">
        <v>1117</v>
      </c>
      <c r="E70" s="16"/>
      <c r="N70" s="254"/>
      <c r="O70" s="254"/>
      <c r="P70" s="405" t="s">
        <v>1118</v>
      </c>
      <c r="Q70" s="16"/>
      <c r="X70" s="254"/>
      <c r="Y70" s="254"/>
      <c r="Z70" s="254"/>
      <c r="AA70" s="254"/>
      <c r="AB70" s="16" t="s">
        <v>887</v>
      </c>
      <c r="AC70" s="105"/>
      <c r="AJ70" s="79" t="s">
        <v>223</v>
      </c>
    </row>
    <row r="71" spans="2:39" ht="15.95" customHeight="1">
      <c r="D71" s="16" t="s">
        <v>1119</v>
      </c>
      <c r="E71" s="16"/>
      <c r="N71" s="254"/>
      <c r="O71" s="254"/>
      <c r="P71" s="405" t="s">
        <v>1120</v>
      </c>
      <c r="Q71" s="16"/>
      <c r="X71" s="254"/>
      <c r="Y71" s="254"/>
      <c r="Z71" s="254"/>
      <c r="AA71" s="254"/>
      <c r="AB71" s="405"/>
      <c r="AJ71" s="79" t="s">
        <v>223</v>
      </c>
    </row>
    <row r="72" spans="2:39" ht="15.95" customHeight="1">
      <c r="F72" s="79" t="s">
        <v>223</v>
      </c>
      <c r="AD72" s="79" t="s">
        <v>223</v>
      </c>
      <c r="AJ72" s="79" t="s">
        <v>223</v>
      </c>
    </row>
    <row r="73" spans="2:39" ht="15.95" customHeight="1">
      <c r="F73" s="79" t="s">
        <v>223</v>
      </c>
      <c r="AD73" s="79" t="s">
        <v>223</v>
      </c>
      <c r="AJ73" s="79" t="s">
        <v>223</v>
      </c>
    </row>
    <row r="74" spans="2:39" ht="15.95" customHeight="1">
      <c r="F74" s="79" t="s">
        <v>223</v>
      </c>
      <c r="AD74" s="79" t="s">
        <v>223</v>
      </c>
      <c r="AJ74" s="79" t="s">
        <v>223</v>
      </c>
    </row>
    <row r="75" spans="2:39" ht="15.95" customHeight="1">
      <c r="F75" s="79" t="s">
        <v>223</v>
      </c>
      <c r="AD75" s="79" t="s">
        <v>223</v>
      </c>
      <c r="AJ75" s="79" t="s">
        <v>223</v>
      </c>
    </row>
    <row r="76" spans="2:39" ht="15.95" customHeight="1">
      <c r="F76" s="79" t="s">
        <v>223</v>
      </c>
      <c r="AD76" s="79" t="s">
        <v>223</v>
      </c>
      <c r="AJ76" s="79" t="s">
        <v>223</v>
      </c>
    </row>
    <row r="77" spans="2:39" ht="15.95" customHeight="1">
      <c r="F77" s="79" t="s">
        <v>223</v>
      </c>
      <c r="AD77" s="79" t="s">
        <v>223</v>
      </c>
      <c r="AJ77" s="79" t="s">
        <v>223</v>
      </c>
    </row>
    <row r="78" spans="2:39" ht="15.95" customHeight="1">
      <c r="F78" s="79" t="s">
        <v>223</v>
      </c>
      <c r="AD78" s="79" t="s">
        <v>223</v>
      </c>
      <c r="AJ78" s="79" t="s">
        <v>223</v>
      </c>
    </row>
    <row r="79" spans="2:39" ht="15.95" customHeight="1">
      <c r="F79" s="79" t="s">
        <v>223</v>
      </c>
      <c r="AD79" s="79" t="s">
        <v>223</v>
      </c>
      <c r="AJ79" s="79" t="s">
        <v>223</v>
      </c>
    </row>
    <row r="80" spans="2:39" ht="15.95" customHeight="1">
      <c r="F80" s="79" t="s">
        <v>223</v>
      </c>
      <c r="AD80" s="79" t="s">
        <v>223</v>
      </c>
      <c r="AJ80" s="79" t="s">
        <v>223</v>
      </c>
    </row>
    <row r="81" spans="6:36" ht="15.95" customHeight="1">
      <c r="F81" s="79" t="s">
        <v>223</v>
      </c>
      <c r="AD81" s="79" t="s">
        <v>223</v>
      </c>
      <c r="AJ81" s="79" t="s">
        <v>223</v>
      </c>
    </row>
    <row r="82" spans="6:36" ht="15.95" customHeight="1">
      <c r="F82" s="79" t="s">
        <v>223</v>
      </c>
      <c r="AD82" s="79" t="s">
        <v>223</v>
      </c>
      <c r="AJ82" s="79" t="s">
        <v>223</v>
      </c>
    </row>
    <row r="83" spans="6:36" ht="15.95" customHeight="1">
      <c r="F83" s="79" t="s">
        <v>223</v>
      </c>
      <c r="AD83" s="79" t="s">
        <v>223</v>
      </c>
      <c r="AJ83" s="79" t="s">
        <v>223</v>
      </c>
    </row>
    <row r="84" spans="6:36" ht="15.95" customHeight="1">
      <c r="F84" s="79" t="s">
        <v>223</v>
      </c>
      <c r="AD84" s="79" t="s">
        <v>223</v>
      </c>
      <c r="AJ84" s="79" t="s">
        <v>223</v>
      </c>
    </row>
    <row r="85" spans="6:36" ht="15.95" customHeight="1">
      <c r="F85" s="79" t="s">
        <v>223</v>
      </c>
      <c r="AD85" s="79" t="s">
        <v>223</v>
      </c>
      <c r="AJ85" s="79" t="s">
        <v>223</v>
      </c>
    </row>
    <row r="86" spans="6:36" ht="15.95" customHeight="1">
      <c r="F86" s="79" t="s">
        <v>223</v>
      </c>
      <c r="AD86" s="79" t="s">
        <v>223</v>
      </c>
      <c r="AJ86" s="79" t="s">
        <v>223</v>
      </c>
    </row>
    <row r="87" spans="6:36" ht="15.95" customHeight="1">
      <c r="F87" s="79" t="s">
        <v>223</v>
      </c>
      <c r="AD87" s="79" t="s">
        <v>223</v>
      </c>
      <c r="AJ87" s="79" t="s">
        <v>223</v>
      </c>
    </row>
    <row r="88" spans="6:36" ht="15.95" customHeight="1">
      <c r="F88" s="79" t="s">
        <v>223</v>
      </c>
      <c r="AD88" s="79" t="s">
        <v>223</v>
      </c>
      <c r="AJ88" s="79" t="s">
        <v>223</v>
      </c>
    </row>
    <row r="89" spans="6:36" ht="15.95" customHeight="1">
      <c r="F89" s="79" t="s">
        <v>223</v>
      </c>
      <c r="AD89" s="79" t="s">
        <v>223</v>
      </c>
      <c r="AJ89" s="79" t="s">
        <v>223</v>
      </c>
    </row>
    <row r="90" spans="6:36" ht="15.95" customHeight="1">
      <c r="F90" s="79" t="s">
        <v>223</v>
      </c>
      <c r="AD90" s="79" t="s">
        <v>223</v>
      </c>
      <c r="AJ90" s="79" t="s">
        <v>223</v>
      </c>
    </row>
    <row r="91" spans="6:36" ht="15.95" customHeight="1">
      <c r="F91" s="79" t="s">
        <v>223</v>
      </c>
      <c r="AD91" s="79" t="s">
        <v>223</v>
      </c>
      <c r="AJ91" s="79" t="s">
        <v>223</v>
      </c>
    </row>
    <row r="92" spans="6:36" ht="15.95" customHeight="1">
      <c r="F92" s="79" t="s">
        <v>223</v>
      </c>
      <c r="AD92" s="79" t="s">
        <v>223</v>
      </c>
      <c r="AJ92" s="79" t="s">
        <v>223</v>
      </c>
    </row>
    <row r="93" spans="6:36" ht="15.95" customHeight="1">
      <c r="F93" s="79" t="s">
        <v>223</v>
      </c>
      <c r="AD93" s="79" t="s">
        <v>223</v>
      </c>
      <c r="AJ93" s="79" t="s">
        <v>223</v>
      </c>
    </row>
    <row r="94" spans="6:36" ht="15.95" customHeight="1">
      <c r="F94" s="79" t="s">
        <v>223</v>
      </c>
      <c r="AD94" s="79" t="s">
        <v>223</v>
      </c>
      <c r="AJ94" s="79" t="s">
        <v>223</v>
      </c>
    </row>
    <row r="95" spans="6:36" ht="15.95" customHeight="1">
      <c r="F95" s="79" t="s">
        <v>223</v>
      </c>
      <c r="AD95" s="79" t="s">
        <v>223</v>
      </c>
      <c r="AJ95" s="79" t="s">
        <v>223</v>
      </c>
    </row>
    <row r="96" spans="6:36" ht="15.95" customHeight="1">
      <c r="F96" s="79" t="s">
        <v>223</v>
      </c>
      <c r="AD96" s="79" t="s">
        <v>223</v>
      </c>
      <c r="AJ96" s="79" t="s">
        <v>223</v>
      </c>
    </row>
    <row r="97" spans="6:36" ht="15.95" customHeight="1">
      <c r="F97" s="79" t="s">
        <v>223</v>
      </c>
      <c r="AD97" s="79" t="s">
        <v>223</v>
      </c>
      <c r="AJ97" s="79" t="s">
        <v>223</v>
      </c>
    </row>
    <row r="98" spans="6:36" ht="15.95" customHeight="1">
      <c r="F98" s="79" t="s">
        <v>223</v>
      </c>
      <c r="AD98" s="79" t="s">
        <v>223</v>
      </c>
      <c r="AJ98" s="79" t="s">
        <v>223</v>
      </c>
    </row>
    <row r="99" spans="6:36" ht="15.95" customHeight="1">
      <c r="F99" s="79" t="s">
        <v>223</v>
      </c>
      <c r="AD99" s="79" t="s">
        <v>223</v>
      </c>
      <c r="AJ99" s="79" t="s">
        <v>223</v>
      </c>
    </row>
    <row r="100" spans="6:36" ht="15.95" customHeight="1">
      <c r="F100" s="79" t="s">
        <v>223</v>
      </c>
      <c r="AD100" s="79" t="s">
        <v>223</v>
      </c>
      <c r="AJ100" s="79" t="s">
        <v>223</v>
      </c>
    </row>
    <row r="101" spans="6:36" ht="15.95" customHeight="1">
      <c r="F101" s="79" t="s">
        <v>223</v>
      </c>
      <c r="AD101" s="79" t="s">
        <v>223</v>
      </c>
      <c r="AJ101" s="79" t="s">
        <v>223</v>
      </c>
    </row>
    <row r="102" spans="6:36" ht="15.95" customHeight="1">
      <c r="F102" s="79" t="s">
        <v>223</v>
      </c>
      <c r="AD102" s="79" t="s">
        <v>223</v>
      </c>
      <c r="AJ102" s="79" t="s">
        <v>223</v>
      </c>
    </row>
    <row r="103" spans="6:36" ht="15.95" customHeight="1">
      <c r="F103" s="79" t="s">
        <v>223</v>
      </c>
      <c r="AD103" s="79" t="s">
        <v>223</v>
      </c>
      <c r="AJ103" s="79" t="s">
        <v>223</v>
      </c>
    </row>
    <row r="104" spans="6:36" ht="15.95" customHeight="1">
      <c r="F104" s="79" t="s">
        <v>223</v>
      </c>
      <c r="AD104" s="79" t="s">
        <v>223</v>
      </c>
      <c r="AJ104" s="79" t="s">
        <v>223</v>
      </c>
    </row>
    <row r="105" spans="6:36" ht="15.95" customHeight="1">
      <c r="F105" s="79" t="s">
        <v>223</v>
      </c>
      <c r="AD105" s="79" t="s">
        <v>223</v>
      </c>
      <c r="AJ105" s="79" t="s">
        <v>223</v>
      </c>
    </row>
    <row r="106" spans="6:36" ht="15.95" customHeight="1">
      <c r="F106" s="79" t="s">
        <v>223</v>
      </c>
      <c r="AD106" s="79" t="s">
        <v>223</v>
      </c>
      <c r="AJ106" s="79" t="s">
        <v>223</v>
      </c>
    </row>
    <row r="107" spans="6:36" ht="15.95" customHeight="1">
      <c r="F107" s="79" t="s">
        <v>223</v>
      </c>
      <c r="AD107" s="79" t="s">
        <v>223</v>
      </c>
      <c r="AJ107" s="79" t="s">
        <v>223</v>
      </c>
    </row>
    <row r="108" spans="6:36" ht="15.95" customHeight="1">
      <c r="F108" s="79" t="s">
        <v>223</v>
      </c>
      <c r="AD108" s="79" t="s">
        <v>223</v>
      </c>
      <c r="AJ108" s="79" t="s">
        <v>223</v>
      </c>
    </row>
    <row r="109" spans="6:36" ht="15.95" customHeight="1">
      <c r="F109" s="79" t="s">
        <v>223</v>
      </c>
      <c r="AD109" s="79" t="s">
        <v>223</v>
      </c>
      <c r="AJ109" s="79" t="s">
        <v>223</v>
      </c>
    </row>
    <row r="110" spans="6:36" ht="15.95" customHeight="1">
      <c r="F110" s="79" t="s">
        <v>223</v>
      </c>
      <c r="AD110" s="79" t="s">
        <v>223</v>
      </c>
      <c r="AJ110" s="79" t="s">
        <v>223</v>
      </c>
    </row>
    <row r="111" spans="6:36" ht="15.95" customHeight="1">
      <c r="F111" s="79" t="s">
        <v>223</v>
      </c>
      <c r="AD111" s="79" t="s">
        <v>223</v>
      </c>
      <c r="AJ111" s="79" t="s">
        <v>223</v>
      </c>
    </row>
    <row r="112" spans="6:36" ht="15.95" customHeight="1">
      <c r="F112" s="79" t="s">
        <v>223</v>
      </c>
      <c r="AD112" s="79" t="s">
        <v>223</v>
      </c>
      <c r="AJ112" s="79" t="s">
        <v>223</v>
      </c>
    </row>
    <row r="113" spans="6:36" ht="15.95" customHeight="1">
      <c r="F113" s="79" t="s">
        <v>223</v>
      </c>
      <c r="AD113" s="79" t="s">
        <v>223</v>
      </c>
      <c r="AJ113" s="79" t="s">
        <v>223</v>
      </c>
    </row>
    <row r="114" spans="6:36" ht="15.95" customHeight="1">
      <c r="F114" s="79" t="s">
        <v>223</v>
      </c>
      <c r="AD114" s="79" t="s">
        <v>223</v>
      </c>
      <c r="AJ114" s="79" t="s">
        <v>223</v>
      </c>
    </row>
    <row r="115" spans="6:36" ht="15.95" customHeight="1">
      <c r="F115" s="79" t="s">
        <v>223</v>
      </c>
      <c r="AD115" s="79" t="s">
        <v>223</v>
      </c>
      <c r="AJ115" s="79" t="s">
        <v>223</v>
      </c>
    </row>
    <row r="116" spans="6:36" ht="15.95" customHeight="1">
      <c r="F116" s="79" t="s">
        <v>223</v>
      </c>
      <c r="AD116" s="79" t="s">
        <v>223</v>
      </c>
      <c r="AJ116" s="79" t="s">
        <v>223</v>
      </c>
    </row>
    <row r="117" spans="6:36" ht="15.95" customHeight="1">
      <c r="F117" s="79" t="s">
        <v>223</v>
      </c>
      <c r="AD117" s="79" t="s">
        <v>223</v>
      </c>
      <c r="AJ117" s="79" t="s">
        <v>223</v>
      </c>
    </row>
    <row r="118" spans="6:36" ht="15.95" customHeight="1">
      <c r="F118" s="79" t="s">
        <v>223</v>
      </c>
      <c r="AD118" s="79" t="s">
        <v>223</v>
      </c>
      <c r="AJ118" s="79" t="s">
        <v>223</v>
      </c>
    </row>
    <row r="119" spans="6:36" ht="15.95" customHeight="1">
      <c r="F119" s="79" t="s">
        <v>223</v>
      </c>
      <c r="AD119" s="79" t="s">
        <v>223</v>
      </c>
      <c r="AJ119" s="79" t="s">
        <v>223</v>
      </c>
    </row>
    <row r="120" spans="6:36" ht="15.95" customHeight="1">
      <c r="F120" s="79" t="s">
        <v>223</v>
      </c>
      <c r="AD120" s="79" t="s">
        <v>223</v>
      </c>
      <c r="AJ120" s="79" t="s">
        <v>223</v>
      </c>
    </row>
    <row r="121" spans="6:36" ht="15.95" customHeight="1">
      <c r="F121" s="79" t="s">
        <v>223</v>
      </c>
      <c r="AD121" s="79" t="s">
        <v>223</v>
      </c>
      <c r="AJ121" s="79" t="s">
        <v>223</v>
      </c>
    </row>
    <row r="122" spans="6:36" ht="15.95" customHeight="1">
      <c r="F122" s="79" t="s">
        <v>223</v>
      </c>
      <c r="AD122" s="79" t="s">
        <v>223</v>
      </c>
      <c r="AJ122" s="79" t="s">
        <v>223</v>
      </c>
    </row>
    <row r="123" spans="6:36" ht="15.95" customHeight="1">
      <c r="F123" s="79" t="s">
        <v>223</v>
      </c>
      <c r="AD123" s="79" t="s">
        <v>223</v>
      </c>
      <c r="AJ123" s="79" t="s">
        <v>223</v>
      </c>
    </row>
    <row r="124" spans="6:36" ht="15.95" customHeight="1">
      <c r="F124" s="79" t="s">
        <v>223</v>
      </c>
      <c r="AD124" s="79" t="s">
        <v>223</v>
      </c>
      <c r="AJ124" s="79" t="s">
        <v>223</v>
      </c>
    </row>
    <row r="125" spans="6:36" ht="15.95" customHeight="1">
      <c r="F125" s="79" t="s">
        <v>223</v>
      </c>
      <c r="AD125" s="79" t="s">
        <v>223</v>
      </c>
      <c r="AJ125" s="79" t="s">
        <v>223</v>
      </c>
    </row>
    <row r="126" spans="6:36" ht="15.95" customHeight="1">
      <c r="F126" s="79" t="s">
        <v>223</v>
      </c>
      <c r="AD126" s="79" t="s">
        <v>223</v>
      </c>
      <c r="AJ126" s="79" t="s">
        <v>223</v>
      </c>
    </row>
    <row r="127" spans="6:36" ht="15.95" customHeight="1">
      <c r="F127" s="79" t="s">
        <v>223</v>
      </c>
      <c r="AD127" s="79" t="s">
        <v>223</v>
      </c>
      <c r="AJ127" s="79" t="s">
        <v>223</v>
      </c>
    </row>
    <row r="128" spans="6:36" ht="15.95" customHeight="1">
      <c r="F128" s="79" t="s">
        <v>223</v>
      </c>
      <c r="AD128" s="79" t="s">
        <v>223</v>
      </c>
      <c r="AJ128" s="79" t="s">
        <v>223</v>
      </c>
    </row>
    <row r="129" spans="6:36" ht="15.95" customHeight="1">
      <c r="F129" s="79" t="s">
        <v>223</v>
      </c>
      <c r="AD129" s="79" t="s">
        <v>223</v>
      </c>
      <c r="AJ129" s="79" t="s">
        <v>223</v>
      </c>
    </row>
    <row r="130" spans="6:36" ht="15.95" customHeight="1">
      <c r="F130" s="79" t="s">
        <v>223</v>
      </c>
      <c r="AD130" s="79" t="s">
        <v>223</v>
      </c>
      <c r="AJ130" s="79" t="s">
        <v>223</v>
      </c>
    </row>
    <row r="131" spans="6:36" ht="15.95" customHeight="1">
      <c r="F131" s="79" t="s">
        <v>223</v>
      </c>
      <c r="AD131" s="79" t="s">
        <v>223</v>
      </c>
      <c r="AJ131" s="79" t="s">
        <v>223</v>
      </c>
    </row>
    <row r="132" spans="6:36" ht="15.95" customHeight="1">
      <c r="F132" s="79" t="s">
        <v>223</v>
      </c>
      <c r="AD132" s="79" t="s">
        <v>223</v>
      </c>
      <c r="AJ132" s="79" t="s">
        <v>223</v>
      </c>
    </row>
    <row r="133" spans="6:36" ht="15.95" customHeight="1">
      <c r="F133" s="79" t="s">
        <v>223</v>
      </c>
      <c r="AD133" s="79" t="s">
        <v>223</v>
      </c>
      <c r="AJ133" s="79" t="s">
        <v>223</v>
      </c>
    </row>
    <row r="134" spans="6:36" ht="15.95" customHeight="1">
      <c r="F134" s="79" t="s">
        <v>223</v>
      </c>
      <c r="AD134" s="79" t="s">
        <v>223</v>
      </c>
      <c r="AJ134" s="79" t="s">
        <v>223</v>
      </c>
    </row>
    <row r="135" spans="6:36" ht="15.95" customHeight="1">
      <c r="F135" s="79" t="s">
        <v>223</v>
      </c>
      <c r="AD135" s="79" t="s">
        <v>223</v>
      </c>
      <c r="AJ135" s="79" t="s">
        <v>223</v>
      </c>
    </row>
    <row r="136" spans="6:36" ht="15.95" customHeight="1">
      <c r="F136" s="79" t="s">
        <v>223</v>
      </c>
      <c r="AD136" s="79" t="s">
        <v>223</v>
      </c>
      <c r="AJ136" s="79" t="s">
        <v>223</v>
      </c>
    </row>
    <row r="137" spans="6:36" ht="15.95" customHeight="1">
      <c r="F137" s="79" t="s">
        <v>223</v>
      </c>
      <c r="AD137" s="79" t="s">
        <v>223</v>
      </c>
      <c r="AJ137" s="79" t="s">
        <v>223</v>
      </c>
    </row>
    <row r="138" spans="6:36" ht="15.95" customHeight="1">
      <c r="F138" s="79" t="s">
        <v>223</v>
      </c>
      <c r="AD138" s="79" t="s">
        <v>223</v>
      </c>
      <c r="AJ138" s="79" t="s">
        <v>223</v>
      </c>
    </row>
    <row r="139" spans="6:36" ht="15.95" customHeight="1">
      <c r="F139" s="79" t="s">
        <v>223</v>
      </c>
      <c r="AD139" s="79" t="s">
        <v>223</v>
      </c>
      <c r="AJ139" s="79" t="s">
        <v>223</v>
      </c>
    </row>
    <row r="140" spans="6:36" ht="15.95" customHeight="1">
      <c r="F140" s="79" t="s">
        <v>223</v>
      </c>
      <c r="AD140" s="79" t="s">
        <v>223</v>
      </c>
      <c r="AJ140" s="79" t="s">
        <v>223</v>
      </c>
    </row>
    <row r="141" spans="6:36" ht="15.95" customHeight="1">
      <c r="F141" s="79" t="s">
        <v>223</v>
      </c>
      <c r="AD141" s="79" t="s">
        <v>223</v>
      </c>
      <c r="AJ141" s="79" t="s">
        <v>223</v>
      </c>
    </row>
    <row r="142" spans="6:36" ht="15.95" customHeight="1">
      <c r="F142" s="79" t="s">
        <v>223</v>
      </c>
      <c r="AD142" s="79" t="s">
        <v>223</v>
      </c>
      <c r="AJ142" s="79" t="s">
        <v>223</v>
      </c>
    </row>
    <row r="143" spans="6:36" ht="15.95" customHeight="1">
      <c r="F143" s="79" t="s">
        <v>223</v>
      </c>
      <c r="AD143" s="79" t="s">
        <v>223</v>
      </c>
      <c r="AJ143" s="79" t="s">
        <v>223</v>
      </c>
    </row>
    <row r="144" spans="6:36" ht="15.95" customHeight="1">
      <c r="F144" s="79" t="s">
        <v>223</v>
      </c>
      <c r="AD144" s="79" t="s">
        <v>223</v>
      </c>
      <c r="AJ144" s="79" t="s">
        <v>223</v>
      </c>
    </row>
    <row r="145" spans="6:36" ht="15.95" customHeight="1">
      <c r="F145" s="79" t="s">
        <v>223</v>
      </c>
      <c r="AD145" s="79" t="s">
        <v>223</v>
      </c>
      <c r="AJ145" s="79" t="s">
        <v>223</v>
      </c>
    </row>
    <row r="146" spans="6:36" ht="15.95" customHeight="1">
      <c r="F146" s="79" t="s">
        <v>223</v>
      </c>
      <c r="AD146" s="79" t="s">
        <v>223</v>
      </c>
      <c r="AJ146" s="79" t="s">
        <v>223</v>
      </c>
    </row>
    <row r="147" spans="6:36" ht="15.95" customHeight="1">
      <c r="F147" s="79" t="s">
        <v>223</v>
      </c>
      <c r="AD147" s="79" t="s">
        <v>223</v>
      </c>
      <c r="AJ147" s="79" t="s">
        <v>223</v>
      </c>
    </row>
    <row r="148" spans="6:36" ht="15.95" customHeight="1">
      <c r="F148" s="79" t="s">
        <v>223</v>
      </c>
      <c r="AD148" s="79" t="s">
        <v>223</v>
      </c>
      <c r="AJ148" s="79" t="s">
        <v>223</v>
      </c>
    </row>
    <row r="149" spans="6:36" ht="15.95" customHeight="1">
      <c r="F149" s="79" t="s">
        <v>223</v>
      </c>
      <c r="AD149" s="79" t="s">
        <v>223</v>
      </c>
      <c r="AJ149" s="79" t="s">
        <v>223</v>
      </c>
    </row>
    <row r="150" spans="6:36" ht="15.95" customHeight="1">
      <c r="F150" s="79" t="s">
        <v>223</v>
      </c>
      <c r="AD150" s="79" t="s">
        <v>223</v>
      </c>
      <c r="AJ150" s="79" t="s">
        <v>223</v>
      </c>
    </row>
    <row r="151" spans="6:36" ht="15.95" customHeight="1">
      <c r="F151" s="79" t="s">
        <v>223</v>
      </c>
      <c r="AD151" s="79" t="s">
        <v>223</v>
      </c>
      <c r="AJ151" s="79" t="s">
        <v>223</v>
      </c>
    </row>
    <row r="152" spans="6:36" ht="15.95" customHeight="1">
      <c r="F152" s="79" t="s">
        <v>223</v>
      </c>
      <c r="AD152" s="79" t="s">
        <v>223</v>
      </c>
      <c r="AJ152" s="79" t="s">
        <v>223</v>
      </c>
    </row>
    <row r="153" spans="6:36" ht="15.95" customHeight="1">
      <c r="F153" s="79" t="s">
        <v>223</v>
      </c>
      <c r="AD153" s="79" t="s">
        <v>223</v>
      </c>
      <c r="AJ153" s="79" t="s">
        <v>223</v>
      </c>
    </row>
    <row r="154" spans="6:36" ht="15.95" customHeight="1">
      <c r="F154" s="79" t="s">
        <v>223</v>
      </c>
      <c r="AD154" s="79" t="s">
        <v>223</v>
      </c>
      <c r="AJ154" s="79" t="s">
        <v>223</v>
      </c>
    </row>
    <row r="155" spans="6:36" ht="15.95" customHeight="1">
      <c r="F155" s="79" t="s">
        <v>223</v>
      </c>
      <c r="AD155" s="79" t="s">
        <v>223</v>
      </c>
      <c r="AJ155" s="79" t="s">
        <v>223</v>
      </c>
    </row>
    <row r="156" spans="6:36" ht="15.95" customHeight="1">
      <c r="F156" s="79" t="s">
        <v>223</v>
      </c>
      <c r="AD156" s="79" t="s">
        <v>223</v>
      </c>
      <c r="AJ156" s="79" t="s">
        <v>223</v>
      </c>
    </row>
    <row r="157" spans="6:36" ht="15.95" customHeight="1">
      <c r="F157" s="79" t="s">
        <v>223</v>
      </c>
      <c r="AD157" s="79" t="s">
        <v>223</v>
      </c>
      <c r="AJ157" s="79" t="s">
        <v>223</v>
      </c>
    </row>
    <row r="158" spans="6:36" ht="15.95" customHeight="1">
      <c r="F158" s="79" t="s">
        <v>223</v>
      </c>
      <c r="AD158" s="79" t="s">
        <v>223</v>
      </c>
      <c r="AJ158" s="79" t="s">
        <v>223</v>
      </c>
    </row>
    <row r="159" spans="6:36" ht="15.95" customHeight="1">
      <c r="F159" s="79" t="s">
        <v>223</v>
      </c>
      <c r="AD159" s="79" t="s">
        <v>223</v>
      </c>
      <c r="AJ159" s="79" t="s">
        <v>223</v>
      </c>
    </row>
    <row r="160" spans="6:36" ht="15.95" customHeight="1">
      <c r="F160" s="79" t="s">
        <v>223</v>
      </c>
      <c r="AD160" s="79" t="s">
        <v>223</v>
      </c>
      <c r="AJ160" s="79" t="s">
        <v>223</v>
      </c>
    </row>
    <row r="161" spans="6:36" ht="15.95" customHeight="1">
      <c r="F161" s="79" t="s">
        <v>223</v>
      </c>
      <c r="AD161" s="79" t="s">
        <v>223</v>
      </c>
      <c r="AJ161" s="79" t="s">
        <v>223</v>
      </c>
    </row>
    <row r="162" spans="6:36" ht="15.95" customHeight="1">
      <c r="F162" s="79" t="s">
        <v>223</v>
      </c>
      <c r="AD162" s="79" t="s">
        <v>223</v>
      </c>
      <c r="AJ162" s="79" t="s">
        <v>223</v>
      </c>
    </row>
    <row r="163" spans="6:36" ht="15.95" customHeight="1">
      <c r="F163" s="79" t="s">
        <v>223</v>
      </c>
      <c r="AD163" s="79" t="s">
        <v>223</v>
      </c>
      <c r="AJ163" s="79" t="s">
        <v>223</v>
      </c>
    </row>
    <row r="164" spans="6:36" ht="15.95" customHeight="1">
      <c r="F164" s="79" t="s">
        <v>223</v>
      </c>
      <c r="AD164" s="79" t="s">
        <v>223</v>
      </c>
      <c r="AJ164" s="79" t="s">
        <v>223</v>
      </c>
    </row>
    <row r="165" spans="6:36" ht="15.95" customHeight="1">
      <c r="F165" s="79" t="s">
        <v>223</v>
      </c>
      <c r="AD165" s="79" t="s">
        <v>223</v>
      </c>
      <c r="AJ165" s="79" t="s">
        <v>223</v>
      </c>
    </row>
    <row r="166" spans="6:36" ht="15.95" customHeight="1">
      <c r="F166" s="79" t="s">
        <v>223</v>
      </c>
      <c r="AD166" s="79" t="s">
        <v>223</v>
      </c>
      <c r="AJ166" s="79" t="s">
        <v>223</v>
      </c>
    </row>
    <row r="167" spans="6:36" ht="15.95" customHeight="1">
      <c r="F167" s="79" t="s">
        <v>223</v>
      </c>
      <c r="AD167" s="79" t="s">
        <v>223</v>
      </c>
      <c r="AJ167" s="79" t="s">
        <v>223</v>
      </c>
    </row>
    <row r="168" spans="6:36" ht="15.95" customHeight="1">
      <c r="F168" s="79" t="s">
        <v>223</v>
      </c>
      <c r="AD168" s="79" t="s">
        <v>223</v>
      </c>
      <c r="AJ168" s="79" t="s">
        <v>223</v>
      </c>
    </row>
    <row r="169" spans="6:36" ht="15.95" customHeight="1">
      <c r="F169" s="79" t="s">
        <v>223</v>
      </c>
      <c r="AD169" s="79" t="s">
        <v>223</v>
      </c>
      <c r="AJ169" s="79" t="s">
        <v>223</v>
      </c>
    </row>
    <row r="170" spans="6:36" ht="15.95" customHeight="1">
      <c r="F170" s="79" t="s">
        <v>223</v>
      </c>
      <c r="AD170" s="79" t="s">
        <v>223</v>
      </c>
      <c r="AJ170" s="79" t="s">
        <v>223</v>
      </c>
    </row>
    <row r="171" spans="6:36" ht="15.95" customHeight="1">
      <c r="F171" s="79" t="s">
        <v>223</v>
      </c>
      <c r="AD171" s="79" t="s">
        <v>223</v>
      </c>
      <c r="AJ171" s="79" t="s">
        <v>223</v>
      </c>
    </row>
    <row r="172" spans="6:36" ht="15.95" customHeight="1">
      <c r="F172" s="79" t="s">
        <v>223</v>
      </c>
      <c r="AD172" s="79" t="s">
        <v>223</v>
      </c>
      <c r="AJ172" s="79" t="s">
        <v>223</v>
      </c>
    </row>
    <row r="173" spans="6:36" ht="15.95" customHeight="1">
      <c r="F173" s="79" t="s">
        <v>223</v>
      </c>
      <c r="AD173" s="79" t="s">
        <v>223</v>
      </c>
      <c r="AJ173" s="79" t="s">
        <v>223</v>
      </c>
    </row>
    <row r="174" spans="6:36" ht="15.95" customHeight="1">
      <c r="F174" s="79" t="s">
        <v>223</v>
      </c>
      <c r="AD174" s="79" t="s">
        <v>223</v>
      </c>
      <c r="AJ174" s="79" t="s">
        <v>223</v>
      </c>
    </row>
    <row r="175" spans="6:36" ht="15.95" customHeight="1">
      <c r="F175" s="79" t="s">
        <v>223</v>
      </c>
      <c r="AD175" s="79" t="s">
        <v>223</v>
      </c>
      <c r="AJ175" s="79" t="s">
        <v>223</v>
      </c>
    </row>
    <row r="176" spans="6:36" ht="15.95" customHeight="1">
      <c r="F176" s="79" t="s">
        <v>223</v>
      </c>
      <c r="AD176" s="79" t="s">
        <v>223</v>
      </c>
      <c r="AJ176" s="79" t="s">
        <v>223</v>
      </c>
    </row>
    <row r="177" spans="6:36" ht="15.95" customHeight="1">
      <c r="F177" s="79" t="s">
        <v>223</v>
      </c>
      <c r="AD177" s="79" t="s">
        <v>223</v>
      </c>
      <c r="AJ177" s="79" t="s">
        <v>223</v>
      </c>
    </row>
    <row r="178" spans="6:36" ht="15.95" customHeight="1">
      <c r="F178" s="79" t="s">
        <v>223</v>
      </c>
      <c r="AD178" s="79" t="s">
        <v>223</v>
      </c>
      <c r="AJ178" s="79" t="s">
        <v>223</v>
      </c>
    </row>
    <row r="179" spans="6:36" ht="15.95" customHeight="1">
      <c r="F179" s="79" t="s">
        <v>223</v>
      </c>
      <c r="AD179" s="79" t="s">
        <v>223</v>
      </c>
      <c r="AJ179" s="79" t="s">
        <v>223</v>
      </c>
    </row>
    <row r="180" spans="6:36" ht="15.95" customHeight="1">
      <c r="F180" s="79" t="s">
        <v>223</v>
      </c>
      <c r="AD180" s="79" t="s">
        <v>223</v>
      </c>
      <c r="AJ180" s="79" t="s">
        <v>223</v>
      </c>
    </row>
    <row r="181" spans="6:36" ht="15.95" customHeight="1">
      <c r="F181" s="79" t="s">
        <v>223</v>
      </c>
      <c r="AD181" s="79" t="s">
        <v>223</v>
      </c>
      <c r="AJ181" s="79" t="s">
        <v>223</v>
      </c>
    </row>
    <row r="182" spans="6:36" ht="15.95" customHeight="1">
      <c r="F182" s="79" t="s">
        <v>223</v>
      </c>
      <c r="AD182" s="79" t="s">
        <v>223</v>
      </c>
      <c r="AJ182" s="79" t="s">
        <v>223</v>
      </c>
    </row>
    <row r="183" spans="6:36" ht="15.95" customHeight="1">
      <c r="F183" s="79" t="s">
        <v>223</v>
      </c>
      <c r="AD183" s="79" t="s">
        <v>223</v>
      </c>
      <c r="AJ183" s="79" t="s">
        <v>223</v>
      </c>
    </row>
    <row r="184" spans="6:36" ht="15.95" customHeight="1">
      <c r="F184" s="79" t="s">
        <v>223</v>
      </c>
      <c r="AD184" s="79" t="s">
        <v>223</v>
      </c>
      <c r="AJ184" s="79" t="s">
        <v>223</v>
      </c>
    </row>
    <row r="185" spans="6:36" ht="15.95" customHeight="1">
      <c r="F185" s="79" t="s">
        <v>223</v>
      </c>
      <c r="AD185" s="79" t="s">
        <v>223</v>
      </c>
      <c r="AJ185" s="79" t="s">
        <v>223</v>
      </c>
    </row>
    <row r="186" spans="6:36" ht="15.95" customHeight="1">
      <c r="F186" s="79" t="s">
        <v>223</v>
      </c>
      <c r="AD186" s="79" t="s">
        <v>223</v>
      </c>
      <c r="AJ186" s="79" t="s">
        <v>223</v>
      </c>
    </row>
    <row r="187" spans="6:36" ht="15.95" customHeight="1">
      <c r="F187" s="79" t="s">
        <v>223</v>
      </c>
      <c r="AD187" s="79" t="s">
        <v>223</v>
      </c>
      <c r="AJ187" s="79" t="s">
        <v>223</v>
      </c>
    </row>
    <row r="188" spans="6:36" ht="15.95" customHeight="1">
      <c r="F188" s="79" t="s">
        <v>223</v>
      </c>
      <c r="AD188" s="79" t="s">
        <v>223</v>
      </c>
      <c r="AJ188" s="79" t="s">
        <v>223</v>
      </c>
    </row>
    <row r="189" spans="6:36" ht="15.95" customHeight="1">
      <c r="F189" s="79" t="s">
        <v>223</v>
      </c>
      <c r="AD189" s="79" t="s">
        <v>223</v>
      </c>
      <c r="AJ189" s="79" t="s">
        <v>223</v>
      </c>
    </row>
    <row r="190" spans="6:36" ht="15.95" customHeight="1">
      <c r="F190" s="79" t="s">
        <v>223</v>
      </c>
      <c r="AD190" s="79" t="s">
        <v>223</v>
      </c>
      <c r="AJ190" s="79" t="s">
        <v>223</v>
      </c>
    </row>
    <row r="191" spans="6:36" ht="15.95" customHeight="1">
      <c r="F191" s="79" t="s">
        <v>223</v>
      </c>
      <c r="AD191" s="79" t="s">
        <v>223</v>
      </c>
      <c r="AJ191" s="79" t="s">
        <v>223</v>
      </c>
    </row>
    <row r="192" spans="6:36" ht="15.95" customHeight="1">
      <c r="F192" s="79" t="s">
        <v>223</v>
      </c>
      <c r="AD192" s="79" t="s">
        <v>223</v>
      </c>
      <c r="AJ192" s="79" t="s">
        <v>223</v>
      </c>
    </row>
    <row r="193" spans="6:36" ht="15.95" customHeight="1">
      <c r="F193" s="79" t="s">
        <v>223</v>
      </c>
      <c r="AD193" s="79" t="s">
        <v>223</v>
      </c>
      <c r="AJ193" s="79" t="s">
        <v>223</v>
      </c>
    </row>
    <row r="194" spans="6:36" ht="15.95" customHeight="1">
      <c r="F194" s="79" t="s">
        <v>223</v>
      </c>
      <c r="AD194" s="79" t="s">
        <v>223</v>
      </c>
      <c r="AJ194" s="79" t="s">
        <v>223</v>
      </c>
    </row>
    <row r="195" spans="6:36" ht="15.95" customHeight="1">
      <c r="F195" s="79" t="s">
        <v>223</v>
      </c>
      <c r="AD195" s="79" t="s">
        <v>223</v>
      </c>
      <c r="AJ195" s="79" t="s">
        <v>223</v>
      </c>
    </row>
    <row r="196" spans="6:36" ht="15.95" customHeight="1">
      <c r="F196" s="79" t="s">
        <v>223</v>
      </c>
      <c r="AD196" s="79" t="s">
        <v>223</v>
      </c>
      <c r="AJ196" s="79" t="s">
        <v>223</v>
      </c>
    </row>
    <row r="197" spans="6:36" ht="15.95" customHeight="1">
      <c r="F197" s="79" t="s">
        <v>223</v>
      </c>
      <c r="AD197" s="79" t="s">
        <v>223</v>
      </c>
      <c r="AJ197" s="79" t="s">
        <v>223</v>
      </c>
    </row>
    <row r="198" spans="6:36" ht="15.95" customHeight="1">
      <c r="F198" s="79" t="s">
        <v>223</v>
      </c>
      <c r="AD198" s="79" t="s">
        <v>223</v>
      </c>
      <c r="AJ198" s="79" t="s">
        <v>223</v>
      </c>
    </row>
    <row r="199" spans="6:36" ht="15.95" customHeight="1">
      <c r="F199" s="79" t="s">
        <v>223</v>
      </c>
      <c r="AD199" s="79" t="s">
        <v>223</v>
      </c>
      <c r="AJ199" s="79" t="s">
        <v>223</v>
      </c>
    </row>
    <row r="200" spans="6:36" ht="15.95" customHeight="1">
      <c r="F200" s="79" t="s">
        <v>223</v>
      </c>
      <c r="AD200" s="79" t="s">
        <v>223</v>
      </c>
      <c r="AJ200" s="79" t="s">
        <v>223</v>
      </c>
    </row>
    <row r="201" spans="6:36" ht="15.95" customHeight="1">
      <c r="F201" s="79" t="s">
        <v>223</v>
      </c>
      <c r="AD201" s="79" t="s">
        <v>223</v>
      </c>
      <c r="AJ201" s="79" t="s">
        <v>223</v>
      </c>
    </row>
    <row r="202" spans="6:36" ht="15.95" customHeight="1">
      <c r="F202" s="79" t="s">
        <v>223</v>
      </c>
      <c r="AD202" s="79" t="s">
        <v>223</v>
      </c>
      <c r="AJ202" s="79" t="s">
        <v>223</v>
      </c>
    </row>
    <row r="203" spans="6:36" ht="15.95" customHeight="1">
      <c r="F203" s="79" t="s">
        <v>223</v>
      </c>
      <c r="AD203" s="79" t="s">
        <v>223</v>
      </c>
      <c r="AJ203" s="79" t="s">
        <v>223</v>
      </c>
    </row>
    <row r="204" spans="6:36" ht="15.95" customHeight="1">
      <c r="F204" s="79" t="s">
        <v>223</v>
      </c>
      <c r="AD204" s="79" t="s">
        <v>223</v>
      </c>
      <c r="AJ204" s="79" t="s">
        <v>223</v>
      </c>
    </row>
    <row r="205" spans="6:36" ht="15.95" customHeight="1">
      <c r="F205" s="79" t="s">
        <v>223</v>
      </c>
      <c r="AD205" s="79" t="s">
        <v>223</v>
      </c>
      <c r="AJ205" s="79" t="s">
        <v>223</v>
      </c>
    </row>
    <row r="206" spans="6:36" ht="15.95" customHeight="1">
      <c r="F206" s="79" t="s">
        <v>223</v>
      </c>
      <c r="AD206" s="79" t="s">
        <v>223</v>
      </c>
      <c r="AJ206" s="79" t="s">
        <v>223</v>
      </c>
    </row>
    <row r="207" spans="6:36" ht="15.95" customHeight="1">
      <c r="F207" s="79" t="s">
        <v>223</v>
      </c>
      <c r="AD207" s="79" t="s">
        <v>223</v>
      </c>
      <c r="AJ207" s="79" t="s">
        <v>223</v>
      </c>
    </row>
    <row r="208" spans="6:36" ht="15.95" customHeight="1">
      <c r="F208" s="79" t="s">
        <v>223</v>
      </c>
      <c r="AD208" s="79" t="s">
        <v>223</v>
      </c>
      <c r="AJ208" s="79" t="s">
        <v>223</v>
      </c>
    </row>
    <row r="209" spans="6:36" ht="15.95" customHeight="1">
      <c r="F209" s="79" t="s">
        <v>223</v>
      </c>
      <c r="AD209" s="79" t="s">
        <v>223</v>
      </c>
      <c r="AJ209" s="79" t="s">
        <v>223</v>
      </c>
    </row>
    <row r="210" spans="6:36" ht="15.95" customHeight="1">
      <c r="F210" s="79" t="s">
        <v>223</v>
      </c>
      <c r="AD210" s="79" t="s">
        <v>223</v>
      </c>
      <c r="AJ210" s="79" t="s">
        <v>223</v>
      </c>
    </row>
    <row r="211" spans="6:36" ht="15.95" customHeight="1">
      <c r="F211" s="79" t="s">
        <v>223</v>
      </c>
      <c r="AD211" s="79" t="s">
        <v>223</v>
      </c>
      <c r="AJ211" s="79" t="s">
        <v>223</v>
      </c>
    </row>
    <row r="212" spans="6:36" ht="15.95" customHeight="1">
      <c r="F212" s="79" t="s">
        <v>223</v>
      </c>
      <c r="AD212" s="79" t="s">
        <v>223</v>
      </c>
      <c r="AJ212" s="79" t="s">
        <v>223</v>
      </c>
    </row>
    <row r="213" spans="6:36" ht="15.95" customHeight="1">
      <c r="F213" s="79" t="s">
        <v>223</v>
      </c>
      <c r="AD213" s="79" t="s">
        <v>223</v>
      </c>
      <c r="AJ213" s="79" t="s">
        <v>223</v>
      </c>
    </row>
    <row r="214" spans="6:36" ht="15.95" customHeight="1">
      <c r="F214" s="79" t="s">
        <v>223</v>
      </c>
      <c r="AD214" s="79" t="s">
        <v>223</v>
      </c>
      <c r="AJ214" s="79" t="s">
        <v>223</v>
      </c>
    </row>
    <row r="215" spans="6:36" ht="15.95" customHeight="1">
      <c r="F215" s="79" t="s">
        <v>223</v>
      </c>
      <c r="AD215" s="79" t="s">
        <v>223</v>
      </c>
      <c r="AJ215" s="79" t="s">
        <v>223</v>
      </c>
    </row>
    <row r="216" spans="6:36" ht="15.95" customHeight="1">
      <c r="F216" s="79" t="s">
        <v>223</v>
      </c>
      <c r="AD216" s="79" t="s">
        <v>223</v>
      </c>
      <c r="AJ216" s="79" t="s">
        <v>223</v>
      </c>
    </row>
    <row r="217" spans="6:36" ht="15.95" customHeight="1">
      <c r="F217" s="79" t="s">
        <v>223</v>
      </c>
      <c r="AD217" s="79" t="s">
        <v>223</v>
      </c>
      <c r="AJ217" s="79" t="s">
        <v>223</v>
      </c>
    </row>
    <row r="218" spans="6:36" ht="15.95" customHeight="1">
      <c r="F218" s="79" t="s">
        <v>223</v>
      </c>
      <c r="AD218" s="79" t="s">
        <v>223</v>
      </c>
      <c r="AJ218" s="79" t="s">
        <v>223</v>
      </c>
    </row>
    <row r="219" spans="6:36" ht="15.95" customHeight="1">
      <c r="F219" s="79" t="s">
        <v>223</v>
      </c>
      <c r="AD219" s="79" t="s">
        <v>223</v>
      </c>
      <c r="AJ219" s="79" t="s">
        <v>223</v>
      </c>
    </row>
    <row r="220" spans="6:36" ht="15.95" customHeight="1">
      <c r="F220" s="79" t="s">
        <v>223</v>
      </c>
      <c r="AD220" s="79" t="s">
        <v>223</v>
      </c>
      <c r="AJ220" s="79" t="s">
        <v>223</v>
      </c>
    </row>
    <row r="221" spans="6:36" ht="15.95" customHeight="1">
      <c r="F221" s="79" t="s">
        <v>223</v>
      </c>
      <c r="AD221" s="79" t="s">
        <v>223</v>
      </c>
      <c r="AJ221" s="79" t="s">
        <v>223</v>
      </c>
    </row>
    <row r="222" spans="6:36" ht="15.95" customHeight="1">
      <c r="F222" s="79" t="s">
        <v>223</v>
      </c>
      <c r="AD222" s="79" t="s">
        <v>223</v>
      </c>
      <c r="AJ222" s="79" t="s">
        <v>223</v>
      </c>
    </row>
    <row r="223" spans="6:36" ht="15.95" customHeight="1">
      <c r="F223" s="79" t="s">
        <v>223</v>
      </c>
      <c r="AD223" s="79" t="s">
        <v>223</v>
      </c>
      <c r="AJ223" s="79" t="s">
        <v>223</v>
      </c>
    </row>
    <row r="224" spans="6:36" ht="15.95" customHeight="1">
      <c r="F224" s="79" t="s">
        <v>223</v>
      </c>
      <c r="AD224" s="79" t="s">
        <v>223</v>
      </c>
      <c r="AJ224" s="79" t="s">
        <v>223</v>
      </c>
    </row>
    <row r="225" spans="6:36" ht="15.95" customHeight="1">
      <c r="F225" s="79" t="s">
        <v>223</v>
      </c>
      <c r="AD225" s="79" t="s">
        <v>223</v>
      </c>
      <c r="AJ225" s="79" t="s">
        <v>223</v>
      </c>
    </row>
    <row r="226" spans="6:36" ht="15.95" customHeight="1">
      <c r="F226" s="79" t="s">
        <v>223</v>
      </c>
      <c r="AD226" s="79" t="s">
        <v>223</v>
      </c>
      <c r="AJ226" s="79" t="s">
        <v>223</v>
      </c>
    </row>
    <row r="227" spans="6:36" ht="15.95" customHeight="1">
      <c r="F227" s="79" t="s">
        <v>223</v>
      </c>
      <c r="AD227" s="79" t="s">
        <v>223</v>
      </c>
      <c r="AJ227" s="79" t="s">
        <v>223</v>
      </c>
    </row>
    <row r="228" spans="6:36" ht="15.95" customHeight="1">
      <c r="F228" s="79" t="s">
        <v>223</v>
      </c>
      <c r="AD228" s="79" t="s">
        <v>223</v>
      </c>
      <c r="AJ228" s="79" t="s">
        <v>223</v>
      </c>
    </row>
    <row r="229" spans="6:36" ht="15.95" customHeight="1">
      <c r="F229" s="79" t="s">
        <v>223</v>
      </c>
      <c r="AD229" s="79" t="s">
        <v>223</v>
      </c>
      <c r="AJ229" s="79" t="s">
        <v>223</v>
      </c>
    </row>
    <row r="230" spans="6:36" ht="15.95" customHeight="1">
      <c r="F230" s="79" t="s">
        <v>223</v>
      </c>
      <c r="AD230" s="79" t="s">
        <v>223</v>
      </c>
      <c r="AJ230" s="79" t="s">
        <v>223</v>
      </c>
    </row>
    <row r="231" spans="6:36" ht="15.95" customHeight="1">
      <c r="F231" s="79" t="s">
        <v>223</v>
      </c>
      <c r="AD231" s="79" t="s">
        <v>223</v>
      </c>
      <c r="AJ231" s="79" t="s">
        <v>223</v>
      </c>
    </row>
    <row r="232" spans="6:36" ht="15.95" customHeight="1">
      <c r="F232" s="79" t="s">
        <v>223</v>
      </c>
      <c r="AD232" s="79" t="s">
        <v>223</v>
      </c>
      <c r="AJ232" s="79" t="s">
        <v>223</v>
      </c>
    </row>
    <row r="233" spans="6:36" ht="15.95" customHeight="1">
      <c r="F233" s="79" t="s">
        <v>223</v>
      </c>
      <c r="AD233" s="79" t="s">
        <v>223</v>
      </c>
      <c r="AJ233" s="79" t="s">
        <v>223</v>
      </c>
    </row>
    <row r="234" spans="6:36" ht="15.95" customHeight="1">
      <c r="F234" s="79" t="s">
        <v>223</v>
      </c>
      <c r="AD234" s="79" t="s">
        <v>223</v>
      </c>
      <c r="AJ234" s="79" t="s">
        <v>223</v>
      </c>
    </row>
    <row r="235" spans="6:36" ht="15.95" customHeight="1">
      <c r="F235" s="79" t="s">
        <v>223</v>
      </c>
      <c r="AD235" s="79" t="s">
        <v>223</v>
      </c>
      <c r="AJ235" s="79" t="s">
        <v>223</v>
      </c>
    </row>
    <row r="236" spans="6:36" ht="15.95" customHeight="1">
      <c r="F236" s="79" t="s">
        <v>223</v>
      </c>
      <c r="AD236" s="79" t="s">
        <v>223</v>
      </c>
      <c r="AJ236" s="79" t="s">
        <v>223</v>
      </c>
    </row>
    <row r="237" spans="6:36" ht="15.95" customHeight="1">
      <c r="F237" s="79" t="s">
        <v>223</v>
      </c>
      <c r="AD237" s="79" t="s">
        <v>223</v>
      </c>
      <c r="AJ237" s="79" t="s">
        <v>223</v>
      </c>
    </row>
    <row r="238" spans="6:36" ht="15.95" customHeight="1">
      <c r="F238" s="79" t="s">
        <v>223</v>
      </c>
      <c r="AD238" s="79" t="s">
        <v>223</v>
      </c>
      <c r="AJ238" s="79" t="s">
        <v>223</v>
      </c>
    </row>
    <row r="239" spans="6:36" ht="15.95" customHeight="1">
      <c r="F239" s="79" t="s">
        <v>223</v>
      </c>
      <c r="AD239" s="79" t="s">
        <v>223</v>
      </c>
      <c r="AJ239" s="79" t="s">
        <v>223</v>
      </c>
    </row>
    <row r="240" spans="6:36" ht="15.95" customHeight="1">
      <c r="F240" s="79" t="s">
        <v>223</v>
      </c>
      <c r="AD240" s="79" t="s">
        <v>223</v>
      </c>
      <c r="AJ240" s="79" t="s">
        <v>223</v>
      </c>
    </row>
    <row r="241" spans="6:36" ht="15.95" customHeight="1">
      <c r="F241" s="79" t="s">
        <v>223</v>
      </c>
      <c r="AD241" s="79" t="s">
        <v>223</v>
      </c>
      <c r="AJ241" s="79" t="s">
        <v>223</v>
      </c>
    </row>
    <row r="242" spans="6:36" ht="15.95" customHeight="1">
      <c r="F242" s="79" t="s">
        <v>223</v>
      </c>
      <c r="AD242" s="79" t="s">
        <v>223</v>
      </c>
      <c r="AJ242" s="79" t="s">
        <v>223</v>
      </c>
    </row>
    <row r="243" spans="6:36" ht="15.95" customHeight="1">
      <c r="F243" s="79" t="s">
        <v>223</v>
      </c>
      <c r="AD243" s="79" t="s">
        <v>223</v>
      </c>
      <c r="AJ243" s="79" t="s">
        <v>223</v>
      </c>
    </row>
    <row r="244" spans="6:36" ht="15.95" customHeight="1">
      <c r="F244" s="79" t="s">
        <v>223</v>
      </c>
      <c r="AD244" s="79" t="s">
        <v>223</v>
      </c>
      <c r="AJ244" s="79" t="s">
        <v>223</v>
      </c>
    </row>
    <row r="245" spans="6:36" ht="15.95" customHeight="1">
      <c r="F245" s="79" t="s">
        <v>223</v>
      </c>
      <c r="AD245" s="79" t="s">
        <v>223</v>
      </c>
      <c r="AJ245" s="79" t="s">
        <v>223</v>
      </c>
    </row>
    <row r="246" spans="6:36" ht="15.95" customHeight="1">
      <c r="F246" s="79" t="s">
        <v>223</v>
      </c>
      <c r="AD246" s="79" t="s">
        <v>223</v>
      </c>
      <c r="AJ246" s="79" t="s">
        <v>223</v>
      </c>
    </row>
    <row r="247" spans="6:36" ht="15.95" customHeight="1">
      <c r="F247" s="79" t="s">
        <v>223</v>
      </c>
      <c r="AD247" s="79" t="s">
        <v>223</v>
      </c>
      <c r="AJ247" s="79" t="s">
        <v>223</v>
      </c>
    </row>
    <row r="248" spans="6:36" ht="15.95" customHeight="1">
      <c r="F248" s="79" t="s">
        <v>223</v>
      </c>
      <c r="AD248" s="79" t="s">
        <v>223</v>
      </c>
      <c r="AJ248" s="79" t="s">
        <v>223</v>
      </c>
    </row>
    <row r="249" spans="6:36" ht="15.95" customHeight="1">
      <c r="F249" s="79" t="s">
        <v>223</v>
      </c>
      <c r="AD249" s="79" t="s">
        <v>223</v>
      </c>
      <c r="AJ249" s="79" t="s">
        <v>223</v>
      </c>
    </row>
    <row r="250" spans="6:36" ht="15.95" customHeight="1">
      <c r="F250" s="79" t="s">
        <v>223</v>
      </c>
      <c r="AD250" s="79" t="s">
        <v>223</v>
      </c>
      <c r="AJ250" s="79" t="s">
        <v>223</v>
      </c>
    </row>
    <row r="251" spans="6:36" ht="15.95" customHeight="1">
      <c r="F251" s="79" t="s">
        <v>223</v>
      </c>
      <c r="AD251" s="79" t="s">
        <v>223</v>
      </c>
      <c r="AJ251" s="79" t="s">
        <v>223</v>
      </c>
    </row>
    <row r="252" spans="6:36" ht="15.95" customHeight="1">
      <c r="F252" s="79" t="s">
        <v>223</v>
      </c>
      <c r="AD252" s="79" t="s">
        <v>223</v>
      </c>
      <c r="AJ252" s="79" t="s">
        <v>223</v>
      </c>
    </row>
    <row r="253" spans="6:36" ht="15.95" customHeight="1">
      <c r="F253" s="79" t="s">
        <v>223</v>
      </c>
      <c r="AD253" s="79" t="s">
        <v>223</v>
      </c>
      <c r="AJ253" s="79" t="s">
        <v>223</v>
      </c>
    </row>
    <row r="254" spans="6:36" ht="15.95" customHeight="1">
      <c r="F254" s="79" t="s">
        <v>223</v>
      </c>
      <c r="AD254" s="79" t="s">
        <v>223</v>
      </c>
      <c r="AJ254" s="79" t="s">
        <v>223</v>
      </c>
    </row>
    <row r="255" spans="6:36" ht="15.95" customHeight="1">
      <c r="F255" s="79" t="s">
        <v>223</v>
      </c>
      <c r="AD255" s="79" t="s">
        <v>223</v>
      </c>
      <c r="AJ255" s="79" t="s">
        <v>223</v>
      </c>
    </row>
    <row r="256" spans="6:36" ht="15.95" customHeight="1">
      <c r="F256" s="79" t="s">
        <v>223</v>
      </c>
      <c r="AD256" s="79" t="s">
        <v>223</v>
      </c>
      <c r="AJ256" s="79" t="s">
        <v>223</v>
      </c>
    </row>
    <row r="257" spans="6:36" ht="15.95" customHeight="1">
      <c r="F257" s="79" t="s">
        <v>223</v>
      </c>
      <c r="AD257" s="79" t="s">
        <v>223</v>
      </c>
      <c r="AJ257" s="79" t="s">
        <v>223</v>
      </c>
    </row>
    <row r="258" spans="6:36" ht="15.95" customHeight="1">
      <c r="F258" s="79" t="s">
        <v>223</v>
      </c>
      <c r="AD258" s="79" t="s">
        <v>223</v>
      </c>
      <c r="AJ258" s="79" t="s">
        <v>223</v>
      </c>
    </row>
    <row r="259" spans="6:36" ht="15.95" customHeight="1">
      <c r="F259" s="79" t="s">
        <v>223</v>
      </c>
      <c r="AD259" s="79" t="s">
        <v>223</v>
      </c>
      <c r="AJ259" s="79" t="s">
        <v>223</v>
      </c>
    </row>
    <row r="260" spans="6:36" ht="15.95" customHeight="1">
      <c r="F260" s="79" t="s">
        <v>223</v>
      </c>
      <c r="AD260" s="79" t="s">
        <v>223</v>
      </c>
      <c r="AJ260" s="79" t="s">
        <v>223</v>
      </c>
    </row>
    <row r="261" spans="6:36" ht="15.95" customHeight="1">
      <c r="F261" s="79" t="s">
        <v>223</v>
      </c>
      <c r="AD261" s="79" t="s">
        <v>223</v>
      </c>
      <c r="AJ261" s="79" t="s">
        <v>223</v>
      </c>
    </row>
    <row r="262" spans="6:36" ht="15.95" customHeight="1">
      <c r="F262" s="79" t="s">
        <v>223</v>
      </c>
      <c r="AD262" s="79" t="s">
        <v>223</v>
      </c>
      <c r="AJ262" s="79" t="s">
        <v>223</v>
      </c>
    </row>
    <row r="263" spans="6:36" ht="15.95" customHeight="1">
      <c r="F263" s="79" t="s">
        <v>223</v>
      </c>
      <c r="AD263" s="79" t="s">
        <v>223</v>
      </c>
      <c r="AJ263" s="79" t="s">
        <v>223</v>
      </c>
    </row>
    <row r="264" spans="6:36" ht="15.95" customHeight="1">
      <c r="F264" s="79" t="s">
        <v>223</v>
      </c>
      <c r="AD264" s="79" t="s">
        <v>223</v>
      </c>
      <c r="AJ264" s="79" t="s">
        <v>223</v>
      </c>
    </row>
    <row r="265" spans="6:36" ht="15.95" customHeight="1">
      <c r="F265" s="79" t="s">
        <v>223</v>
      </c>
      <c r="AD265" s="79" t="s">
        <v>223</v>
      </c>
      <c r="AJ265" s="79" t="s">
        <v>223</v>
      </c>
    </row>
    <row r="266" spans="6:36" ht="15.95" customHeight="1">
      <c r="F266" s="79" t="s">
        <v>223</v>
      </c>
      <c r="AD266" s="79" t="s">
        <v>223</v>
      </c>
      <c r="AJ266" s="79" t="s">
        <v>223</v>
      </c>
    </row>
    <row r="267" spans="6:36" ht="15.95" customHeight="1">
      <c r="F267" s="79" t="s">
        <v>223</v>
      </c>
      <c r="AD267" s="79" t="s">
        <v>223</v>
      </c>
      <c r="AJ267" s="79" t="s">
        <v>223</v>
      </c>
    </row>
    <row r="268" spans="6:36" ht="15.95" customHeight="1">
      <c r="F268" s="79" t="s">
        <v>223</v>
      </c>
      <c r="AD268" s="79" t="s">
        <v>223</v>
      </c>
      <c r="AJ268" s="79" t="s">
        <v>223</v>
      </c>
    </row>
    <row r="269" spans="6:36" ht="15.95" customHeight="1">
      <c r="F269" s="79" t="s">
        <v>223</v>
      </c>
      <c r="AD269" s="79" t="s">
        <v>223</v>
      </c>
      <c r="AJ269" s="79" t="s">
        <v>223</v>
      </c>
    </row>
    <row r="270" spans="6:36" ht="15.95" customHeight="1">
      <c r="F270" s="79" t="s">
        <v>223</v>
      </c>
      <c r="AD270" s="79" t="s">
        <v>223</v>
      </c>
      <c r="AJ270" s="79" t="s">
        <v>223</v>
      </c>
    </row>
    <row r="271" spans="6:36" ht="15.95" customHeight="1">
      <c r="F271" s="79" t="s">
        <v>223</v>
      </c>
      <c r="AD271" s="79" t="s">
        <v>223</v>
      </c>
      <c r="AJ271" s="79" t="s">
        <v>223</v>
      </c>
    </row>
    <row r="272" spans="6:36" ht="15.95" customHeight="1">
      <c r="F272" s="79" t="s">
        <v>223</v>
      </c>
      <c r="AD272" s="79" t="s">
        <v>223</v>
      </c>
      <c r="AJ272" s="79" t="s">
        <v>223</v>
      </c>
    </row>
    <row r="273" spans="6:36" ht="15.95" customHeight="1">
      <c r="F273" s="79" t="s">
        <v>223</v>
      </c>
      <c r="AD273" s="79" t="s">
        <v>223</v>
      </c>
      <c r="AJ273" s="79" t="s">
        <v>223</v>
      </c>
    </row>
    <row r="274" spans="6:36" ht="15.95" customHeight="1">
      <c r="F274" s="79" t="s">
        <v>223</v>
      </c>
      <c r="AD274" s="79" t="s">
        <v>223</v>
      </c>
      <c r="AJ274" s="79" t="s">
        <v>223</v>
      </c>
    </row>
    <row r="275" spans="6:36" ht="15.95" customHeight="1">
      <c r="F275" s="79" t="s">
        <v>223</v>
      </c>
      <c r="AD275" s="79" t="s">
        <v>223</v>
      </c>
      <c r="AJ275" s="79" t="s">
        <v>223</v>
      </c>
    </row>
    <row r="276" spans="6:36" ht="15.95" customHeight="1">
      <c r="F276" s="79" t="s">
        <v>223</v>
      </c>
      <c r="AD276" s="79" t="s">
        <v>223</v>
      </c>
      <c r="AJ276" s="79" t="s">
        <v>223</v>
      </c>
    </row>
    <row r="277" spans="6:36" ht="15.95" customHeight="1">
      <c r="F277" s="79" t="s">
        <v>223</v>
      </c>
      <c r="AD277" s="79" t="s">
        <v>223</v>
      </c>
      <c r="AJ277" s="79" t="s">
        <v>223</v>
      </c>
    </row>
    <row r="278" spans="6:36" ht="15.95" customHeight="1">
      <c r="F278" s="79" t="s">
        <v>223</v>
      </c>
      <c r="AD278" s="79" t="s">
        <v>223</v>
      </c>
      <c r="AJ278" s="79" t="s">
        <v>223</v>
      </c>
    </row>
    <row r="279" spans="6:36" ht="15.95" customHeight="1">
      <c r="F279" s="79" t="s">
        <v>223</v>
      </c>
      <c r="AD279" s="79" t="s">
        <v>223</v>
      </c>
      <c r="AJ279" s="79" t="s">
        <v>223</v>
      </c>
    </row>
    <row r="280" spans="6:36" ht="15.95" customHeight="1">
      <c r="F280" s="79" t="s">
        <v>223</v>
      </c>
      <c r="AD280" s="79" t="s">
        <v>223</v>
      </c>
      <c r="AJ280" s="79" t="s">
        <v>223</v>
      </c>
    </row>
    <row r="281" spans="6:36" ht="15.95" customHeight="1">
      <c r="F281" s="79" t="s">
        <v>223</v>
      </c>
      <c r="AD281" s="79" t="s">
        <v>223</v>
      </c>
      <c r="AJ281" s="79" t="s">
        <v>223</v>
      </c>
    </row>
    <row r="282" spans="6:36" ht="15.95" customHeight="1">
      <c r="F282" s="79" t="s">
        <v>223</v>
      </c>
      <c r="AD282" s="79" t="s">
        <v>223</v>
      </c>
      <c r="AJ282" s="79" t="s">
        <v>223</v>
      </c>
    </row>
    <row r="283" spans="6:36" ht="15.95" customHeight="1">
      <c r="F283" s="79" t="s">
        <v>223</v>
      </c>
      <c r="AD283" s="79" t="s">
        <v>223</v>
      </c>
      <c r="AJ283" s="79" t="s">
        <v>223</v>
      </c>
    </row>
    <row r="284" spans="6:36" ht="15.95" customHeight="1">
      <c r="F284" s="79" t="s">
        <v>223</v>
      </c>
      <c r="AD284" s="79" t="s">
        <v>223</v>
      </c>
      <c r="AJ284" s="79" t="s">
        <v>223</v>
      </c>
    </row>
    <row r="285" spans="6:36" ht="15.95" customHeight="1">
      <c r="F285" s="79" t="s">
        <v>223</v>
      </c>
      <c r="AD285" s="79" t="s">
        <v>223</v>
      </c>
      <c r="AJ285" s="79" t="s">
        <v>223</v>
      </c>
    </row>
    <row r="286" spans="6:36" ht="15.95" customHeight="1">
      <c r="F286" s="79" t="s">
        <v>223</v>
      </c>
      <c r="AD286" s="79" t="s">
        <v>223</v>
      </c>
      <c r="AJ286" s="79" t="s">
        <v>223</v>
      </c>
    </row>
    <row r="287" spans="6:36" ht="15.95" customHeight="1">
      <c r="F287" s="79" t="s">
        <v>223</v>
      </c>
      <c r="AD287" s="79" t="s">
        <v>223</v>
      </c>
      <c r="AJ287" s="79" t="s">
        <v>223</v>
      </c>
    </row>
    <row r="288" spans="6:36" ht="15.95" customHeight="1">
      <c r="F288" s="79" t="s">
        <v>223</v>
      </c>
      <c r="AD288" s="79" t="s">
        <v>223</v>
      </c>
      <c r="AJ288" s="79" t="s">
        <v>223</v>
      </c>
    </row>
    <row r="289" spans="6:36" ht="15.95" customHeight="1">
      <c r="F289" s="79" t="s">
        <v>223</v>
      </c>
      <c r="AD289" s="79" t="s">
        <v>223</v>
      </c>
      <c r="AJ289" s="79" t="s">
        <v>223</v>
      </c>
    </row>
    <row r="290" spans="6:36" ht="15.95" customHeight="1">
      <c r="F290" s="79" t="s">
        <v>223</v>
      </c>
      <c r="AD290" s="79" t="s">
        <v>223</v>
      </c>
      <c r="AJ290" s="79" t="s">
        <v>223</v>
      </c>
    </row>
    <row r="291" spans="6:36" ht="15.95" customHeight="1">
      <c r="F291" s="79" t="s">
        <v>223</v>
      </c>
      <c r="AD291" s="79" t="s">
        <v>223</v>
      </c>
      <c r="AJ291" s="79" t="s">
        <v>223</v>
      </c>
    </row>
    <row r="292" spans="6:36" ht="15.95" customHeight="1">
      <c r="F292" s="79" t="s">
        <v>223</v>
      </c>
      <c r="AD292" s="79" t="s">
        <v>223</v>
      </c>
      <c r="AJ292" s="79" t="s">
        <v>223</v>
      </c>
    </row>
    <row r="293" spans="6:36" ht="15.95" customHeight="1">
      <c r="F293" s="79" t="s">
        <v>223</v>
      </c>
      <c r="AD293" s="79" t="s">
        <v>223</v>
      </c>
      <c r="AJ293" s="79" t="s">
        <v>223</v>
      </c>
    </row>
    <row r="294" spans="6:36" ht="15.95" customHeight="1">
      <c r="F294" s="79" t="s">
        <v>223</v>
      </c>
      <c r="AD294" s="79" t="s">
        <v>223</v>
      </c>
      <c r="AJ294" s="79" t="s">
        <v>223</v>
      </c>
    </row>
    <row r="295" spans="6:36" ht="15.95" customHeight="1">
      <c r="F295" s="79" t="s">
        <v>223</v>
      </c>
      <c r="AD295" s="79" t="s">
        <v>223</v>
      </c>
      <c r="AJ295" s="79" t="s">
        <v>223</v>
      </c>
    </row>
    <row r="296" spans="6:36" ht="15.95" customHeight="1">
      <c r="F296" s="79" t="s">
        <v>223</v>
      </c>
      <c r="AD296" s="79" t="s">
        <v>223</v>
      </c>
      <c r="AJ296" s="79" t="s">
        <v>223</v>
      </c>
    </row>
    <row r="297" spans="6:36" ht="15.95" customHeight="1">
      <c r="F297" s="79" t="s">
        <v>223</v>
      </c>
      <c r="AD297" s="79" t="s">
        <v>223</v>
      </c>
      <c r="AJ297" s="79" t="s">
        <v>223</v>
      </c>
    </row>
    <row r="298" spans="6:36" ht="15.95" customHeight="1">
      <c r="F298" s="79" t="s">
        <v>223</v>
      </c>
      <c r="AD298" s="79" t="s">
        <v>223</v>
      </c>
      <c r="AJ298" s="79" t="s">
        <v>223</v>
      </c>
    </row>
    <row r="299" spans="6:36" ht="15.95" customHeight="1">
      <c r="F299" s="79" t="s">
        <v>223</v>
      </c>
      <c r="AD299" s="79" t="s">
        <v>223</v>
      </c>
      <c r="AJ299" s="79" t="s">
        <v>223</v>
      </c>
    </row>
    <row r="300" spans="6:36" ht="15.95" customHeight="1">
      <c r="F300" s="79" t="s">
        <v>223</v>
      </c>
      <c r="AD300" s="79" t="s">
        <v>223</v>
      </c>
      <c r="AJ300" s="79" t="s">
        <v>223</v>
      </c>
    </row>
    <row r="301" spans="6:36" ht="15.95" customHeight="1">
      <c r="F301" s="79" t="s">
        <v>223</v>
      </c>
      <c r="AD301" s="79" t="s">
        <v>223</v>
      </c>
      <c r="AJ301" s="79" t="s">
        <v>223</v>
      </c>
    </row>
    <row r="302" spans="6:36" ht="15.95" customHeight="1">
      <c r="F302" s="79" t="s">
        <v>223</v>
      </c>
      <c r="AD302" s="79" t="s">
        <v>223</v>
      </c>
      <c r="AJ302" s="79" t="s">
        <v>223</v>
      </c>
    </row>
    <row r="303" spans="6:36" ht="15.95" customHeight="1">
      <c r="F303" s="79" t="s">
        <v>223</v>
      </c>
      <c r="AD303" s="79" t="s">
        <v>223</v>
      </c>
      <c r="AJ303" s="79" t="s">
        <v>223</v>
      </c>
    </row>
    <row r="304" spans="6:36" ht="15.95" customHeight="1">
      <c r="F304" s="79" t="s">
        <v>223</v>
      </c>
      <c r="AD304" s="79" t="s">
        <v>223</v>
      </c>
      <c r="AJ304" s="79" t="s">
        <v>223</v>
      </c>
    </row>
    <row r="305" spans="6:36" ht="15.95" customHeight="1">
      <c r="F305" s="79" t="s">
        <v>223</v>
      </c>
      <c r="AD305" s="79" t="s">
        <v>223</v>
      </c>
      <c r="AJ305" s="79" t="s">
        <v>223</v>
      </c>
    </row>
    <row r="306" spans="6:36" ht="15.95" customHeight="1">
      <c r="F306" s="79" t="s">
        <v>223</v>
      </c>
      <c r="AD306" s="79" t="s">
        <v>223</v>
      </c>
      <c r="AJ306" s="79" t="s">
        <v>223</v>
      </c>
    </row>
    <row r="307" spans="6:36" ht="15.95" customHeight="1">
      <c r="F307" s="79" t="s">
        <v>223</v>
      </c>
      <c r="AD307" s="79" t="s">
        <v>223</v>
      </c>
      <c r="AJ307" s="79" t="s">
        <v>223</v>
      </c>
    </row>
    <row r="308" spans="6:36" ht="15.95" customHeight="1">
      <c r="F308" s="79" t="s">
        <v>223</v>
      </c>
      <c r="AD308" s="79" t="s">
        <v>223</v>
      </c>
      <c r="AJ308" s="79" t="s">
        <v>223</v>
      </c>
    </row>
    <row r="309" spans="6:36" ht="15.95" customHeight="1">
      <c r="F309" s="79" t="s">
        <v>223</v>
      </c>
      <c r="AD309" s="79" t="s">
        <v>223</v>
      </c>
      <c r="AJ309" s="79" t="s">
        <v>223</v>
      </c>
    </row>
    <row r="310" spans="6:36" ht="15.95" customHeight="1">
      <c r="F310" s="79" t="s">
        <v>223</v>
      </c>
      <c r="AD310" s="79" t="s">
        <v>223</v>
      </c>
      <c r="AJ310" s="79" t="s">
        <v>223</v>
      </c>
    </row>
    <row r="311" spans="6:36" ht="15.95" customHeight="1">
      <c r="F311" s="79" t="s">
        <v>223</v>
      </c>
      <c r="AD311" s="79" t="s">
        <v>223</v>
      </c>
      <c r="AJ311" s="79" t="s">
        <v>223</v>
      </c>
    </row>
    <row r="312" spans="6:36" ht="15.95" customHeight="1">
      <c r="F312" s="79" t="s">
        <v>223</v>
      </c>
      <c r="AD312" s="79" t="s">
        <v>223</v>
      </c>
      <c r="AJ312" s="79" t="s">
        <v>223</v>
      </c>
    </row>
    <row r="313" spans="6:36" ht="15.95" customHeight="1">
      <c r="F313" s="79" t="s">
        <v>223</v>
      </c>
      <c r="AD313" s="79" t="s">
        <v>223</v>
      </c>
      <c r="AJ313" s="79" t="s">
        <v>223</v>
      </c>
    </row>
    <row r="314" spans="6:36" ht="15.95" customHeight="1">
      <c r="F314" s="79" t="s">
        <v>223</v>
      </c>
      <c r="AD314" s="79" t="s">
        <v>223</v>
      </c>
      <c r="AJ314" s="79" t="s">
        <v>223</v>
      </c>
    </row>
    <row r="315" spans="6:36" ht="15.95" customHeight="1">
      <c r="F315" s="79" t="s">
        <v>223</v>
      </c>
      <c r="AD315" s="79" t="s">
        <v>223</v>
      </c>
      <c r="AJ315" s="79" t="s">
        <v>223</v>
      </c>
    </row>
    <row r="316" spans="6:36" ht="15.95" customHeight="1">
      <c r="F316" s="79" t="s">
        <v>223</v>
      </c>
      <c r="AD316" s="79" t="s">
        <v>223</v>
      </c>
      <c r="AJ316" s="79" t="s">
        <v>223</v>
      </c>
    </row>
    <row r="317" spans="6:36" ht="15.95" customHeight="1">
      <c r="F317" s="79" t="s">
        <v>223</v>
      </c>
      <c r="AD317" s="79" t="s">
        <v>223</v>
      </c>
      <c r="AJ317" s="79" t="s">
        <v>223</v>
      </c>
    </row>
    <row r="318" spans="6:36" ht="15.95" customHeight="1">
      <c r="F318" s="79" t="s">
        <v>223</v>
      </c>
      <c r="AD318" s="79" t="s">
        <v>223</v>
      </c>
      <c r="AJ318" s="79" t="s">
        <v>223</v>
      </c>
    </row>
    <row r="319" spans="6:36" ht="15.95" customHeight="1">
      <c r="F319" s="79" t="s">
        <v>223</v>
      </c>
      <c r="AD319" s="79" t="s">
        <v>223</v>
      </c>
      <c r="AJ319" s="79" t="s">
        <v>223</v>
      </c>
    </row>
    <row r="320" spans="6:36" ht="15.95" customHeight="1">
      <c r="F320" s="79" t="s">
        <v>223</v>
      </c>
      <c r="AD320" s="79" t="s">
        <v>223</v>
      </c>
      <c r="AJ320" s="79" t="s">
        <v>223</v>
      </c>
    </row>
    <row r="321" spans="6:36" ht="15.95" customHeight="1">
      <c r="F321" s="79" t="s">
        <v>223</v>
      </c>
      <c r="AD321" s="79" t="s">
        <v>223</v>
      </c>
      <c r="AJ321" s="79" t="s">
        <v>223</v>
      </c>
    </row>
    <row r="322" spans="6:36" ht="15.95" customHeight="1">
      <c r="F322" s="79" t="s">
        <v>223</v>
      </c>
      <c r="AD322" s="79" t="s">
        <v>223</v>
      </c>
      <c r="AJ322" s="79" t="s">
        <v>223</v>
      </c>
    </row>
    <row r="323" spans="6:36" ht="15.95" customHeight="1">
      <c r="F323" s="79" t="s">
        <v>223</v>
      </c>
      <c r="AD323" s="79" t="s">
        <v>223</v>
      </c>
      <c r="AJ323" s="79" t="s">
        <v>223</v>
      </c>
    </row>
    <row r="324" spans="6:36" ht="15.95" customHeight="1">
      <c r="F324" s="79" t="s">
        <v>223</v>
      </c>
      <c r="AD324" s="79" t="s">
        <v>223</v>
      </c>
      <c r="AJ324" s="79" t="s">
        <v>223</v>
      </c>
    </row>
    <row r="325" spans="6:36" ht="15.95" customHeight="1">
      <c r="F325" s="79" t="s">
        <v>223</v>
      </c>
      <c r="AD325" s="79" t="s">
        <v>223</v>
      </c>
      <c r="AJ325" s="79" t="s">
        <v>223</v>
      </c>
    </row>
    <row r="326" spans="6:36" ht="15.95" customHeight="1">
      <c r="F326" s="79" t="s">
        <v>223</v>
      </c>
      <c r="AD326" s="79" t="s">
        <v>223</v>
      </c>
      <c r="AJ326" s="79" t="s">
        <v>223</v>
      </c>
    </row>
    <row r="327" spans="6:36" ht="15.95" customHeight="1">
      <c r="F327" s="79" t="s">
        <v>223</v>
      </c>
      <c r="AD327" s="79" t="s">
        <v>223</v>
      </c>
      <c r="AJ327" s="79" t="s">
        <v>223</v>
      </c>
    </row>
    <row r="328" spans="6:36" ht="15.95" customHeight="1">
      <c r="F328" s="79" t="s">
        <v>223</v>
      </c>
      <c r="AD328" s="79" t="s">
        <v>223</v>
      </c>
      <c r="AJ328" s="79" t="s">
        <v>223</v>
      </c>
    </row>
    <row r="329" spans="6:36" ht="15.95" customHeight="1">
      <c r="F329" s="79" t="s">
        <v>223</v>
      </c>
      <c r="AD329" s="79" t="s">
        <v>223</v>
      </c>
      <c r="AJ329" s="79" t="s">
        <v>223</v>
      </c>
    </row>
    <row r="330" spans="6:36" ht="15.95" customHeight="1">
      <c r="F330" s="79" t="s">
        <v>223</v>
      </c>
      <c r="AD330" s="79" t="s">
        <v>223</v>
      </c>
      <c r="AJ330" s="79" t="s">
        <v>223</v>
      </c>
    </row>
    <row r="331" spans="6:36" ht="15.95" customHeight="1">
      <c r="F331" s="79" t="s">
        <v>223</v>
      </c>
      <c r="AD331" s="79" t="s">
        <v>223</v>
      </c>
      <c r="AJ331" s="79" t="s">
        <v>223</v>
      </c>
    </row>
    <row r="332" spans="6:36" ht="15.95" customHeight="1">
      <c r="F332" s="79" t="s">
        <v>223</v>
      </c>
      <c r="AD332" s="79" t="s">
        <v>223</v>
      </c>
      <c r="AJ332" s="79" t="s">
        <v>223</v>
      </c>
    </row>
    <row r="333" spans="6:36" ht="15.95" customHeight="1">
      <c r="F333" s="79" t="s">
        <v>223</v>
      </c>
      <c r="AD333" s="79" t="s">
        <v>223</v>
      </c>
      <c r="AJ333" s="79" t="s">
        <v>223</v>
      </c>
    </row>
    <row r="334" spans="6:36" ht="15.95" customHeight="1">
      <c r="F334" s="79" t="s">
        <v>223</v>
      </c>
      <c r="AD334" s="79" t="s">
        <v>223</v>
      </c>
      <c r="AJ334" s="79" t="s">
        <v>223</v>
      </c>
    </row>
    <row r="335" spans="6:36" ht="15.95" customHeight="1">
      <c r="F335" s="79" t="s">
        <v>223</v>
      </c>
      <c r="AD335" s="79" t="s">
        <v>223</v>
      </c>
      <c r="AJ335" s="79" t="s">
        <v>223</v>
      </c>
    </row>
    <row r="336" spans="6:36" ht="15.95" customHeight="1">
      <c r="F336" s="79" t="s">
        <v>223</v>
      </c>
      <c r="AD336" s="79" t="s">
        <v>223</v>
      </c>
      <c r="AJ336" s="79" t="s">
        <v>223</v>
      </c>
    </row>
    <row r="337" spans="6:36" ht="15.95" customHeight="1">
      <c r="F337" s="79" t="s">
        <v>223</v>
      </c>
      <c r="AD337" s="79" t="s">
        <v>223</v>
      </c>
      <c r="AJ337" s="79" t="s">
        <v>223</v>
      </c>
    </row>
    <row r="338" spans="6:36" ht="15.95" customHeight="1">
      <c r="F338" s="79" t="s">
        <v>223</v>
      </c>
      <c r="AD338" s="79" t="s">
        <v>223</v>
      </c>
      <c r="AJ338" s="79" t="s">
        <v>223</v>
      </c>
    </row>
    <row r="339" spans="6:36" ht="15.95" customHeight="1">
      <c r="F339" s="79" t="s">
        <v>223</v>
      </c>
      <c r="AD339" s="79" t="s">
        <v>223</v>
      </c>
      <c r="AJ339" s="79" t="s">
        <v>223</v>
      </c>
    </row>
    <row r="340" spans="6:36" ht="15.95" customHeight="1">
      <c r="F340" s="79" t="s">
        <v>223</v>
      </c>
      <c r="AD340" s="79" t="s">
        <v>223</v>
      </c>
      <c r="AJ340" s="79" t="s">
        <v>223</v>
      </c>
    </row>
    <row r="341" spans="6:36" ht="15.95" customHeight="1">
      <c r="F341" s="79" t="s">
        <v>223</v>
      </c>
      <c r="AD341" s="79" t="s">
        <v>223</v>
      </c>
      <c r="AJ341" s="79" t="s">
        <v>223</v>
      </c>
    </row>
    <row r="342" spans="6:36" ht="15.95" customHeight="1">
      <c r="F342" s="79" t="s">
        <v>223</v>
      </c>
      <c r="AD342" s="79" t="s">
        <v>223</v>
      </c>
      <c r="AJ342" s="79" t="s">
        <v>223</v>
      </c>
    </row>
    <row r="343" spans="6:36" ht="15.95" customHeight="1">
      <c r="F343" s="79" t="s">
        <v>223</v>
      </c>
      <c r="AD343" s="79" t="s">
        <v>223</v>
      </c>
      <c r="AJ343" s="79" t="s">
        <v>223</v>
      </c>
    </row>
    <row r="344" spans="6:36" ht="15.95" customHeight="1">
      <c r="F344" s="79" t="s">
        <v>223</v>
      </c>
      <c r="AD344" s="79" t="s">
        <v>223</v>
      </c>
      <c r="AJ344" s="79" t="s">
        <v>223</v>
      </c>
    </row>
    <row r="345" spans="6:36" ht="15.95" customHeight="1">
      <c r="F345" s="79" t="s">
        <v>223</v>
      </c>
      <c r="AD345" s="79" t="s">
        <v>223</v>
      </c>
      <c r="AJ345" s="79" t="s">
        <v>223</v>
      </c>
    </row>
    <row r="346" spans="6:36" ht="15.95" customHeight="1">
      <c r="F346" s="79" t="s">
        <v>223</v>
      </c>
      <c r="AD346" s="79" t="s">
        <v>223</v>
      </c>
      <c r="AJ346" s="79" t="s">
        <v>223</v>
      </c>
    </row>
    <row r="347" spans="6:36" ht="15.95" customHeight="1">
      <c r="F347" s="79" t="s">
        <v>223</v>
      </c>
      <c r="AD347" s="79" t="s">
        <v>223</v>
      </c>
      <c r="AJ347" s="79" t="s">
        <v>223</v>
      </c>
    </row>
    <row r="348" spans="6:36" ht="15.95" customHeight="1">
      <c r="F348" s="79" t="s">
        <v>223</v>
      </c>
      <c r="AD348" s="79" t="s">
        <v>223</v>
      </c>
      <c r="AJ348" s="79" t="s">
        <v>223</v>
      </c>
    </row>
    <row r="349" spans="6:36" ht="15.95" customHeight="1">
      <c r="F349" s="79" t="s">
        <v>223</v>
      </c>
      <c r="AD349" s="79" t="s">
        <v>223</v>
      </c>
      <c r="AJ349" s="79" t="s">
        <v>223</v>
      </c>
    </row>
    <row r="350" spans="6:36" ht="15.95" customHeight="1">
      <c r="F350" s="79" t="s">
        <v>223</v>
      </c>
      <c r="AD350" s="79" t="s">
        <v>223</v>
      </c>
      <c r="AJ350" s="79" t="s">
        <v>223</v>
      </c>
    </row>
    <row r="351" spans="6:36" ht="15.95" customHeight="1">
      <c r="F351" s="79" t="s">
        <v>223</v>
      </c>
      <c r="AD351" s="79" t="s">
        <v>223</v>
      </c>
      <c r="AJ351" s="79" t="s">
        <v>223</v>
      </c>
    </row>
    <row r="352" spans="6:36" ht="15.95" customHeight="1">
      <c r="F352" s="79" t="s">
        <v>223</v>
      </c>
      <c r="AD352" s="79" t="s">
        <v>223</v>
      </c>
      <c r="AJ352" s="79" t="s">
        <v>223</v>
      </c>
    </row>
    <row r="353" spans="6:36" ht="15.95" customHeight="1">
      <c r="F353" s="79" t="s">
        <v>223</v>
      </c>
      <c r="AD353" s="79" t="s">
        <v>223</v>
      </c>
      <c r="AJ353" s="79" t="s">
        <v>223</v>
      </c>
    </row>
    <row r="354" spans="6:36" ht="15.95" customHeight="1">
      <c r="F354" s="79" t="s">
        <v>223</v>
      </c>
      <c r="AD354" s="79" t="s">
        <v>223</v>
      </c>
      <c r="AJ354" s="79" t="s">
        <v>223</v>
      </c>
    </row>
    <row r="355" spans="6:36" ht="15.95" customHeight="1">
      <c r="F355" s="79" t="s">
        <v>223</v>
      </c>
      <c r="AD355" s="79" t="s">
        <v>223</v>
      </c>
      <c r="AJ355" s="79" t="s">
        <v>223</v>
      </c>
    </row>
    <row r="356" spans="6:36" ht="15.95" customHeight="1">
      <c r="F356" s="79" t="s">
        <v>223</v>
      </c>
      <c r="AD356" s="79" t="s">
        <v>223</v>
      </c>
      <c r="AJ356" s="79" t="s">
        <v>223</v>
      </c>
    </row>
    <row r="357" spans="6:36" ht="15.95" customHeight="1">
      <c r="F357" s="79" t="s">
        <v>223</v>
      </c>
      <c r="AD357" s="79" t="s">
        <v>223</v>
      </c>
      <c r="AJ357" s="79" t="s">
        <v>223</v>
      </c>
    </row>
    <row r="358" spans="6:36" ht="15.95" customHeight="1">
      <c r="F358" s="79" t="s">
        <v>223</v>
      </c>
      <c r="AD358" s="79" t="s">
        <v>223</v>
      </c>
      <c r="AJ358" s="79" t="s">
        <v>223</v>
      </c>
    </row>
    <row r="359" spans="6:36" ht="15.95" customHeight="1">
      <c r="F359" s="79" t="s">
        <v>223</v>
      </c>
      <c r="AD359" s="79" t="s">
        <v>223</v>
      </c>
      <c r="AJ359" s="79" t="s">
        <v>223</v>
      </c>
    </row>
    <row r="360" spans="6:36" ht="15.95" customHeight="1">
      <c r="F360" s="79" t="s">
        <v>223</v>
      </c>
      <c r="AD360" s="79" t="s">
        <v>223</v>
      </c>
      <c r="AJ360" s="79" t="s">
        <v>223</v>
      </c>
    </row>
    <row r="361" spans="6:36" ht="15.95" customHeight="1">
      <c r="F361" s="79" t="s">
        <v>223</v>
      </c>
      <c r="AD361" s="79" t="s">
        <v>223</v>
      </c>
      <c r="AJ361" s="79" t="s">
        <v>223</v>
      </c>
    </row>
    <row r="362" spans="6:36" ht="15.95" customHeight="1">
      <c r="F362" s="79" t="s">
        <v>223</v>
      </c>
      <c r="AD362" s="79" t="s">
        <v>223</v>
      </c>
      <c r="AJ362" s="79" t="s">
        <v>223</v>
      </c>
    </row>
    <row r="363" spans="6:36" ht="15.95" customHeight="1">
      <c r="F363" s="79" t="s">
        <v>223</v>
      </c>
      <c r="AD363" s="79" t="s">
        <v>223</v>
      </c>
      <c r="AJ363" s="79" t="s">
        <v>223</v>
      </c>
    </row>
    <row r="364" spans="6:36" ht="15.95" customHeight="1">
      <c r="F364" s="79" t="s">
        <v>223</v>
      </c>
      <c r="AD364" s="79" t="s">
        <v>223</v>
      </c>
      <c r="AJ364" s="79" t="s">
        <v>223</v>
      </c>
    </row>
    <row r="365" spans="6:36" ht="15.95" customHeight="1">
      <c r="F365" s="79" t="s">
        <v>223</v>
      </c>
      <c r="AD365" s="79" t="s">
        <v>223</v>
      </c>
      <c r="AJ365" s="79" t="s">
        <v>223</v>
      </c>
    </row>
    <row r="366" spans="6:36" ht="15.95" customHeight="1">
      <c r="F366" s="79" t="s">
        <v>223</v>
      </c>
      <c r="AD366" s="79" t="s">
        <v>223</v>
      </c>
      <c r="AJ366" s="79" t="s">
        <v>223</v>
      </c>
    </row>
    <row r="367" spans="6:36" ht="15.95" customHeight="1">
      <c r="F367" s="79" t="s">
        <v>223</v>
      </c>
      <c r="AD367" s="79" t="s">
        <v>223</v>
      </c>
      <c r="AJ367" s="79" t="s">
        <v>223</v>
      </c>
    </row>
    <row r="368" spans="6:36" ht="15.95" customHeight="1">
      <c r="F368" s="79" t="s">
        <v>223</v>
      </c>
      <c r="AD368" s="79" t="s">
        <v>223</v>
      </c>
      <c r="AJ368" s="79" t="s">
        <v>223</v>
      </c>
    </row>
    <row r="369" spans="6:36" ht="15.95" customHeight="1">
      <c r="F369" s="79" t="s">
        <v>223</v>
      </c>
      <c r="AD369" s="79" t="s">
        <v>223</v>
      </c>
      <c r="AJ369" s="79" t="s">
        <v>223</v>
      </c>
    </row>
    <row r="370" spans="6:36" ht="15.95" customHeight="1">
      <c r="F370" s="79" t="s">
        <v>223</v>
      </c>
      <c r="AD370" s="79" t="s">
        <v>223</v>
      </c>
      <c r="AJ370" s="79" t="s">
        <v>223</v>
      </c>
    </row>
    <row r="371" spans="6:36" ht="15.95" customHeight="1">
      <c r="F371" s="79" t="s">
        <v>223</v>
      </c>
      <c r="AD371" s="79" t="s">
        <v>223</v>
      </c>
      <c r="AJ371" s="79" t="s">
        <v>223</v>
      </c>
    </row>
    <row r="372" spans="6:36" ht="15.95" customHeight="1">
      <c r="F372" s="79" t="s">
        <v>223</v>
      </c>
      <c r="AD372" s="79" t="s">
        <v>223</v>
      </c>
      <c r="AJ372" s="79" t="s">
        <v>223</v>
      </c>
    </row>
    <row r="373" spans="6:36" ht="15.95" customHeight="1">
      <c r="F373" s="79" t="s">
        <v>223</v>
      </c>
      <c r="AD373" s="79" t="s">
        <v>223</v>
      </c>
      <c r="AJ373" s="79" t="s">
        <v>223</v>
      </c>
    </row>
    <row r="374" spans="6:36" ht="15.95" customHeight="1">
      <c r="F374" s="79" t="s">
        <v>223</v>
      </c>
      <c r="AD374" s="79" t="s">
        <v>223</v>
      </c>
      <c r="AJ374" s="79" t="s">
        <v>223</v>
      </c>
    </row>
    <row r="375" spans="6:36" ht="15.95" customHeight="1">
      <c r="F375" s="79" t="s">
        <v>223</v>
      </c>
      <c r="AD375" s="79" t="s">
        <v>223</v>
      </c>
      <c r="AJ375" s="79" t="s">
        <v>223</v>
      </c>
    </row>
    <row r="376" spans="6:36" ht="15.95" customHeight="1">
      <c r="F376" s="79" t="s">
        <v>223</v>
      </c>
      <c r="AD376" s="79" t="s">
        <v>223</v>
      </c>
      <c r="AJ376" s="79" t="s">
        <v>223</v>
      </c>
    </row>
    <row r="377" spans="6:36" ht="15.95" customHeight="1">
      <c r="F377" s="79" t="s">
        <v>223</v>
      </c>
      <c r="AD377" s="79" t="s">
        <v>223</v>
      </c>
      <c r="AJ377" s="79" t="s">
        <v>223</v>
      </c>
    </row>
    <row r="378" spans="6:36" ht="15.95" customHeight="1">
      <c r="F378" s="79" t="s">
        <v>223</v>
      </c>
      <c r="AD378" s="79" t="s">
        <v>223</v>
      </c>
      <c r="AJ378" s="79" t="s">
        <v>223</v>
      </c>
    </row>
    <row r="379" spans="6:36" ht="15.95" customHeight="1">
      <c r="F379" s="79" t="s">
        <v>223</v>
      </c>
      <c r="AD379" s="79" t="s">
        <v>223</v>
      </c>
      <c r="AJ379" s="79" t="s">
        <v>223</v>
      </c>
    </row>
    <row r="380" spans="6:36" ht="15.95" customHeight="1">
      <c r="F380" s="79" t="s">
        <v>223</v>
      </c>
      <c r="AD380" s="79" t="s">
        <v>223</v>
      </c>
      <c r="AJ380" s="79" t="s">
        <v>223</v>
      </c>
    </row>
    <row r="381" spans="6:36" ht="15.95" customHeight="1">
      <c r="F381" s="79" t="s">
        <v>223</v>
      </c>
      <c r="AD381" s="79" t="s">
        <v>223</v>
      </c>
      <c r="AJ381" s="79" t="s">
        <v>223</v>
      </c>
    </row>
    <row r="382" spans="6:36" ht="15.95" customHeight="1">
      <c r="F382" s="79" t="s">
        <v>223</v>
      </c>
      <c r="AD382" s="79" t="s">
        <v>223</v>
      </c>
      <c r="AJ382" s="79" t="s">
        <v>223</v>
      </c>
    </row>
    <row r="383" spans="6:36" ht="15.95" customHeight="1">
      <c r="F383" s="79" t="s">
        <v>223</v>
      </c>
      <c r="AD383" s="79" t="s">
        <v>223</v>
      </c>
      <c r="AJ383" s="79" t="s">
        <v>223</v>
      </c>
    </row>
    <row r="384" spans="6:36" ht="15.95" customHeight="1">
      <c r="F384" s="79" t="s">
        <v>223</v>
      </c>
      <c r="AD384" s="79" t="s">
        <v>223</v>
      </c>
      <c r="AJ384" s="79" t="s">
        <v>223</v>
      </c>
    </row>
    <row r="385" spans="6:36" ht="15.95" customHeight="1">
      <c r="F385" s="79" t="s">
        <v>223</v>
      </c>
      <c r="AD385" s="79" t="s">
        <v>223</v>
      </c>
      <c r="AJ385" s="79" t="s">
        <v>223</v>
      </c>
    </row>
    <row r="386" spans="6:36" ht="15.95" customHeight="1">
      <c r="F386" s="79" t="s">
        <v>223</v>
      </c>
      <c r="AD386" s="79" t="s">
        <v>223</v>
      </c>
      <c r="AJ386" s="79" t="s">
        <v>223</v>
      </c>
    </row>
    <row r="387" spans="6:36" ht="15.95" customHeight="1">
      <c r="F387" s="79" t="s">
        <v>223</v>
      </c>
      <c r="AD387" s="79" t="s">
        <v>223</v>
      </c>
      <c r="AJ387" s="79" t="s">
        <v>223</v>
      </c>
    </row>
    <row r="388" spans="6:36" ht="15.95" customHeight="1">
      <c r="F388" s="79" t="s">
        <v>223</v>
      </c>
      <c r="AD388" s="79" t="s">
        <v>223</v>
      </c>
      <c r="AJ388" s="79" t="s">
        <v>223</v>
      </c>
    </row>
    <row r="389" spans="6:36" ht="15.95" customHeight="1">
      <c r="F389" s="79" t="s">
        <v>223</v>
      </c>
      <c r="AD389" s="79" t="s">
        <v>223</v>
      </c>
      <c r="AJ389" s="79" t="s">
        <v>223</v>
      </c>
    </row>
    <row r="390" spans="6:36" ht="15.95" customHeight="1">
      <c r="F390" s="79" t="s">
        <v>223</v>
      </c>
      <c r="AD390" s="79" t="s">
        <v>223</v>
      </c>
      <c r="AJ390" s="79" t="s">
        <v>223</v>
      </c>
    </row>
    <row r="391" spans="6:36" ht="15.95" customHeight="1">
      <c r="F391" s="79" t="s">
        <v>223</v>
      </c>
      <c r="AD391" s="79" t="s">
        <v>223</v>
      </c>
      <c r="AJ391" s="79" t="s">
        <v>223</v>
      </c>
    </row>
    <row r="392" spans="6:36" ht="15.95" customHeight="1">
      <c r="F392" s="79" t="s">
        <v>223</v>
      </c>
      <c r="AD392" s="79" t="s">
        <v>223</v>
      </c>
      <c r="AJ392" s="79" t="s">
        <v>223</v>
      </c>
    </row>
    <row r="393" spans="6:36" ht="15.95" customHeight="1">
      <c r="F393" s="79" t="s">
        <v>223</v>
      </c>
      <c r="AD393" s="79" t="s">
        <v>223</v>
      </c>
      <c r="AJ393" s="79" t="s">
        <v>223</v>
      </c>
    </row>
    <row r="394" spans="6:36" ht="15.95" customHeight="1">
      <c r="F394" s="79" t="s">
        <v>223</v>
      </c>
      <c r="AD394" s="79" t="s">
        <v>223</v>
      </c>
      <c r="AJ394" s="79" t="s">
        <v>223</v>
      </c>
    </row>
    <row r="395" spans="6:36" ht="15.95" customHeight="1">
      <c r="F395" s="79" t="s">
        <v>223</v>
      </c>
      <c r="AD395" s="79" t="s">
        <v>223</v>
      </c>
      <c r="AJ395" s="79" t="s">
        <v>223</v>
      </c>
    </row>
    <row r="396" spans="6:36" ht="15.95" customHeight="1">
      <c r="F396" s="79" t="s">
        <v>223</v>
      </c>
      <c r="AD396" s="79" t="s">
        <v>223</v>
      </c>
      <c r="AJ396" s="79" t="s">
        <v>223</v>
      </c>
    </row>
    <row r="397" spans="6:36" ht="15.95" customHeight="1">
      <c r="F397" s="79" t="s">
        <v>223</v>
      </c>
      <c r="AD397" s="79" t="s">
        <v>223</v>
      </c>
      <c r="AJ397" s="79" t="s">
        <v>223</v>
      </c>
    </row>
    <row r="398" spans="6:36" ht="15.95" customHeight="1">
      <c r="F398" s="79" t="s">
        <v>223</v>
      </c>
      <c r="AD398" s="79" t="s">
        <v>223</v>
      </c>
      <c r="AJ398" s="79" t="s">
        <v>223</v>
      </c>
    </row>
    <row r="399" spans="6:36" ht="15.95" customHeight="1">
      <c r="F399" s="79" t="s">
        <v>223</v>
      </c>
      <c r="AD399" s="79" t="s">
        <v>223</v>
      </c>
      <c r="AJ399" s="79" t="s">
        <v>223</v>
      </c>
    </row>
    <row r="400" spans="6:36" ht="15.95" customHeight="1">
      <c r="F400" s="79" t="s">
        <v>223</v>
      </c>
      <c r="AD400" s="79" t="s">
        <v>223</v>
      </c>
      <c r="AJ400" s="79" t="s">
        <v>223</v>
      </c>
    </row>
    <row r="401" spans="6:36" ht="15.95" customHeight="1">
      <c r="F401" s="79" t="s">
        <v>223</v>
      </c>
      <c r="AD401" s="79" t="s">
        <v>223</v>
      </c>
      <c r="AJ401" s="79" t="s">
        <v>223</v>
      </c>
    </row>
    <row r="402" spans="6:36" ht="15.95" customHeight="1">
      <c r="F402" s="79" t="s">
        <v>223</v>
      </c>
      <c r="AD402" s="79" t="s">
        <v>223</v>
      </c>
      <c r="AJ402" s="79" t="s">
        <v>223</v>
      </c>
    </row>
    <row r="403" spans="6:36" ht="15.95" customHeight="1">
      <c r="F403" s="79" t="s">
        <v>223</v>
      </c>
      <c r="AD403" s="79" t="s">
        <v>223</v>
      </c>
      <c r="AJ403" s="79" t="s">
        <v>223</v>
      </c>
    </row>
    <row r="404" spans="6:36" ht="15.95" customHeight="1">
      <c r="F404" s="79" t="s">
        <v>223</v>
      </c>
      <c r="AD404" s="79" t="s">
        <v>223</v>
      </c>
      <c r="AJ404" s="79" t="s">
        <v>223</v>
      </c>
    </row>
    <row r="405" spans="6:36" ht="15.95" customHeight="1">
      <c r="F405" s="79" t="s">
        <v>223</v>
      </c>
      <c r="AD405" s="79" t="s">
        <v>223</v>
      </c>
      <c r="AJ405" s="79" t="s">
        <v>223</v>
      </c>
    </row>
    <row r="406" spans="6:36" ht="15.95" customHeight="1">
      <c r="F406" s="79" t="s">
        <v>223</v>
      </c>
      <c r="AD406" s="79" t="s">
        <v>223</v>
      </c>
      <c r="AJ406" s="79" t="s">
        <v>223</v>
      </c>
    </row>
    <row r="407" spans="6:36" ht="15.95" customHeight="1">
      <c r="F407" s="79" t="s">
        <v>223</v>
      </c>
      <c r="AD407" s="79" t="s">
        <v>223</v>
      </c>
      <c r="AJ407" s="79" t="s">
        <v>223</v>
      </c>
    </row>
    <row r="408" spans="6:36" ht="15.95" customHeight="1">
      <c r="F408" s="79" t="s">
        <v>223</v>
      </c>
      <c r="AD408" s="79" t="s">
        <v>223</v>
      </c>
      <c r="AJ408" s="79" t="s">
        <v>223</v>
      </c>
    </row>
    <row r="409" spans="6:36" ht="15.95" customHeight="1">
      <c r="F409" s="79" t="s">
        <v>223</v>
      </c>
      <c r="AD409" s="79" t="s">
        <v>223</v>
      </c>
      <c r="AJ409" s="79" t="s">
        <v>223</v>
      </c>
    </row>
    <row r="410" spans="6:36" ht="15.95" customHeight="1">
      <c r="F410" s="79" t="s">
        <v>223</v>
      </c>
      <c r="AD410" s="79" t="s">
        <v>223</v>
      </c>
      <c r="AJ410" s="79" t="s">
        <v>223</v>
      </c>
    </row>
    <row r="411" spans="6:36" ht="15.95" customHeight="1">
      <c r="F411" s="79" t="s">
        <v>223</v>
      </c>
      <c r="AD411" s="79" t="s">
        <v>223</v>
      </c>
      <c r="AJ411" s="79" t="s">
        <v>223</v>
      </c>
    </row>
    <row r="412" spans="6:36" ht="15.95" customHeight="1">
      <c r="F412" s="79" t="s">
        <v>223</v>
      </c>
      <c r="AD412" s="79" t="s">
        <v>223</v>
      </c>
      <c r="AJ412" s="79" t="s">
        <v>223</v>
      </c>
    </row>
    <row r="413" spans="6:36" ht="15.95" customHeight="1">
      <c r="F413" s="79" t="s">
        <v>223</v>
      </c>
      <c r="AD413" s="79" t="s">
        <v>223</v>
      </c>
      <c r="AJ413" s="79" t="s">
        <v>223</v>
      </c>
    </row>
    <row r="414" spans="6:36" ht="15.95" customHeight="1">
      <c r="F414" s="79" t="s">
        <v>223</v>
      </c>
      <c r="AD414" s="79" t="s">
        <v>223</v>
      </c>
      <c r="AJ414" s="79" t="s">
        <v>223</v>
      </c>
    </row>
    <row r="415" spans="6:36" ht="15.95" customHeight="1">
      <c r="F415" s="79" t="s">
        <v>223</v>
      </c>
      <c r="AD415" s="79" t="s">
        <v>223</v>
      </c>
      <c r="AJ415" s="79" t="s">
        <v>223</v>
      </c>
    </row>
    <row r="416" spans="6:36" ht="15.95" customHeight="1">
      <c r="F416" s="79" t="s">
        <v>223</v>
      </c>
      <c r="AD416" s="79" t="s">
        <v>223</v>
      </c>
      <c r="AJ416" s="79" t="s">
        <v>223</v>
      </c>
    </row>
    <row r="417" spans="6:36" ht="15.95" customHeight="1">
      <c r="F417" s="79" t="s">
        <v>223</v>
      </c>
      <c r="AD417" s="79" t="s">
        <v>223</v>
      </c>
      <c r="AJ417" s="79" t="s">
        <v>223</v>
      </c>
    </row>
    <row r="418" spans="6:36" ht="15.95" customHeight="1">
      <c r="F418" s="79" t="s">
        <v>223</v>
      </c>
      <c r="AD418" s="79" t="s">
        <v>223</v>
      </c>
      <c r="AJ418" s="79" t="s">
        <v>223</v>
      </c>
    </row>
    <row r="419" spans="6:36" ht="15.95" customHeight="1">
      <c r="F419" s="79" t="s">
        <v>223</v>
      </c>
      <c r="AD419" s="79" t="s">
        <v>223</v>
      </c>
      <c r="AJ419" s="79" t="s">
        <v>223</v>
      </c>
    </row>
    <row r="420" spans="6:36" ht="15.95" customHeight="1">
      <c r="F420" s="79" t="s">
        <v>223</v>
      </c>
      <c r="AD420" s="79" t="s">
        <v>223</v>
      </c>
      <c r="AJ420" s="79" t="s">
        <v>223</v>
      </c>
    </row>
    <row r="421" spans="6:36" ht="15.95" customHeight="1">
      <c r="F421" s="79" t="s">
        <v>223</v>
      </c>
      <c r="AD421" s="79" t="s">
        <v>223</v>
      </c>
      <c r="AJ421" s="79" t="s">
        <v>223</v>
      </c>
    </row>
    <row r="422" spans="6:36" ht="15.95" customHeight="1">
      <c r="F422" s="79" t="s">
        <v>223</v>
      </c>
      <c r="AD422" s="79" t="s">
        <v>223</v>
      </c>
      <c r="AJ422" s="79" t="s">
        <v>223</v>
      </c>
    </row>
    <row r="423" spans="6:36" ht="15.95" customHeight="1">
      <c r="F423" s="79" t="s">
        <v>223</v>
      </c>
      <c r="AD423" s="79" t="s">
        <v>223</v>
      </c>
      <c r="AJ423" s="79" t="s">
        <v>223</v>
      </c>
    </row>
    <row r="424" spans="6:36" ht="15.95" customHeight="1">
      <c r="F424" s="79" t="s">
        <v>223</v>
      </c>
      <c r="AD424" s="79" t="s">
        <v>223</v>
      </c>
      <c r="AJ424" s="79" t="s">
        <v>223</v>
      </c>
    </row>
    <row r="425" spans="6:36" ht="15.95" customHeight="1">
      <c r="F425" s="79" t="s">
        <v>223</v>
      </c>
      <c r="AD425" s="79" t="s">
        <v>223</v>
      </c>
      <c r="AJ425" s="79" t="s">
        <v>223</v>
      </c>
    </row>
    <row r="426" spans="6:36" ht="15.95" customHeight="1">
      <c r="F426" s="79" t="s">
        <v>223</v>
      </c>
      <c r="AD426" s="79" t="s">
        <v>223</v>
      </c>
      <c r="AJ426" s="79" t="s">
        <v>223</v>
      </c>
    </row>
    <row r="427" spans="6:36" ht="15.95" customHeight="1">
      <c r="F427" s="79" t="s">
        <v>223</v>
      </c>
      <c r="AD427" s="79" t="s">
        <v>223</v>
      </c>
      <c r="AJ427" s="79" t="s">
        <v>223</v>
      </c>
    </row>
    <row r="428" spans="6:36" ht="15.95" customHeight="1">
      <c r="F428" s="79" t="s">
        <v>223</v>
      </c>
      <c r="AD428" s="79" t="s">
        <v>223</v>
      </c>
      <c r="AJ428" s="79" t="s">
        <v>223</v>
      </c>
    </row>
    <row r="429" spans="6:36" ht="15.95" customHeight="1">
      <c r="F429" s="79" t="s">
        <v>223</v>
      </c>
      <c r="AD429" s="79" t="s">
        <v>223</v>
      </c>
      <c r="AJ429" s="79" t="s">
        <v>223</v>
      </c>
    </row>
    <row r="430" spans="6:36" ht="15.95" customHeight="1">
      <c r="F430" s="79" t="s">
        <v>223</v>
      </c>
      <c r="AD430" s="79" t="s">
        <v>223</v>
      </c>
      <c r="AJ430" s="79" t="s">
        <v>223</v>
      </c>
    </row>
    <row r="431" spans="6:36" ht="15.95" customHeight="1">
      <c r="F431" s="79" t="s">
        <v>223</v>
      </c>
      <c r="AD431" s="79" t="s">
        <v>223</v>
      </c>
      <c r="AJ431" s="79" t="s">
        <v>223</v>
      </c>
    </row>
    <row r="432" spans="6:36" ht="15.95" customHeight="1">
      <c r="F432" s="79" t="s">
        <v>223</v>
      </c>
      <c r="AD432" s="79" t="s">
        <v>223</v>
      </c>
      <c r="AJ432" s="79" t="s">
        <v>223</v>
      </c>
    </row>
    <row r="433" spans="6:36" ht="15.95" customHeight="1">
      <c r="F433" s="79" t="s">
        <v>223</v>
      </c>
      <c r="AD433" s="79" t="s">
        <v>223</v>
      </c>
      <c r="AJ433" s="79" t="s">
        <v>223</v>
      </c>
    </row>
    <row r="434" spans="6:36" ht="15.95" customHeight="1">
      <c r="F434" s="79" t="s">
        <v>223</v>
      </c>
      <c r="AD434" s="79" t="s">
        <v>223</v>
      </c>
      <c r="AJ434" s="79" t="s">
        <v>223</v>
      </c>
    </row>
    <row r="435" spans="6:36" ht="15.95" customHeight="1">
      <c r="F435" s="79" t="s">
        <v>223</v>
      </c>
      <c r="AD435" s="79" t="s">
        <v>223</v>
      </c>
      <c r="AJ435" s="79" t="s">
        <v>223</v>
      </c>
    </row>
    <row r="436" spans="6:36" ht="15.95" customHeight="1">
      <c r="F436" s="79" t="s">
        <v>223</v>
      </c>
      <c r="AD436" s="79" t="s">
        <v>223</v>
      </c>
      <c r="AJ436" s="79" t="s">
        <v>223</v>
      </c>
    </row>
    <row r="437" spans="6:36" ht="15.95" customHeight="1">
      <c r="F437" s="79" t="s">
        <v>223</v>
      </c>
      <c r="AD437" s="79" t="s">
        <v>223</v>
      </c>
      <c r="AJ437" s="79" t="s">
        <v>223</v>
      </c>
    </row>
    <row r="438" spans="6:36" ht="15.95" customHeight="1">
      <c r="F438" s="79" t="s">
        <v>223</v>
      </c>
      <c r="AD438" s="79" t="s">
        <v>223</v>
      </c>
      <c r="AJ438" s="79" t="s">
        <v>223</v>
      </c>
    </row>
    <row r="439" spans="6:36" ht="15.95" customHeight="1">
      <c r="F439" s="79" t="s">
        <v>223</v>
      </c>
      <c r="AD439" s="79" t="s">
        <v>223</v>
      </c>
      <c r="AJ439" s="79" t="s">
        <v>223</v>
      </c>
    </row>
    <row r="440" spans="6:36" ht="15.95" customHeight="1">
      <c r="F440" s="79" t="s">
        <v>223</v>
      </c>
      <c r="AD440" s="79" t="s">
        <v>223</v>
      </c>
      <c r="AJ440" s="79" t="s">
        <v>223</v>
      </c>
    </row>
    <row r="441" spans="6:36" ht="15.95" customHeight="1">
      <c r="F441" s="79" t="s">
        <v>223</v>
      </c>
      <c r="AD441" s="79" t="s">
        <v>223</v>
      </c>
      <c r="AJ441" s="79" t="s">
        <v>223</v>
      </c>
    </row>
    <row r="442" spans="6:36" ht="15.95" customHeight="1">
      <c r="F442" s="79" t="s">
        <v>223</v>
      </c>
      <c r="AD442" s="79" t="s">
        <v>223</v>
      </c>
      <c r="AJ442" s="79" t="s">
        <v>223</v>
      </c>
    </row>
    <row r="443" spans="6:36" ht="15.95" customHeight="1">
      <c r="F443" s="79" t="s">
        <v>223</v>
      </c>
      <c r="AD443" s="79" t="s">
        <v>223</v>
      </c>
      <c r="AJ443" s="79" t="s">
        <v>223</v>
      </c>
    </row>
    <row r="444" spans="6:36" ht="15.95" customHeight="1">
      <c r="F444" s="79" t="s">
        <v>223</v>
      </c>
      <c r="AD444" s="79" t="s">
        <v>223</v>
      </c>
      <c r="AJ444" s="79" t="s">
        <v>223</v>
      </c>
    </row>
    <row r="445" spans="6:36" ht="15.95" customHeight="1">
      <c r="F445" s="79" t="s">
        <v>223</v>
      </c>
      <c r="AD445" s="79" t="s">
        <v>223</v>
      </c>
      <c r="AJ445" s="79" t="s">
        <v>223</v>
      </c>
    </row>
    <row r="446" spans="6:36" ht="15.95" customHeight="1">
      <c r="F446" s="79" t="s">
        <v>223</v>
      </c>
      <c r="AD446" s="79" t="s">
        <v>223</v>
      </c>
      <c r="AJ446" s="79" t="s">
        <v>223</v>
      </c>
    </row>
    <row r="447" spans="6:36" ht="15.95" customHeight="1">
      <c r="F447" s="79" t="s">
        <v>223</v>
      </c>
      <c r="AD447" s="79" t="s">
        <v>223</v>
      </c>
      <c r="AJ447" s="79" t="s">
        <v>223</v>
      </c>
    </row>
    <row r="448" spans="6:36" ht="15.95" customHeight="1">
      <c r="F448" s="79" t="s">
        <v>223</v>
      </c>
      <c r="AD448" s="79" t="s">
        <v>223</v>
      </c>
      <c r="AJ448" s="79" t="s">
        <v>223</v>
      </c>
    </row>
    <row r="449" spans="6:36" ht="15.95" customHeight="1">
      <c r="F449" s="79" t="s">
        <v>223</v>
      </c>
      <c r="AD449" s="79" t="s">
        <v>223</v>
      </c>
      <c r="AJ449" s="79" t="s">
        <v>223</v>
      </c>
    </row>
    <row r="450" spans="6:36" ht="15.95" customHeight="1">
      <c r="F450" s="79" t="s">
        <v>223</v>
      </c>
      <c r="AD450" s="79" t="s">
        <v>223</v>
      </c>
      <c r="AJ450" s="79" t="s">
        <v>223</v>
      </c>
    </row>
    <row r="451" spans="6:36" ht="15.95" customHeight="1">
      <c r="F451" s="79" t="s">
        <v>223</v>
      </c>
      <c r="AD451" s="79" t="s">
        <v>223</v>
      </c>
      <c r="AJ451" s="79" t="s">
        <v>223</v>
      </c>
    </row>
    <row r="452" spans="6:36" ht="15.95" customHeight="1">
      <c r="F452" s="79" t="s">
        <v>223</v>
      </c>
      <c r="AD452" s="79" t="s">
        <v>223</v>
      </c>
      <c r="AJ452" s="79" t="s">
        <v>223</v>
      </c>
    </row>
    <row r="453" spans="6:36" ht="15.95" customHeight="1">
      <c r="F453" s="79" t="s">
        <v>223</v>
      </c>
      <c r="AD453" s="79" t="s">
        <v>223</v>
      </c>
      <c r="AJ453" s="79" t="s">
        <v>223</v>
      </c>
    </row>
    <row r="454" spans="6:36" ht="15.95" customHeight="1">
      <c r="F454" s="79" t="s">
        <v>223</v>
      </c>
      <c r="AD454" s="79" t="s">
        <v>223</v>
      </c>
      <c r="AJ454" s="79" t="s">
        <v>223</v>
      </c>
    </row>
    <row r="455" spans="6:36" ht="15.95" customHeight="1">
      <c r="F455" s="79" t="s">
        <v>223</v>
      </c>
      <c r="AD455" s="79" t="s">
        <v>223</v>
      </c>
      <c r="AJ455" s="79" t="s">
        <v>223</v>
      </c>
    </row>
    <row r="456" spans="6:36" ht="15.95" customHeight="1">
      <c r="F456" s="79" t="s">
        <v>223</v>
      </c>
      <c r="AD456" s="79" t="s">
        <v>223</v>
      </c>
      <c r="AJ456" s="79" t="s">
        <v>223</v>
      </c>
    </row>
    <row r="457" spans="6:36" ht="15.95" customHeight="1">
      <c r="F457" s="79" t="s">
        <v>223</v>
      </c>
      <c r="AD457" s="79" t="s">
        <v>223</v>
      </c>
      <c r="AJ457" s="79" t="s">
        <v>223</v>
      </c>
    </row>
    <row r="458" spans="6:36" ht="15.95" customHeight="1">
      <c r="F458" s="79" t="s">
        <v>223</v>
      </c>
      <c r="AD458" s="79" t="s">
        <v>223</v>
      </c>
      <c r="AJ458" s="79" t="s">
        <v>223</v>
      </c>
    </row>
    <row r="459" spans="6:36" ht="15.95" customHeight="1">
      <c r="F459" s="79" t="s">
        <v>223</v>
      </c>
      <c r="AD459" s="79" t="s">
        <v>223</v>
      </c>
      <c r="AJ459" s="79" t="s">
        <v>223</v>
      </c>
    </row>
    <row r="460" spans="6:36" ht="15.95" customHeight="1">
      <c r="F460" s="79" t="s">
        <v>223</v>
      </c>
      <c r="AD460" s="79" t="s">
        <v>223</v>
      </c>
      <c r="AJ460" s="79" t="s">
        <v>223</v>
      </c>
    </row>
    <row r="461" spans="6:36" ht="15.95" customHeight="1">
      <c r="F461" s="79" t="s">
        <v>223</v>
      </c>
      <c r="AD461" s="79" t="s">
        <v>223</v>
      </c>
      <c r="AJ461" s="79" t="s">
        <v>223</v>
      </c>
    </row>
    <row r="462" spans="6:36" ht="15.95" customHeight="1">
      <c r="F462" s="79" t="s">
        <v>223</v>
      </c>
      <c r="AD462" s="79" t="s">
        <v>223</v>
      </c>
      <c r="AJ462" s="79" t="s">
        <v>223</v>
      </c>
    </row>
    <row r="463" spans="6:36" ht="15.95" customHeight="1">
      <c r="F463" s="79" t="s">
        <v>223</v>
      </c>
      <c r="AD463" s="79" t="s">
        <v>223</v>
      </c>
      <c r="AJ463" s="79" t="s">
        <v>223</v>
      </c>
    </row>
    <row r="464" spans="6:36" ht="15.95" customHeight="1">
      <c r="F464" s="79" t="s">
        <v>223</v>
      </c>
      <c r="AD464" s="79" t="s">
        <v>223</v>
      </c>
      <c r="AJ464" s="79" t="s">
        <v>223</v>
      </c>
    </row>
    <row r="465" spans="6:36" ht="15.95" customHeight="1">
      <c r="F465" s="79" t="s">
        <v>223</v>
      </c>
      <c r="AD465" s="79" t="s">
        <v>223</v>
      </c>
      <c r="AJ465" s="79" t="s">
        <v>223</v>
      </c>
    </row>
    <row r="466" spans="6:36" ht="15.95" customHeight="1">
      <c r="F466" s="79" t="s">
        <v>223</v>
      </c>
      <c r="AD466" s="79" t="s">
        <v>223</v>
      </c>
      <c r="AJ466" s="79" t="s">
        <v>223</v>
      </c>
    </row>
    <row r="467" spans="6:36" ht="15.95" customHeight="1">
      <c r="F467" s="79" t="s">
        <v>223</v>
      </c>
      <c r="AD467" s="79" t="s">
        <v>223</v>
      </c>
      <c r="AJ467" s="79" t="s">
        <v>223</v>
      </c>
    </row>
    <row r="468" spans="6:36" ht="15.95" customHeight="1">
      <c r="F468" s="79" t="s">
        <v>223</v>
      </c>
      <c r="AD468" s="79" t="s">
        <v>223</v>
      </c>
      <c r="AJ468" s="79" t="s">
        <v>223</v>
      </c>
    </row>
    <row r="469" spans="6:36" ht="15.95" customHeight="1">
      <c r="F469" s="79" t="s">
        <v>223</v>
      </c>
      <c r="AD469" s="79" t="s">
        <v>223</v>
      </c>
      <c r="AJ469" s="79" t="s">
        <v>223</v>
      </c>
    </row>
    <row r="470" spans="6:36" ht="15.95" customHeight="1">
      <c r="F470" s="79" t="s">
        <v>223</v>
      </c>
      <c r="AD470" s="79" t="s">
        <v>223</v>
      </c>
      <c r="AJ470" s="79" t="s">
        <v>223</v>
      </c>
    </row>
    <row r="471" spans="6:36" ht="15.95" customHeight="1">
      <c r="F471" s="79" t="s">
        <v>223</v>
      </c>
      <c r="AD471" s="79" t="s">
        <v>223</v>
      </c>
      <c r="AJ471" s="79" t="s">
        <v>223</v>
      </c>
    </row>
    <row r="472" spans="6:36" ht="15.95" customHeight="1">
      <c r="F472" s="79" t="s">
        <v>223</v>
      </c>
      <c r="AD472" s="79" t="s">
        <v>223</v>
      </c>
      <c r="AJ472" s="79" t="s">
        <v>223</v>
      </c>
    </row>
    <row r="473" spans="6:36" ht="15.95" customHeight="1">
      <c r="F473" s="79" t="s">
        <v>223</v>
      </c>
      <c r="AD473" s="79" t="s">
        <v>223</v>
      </c>
      <c r="AJ473" s="79" t="s">
        <v>223</v>
      </c>
    </row>
    <row r="474" spans="6:36" ht="15.95" customHeight="1">
      <c r="F474" s="79" t="s">
        <v>223</v>
      </c>
      <c r="AD474" s="79" t="s">
        <v>223</v>
      </c>
      <c r="AJ474" s="79" t="s">
        <v>223</v>
      </c>
    </row>
    <row r="475" spans="6:36" ht="15.95" customHeight="1">
      <c r="F475" s="79" t="s">
        <v>223</v>
      </c>
      <c r="AD475" s="79" t="s">
        <v>223</v>
      </c>
      <c r="AJ475" s="79" t="s">
        <v>223</v>
      </c>
    </row>
    <row r="476" spans="6:36" ht="15.95" customHeight="1">
      <c r="F476" s="79" t="s">
        <v>223</v>
      </c>
      <c r="AD476" s="79" t="s">
        <v>223</v>
      </c>
      <c r="AJ476" s="79" t="s">
        <v>223</v>
      </c>
    </row>
    <row r="477" spans="6:36" ht="15.95" customHeight="1">
      <c r="F477" s="79" t="s">
        <v>223</v>
      </c>
      <c r="AD477" s="79" t="s">
        <v>223</v>
      </c>
      <c r="AJ477" s="79" t="s">
        <v>223</v>
      </c>
    </row>
    <row r="478" spans="6:36" ht="15.95" customHeight="1">
      <c r="F478" s="79" t="s">
        <v>223</v>
      </c>
      <c r="AD478" s="79" t="s">
        <v>223</v>
      </c>
      <c r="AJ478" s="79" t="s">
        <v>223</v>
      </c>
    </row>
    <row r="479" spans="6:36" ht="15.95" customHeight="1">
      <c r="F479" s="79" t="s">
        <v>223</v>
      </c>
      <c r="AD479" s="79" t="s">
        <v>223</v>
      </c>
      <c r="AJ479" s="79" t="s">
        <v>223</v>
      </c>
    </row>
    <row r="480" spans="6:36" ht="15.95" customHeight="1">
      <c r="F480" s="79" t="s">
        <v>223</v>
      </c>
      <c r="AD480" s="79" t="s">
        <v>223</v>
      </c>
      <c r="AJ480" s="79" t="s">
        <v>223</v>
      </c>
    </row>
    <row r="481" spans="6:36" ht="15.95" customHeight="1">
      <c r="F481" s="79" t="s">
        <v>223</v>
      </c>
      <c r="AD481" s="79" t="s">
        <v>223</v>
      </c>
      <c r="AJ481" s="79" t="s">
        <v>223</v>
      </c>
    </row>
    <row r="482" spans="6:36" ht="15.95" customHeight="1">
      <c r="F482" s="79" t="s">
        <v>223</v>
      </c>
      <c r="AD482" s="79" t="s">
        <v>223</v>
      </c>
      <c r="AJ482" s="79" t="s">
        <v>223</v>
      </c>
    </row>
    <row r="483" spans="6:36" ht="15.95" customHeight="1">
      <c r="F483" s="79" t="s">
        <v>223</v>
      </c>
      <c r="AD483" s="79" t="s">
        <v>223</v>
      </c>
      <c r="AJ483" s="79" t="s">
        <v>223</v>
      </c>
    </row>
    <row r="484" spans="6:36" ht="15.95" customHeight="1">
      <c r="F484" s="79" t="s">
        <v>223</v>
      </c>
      <c r="AD484" s="79" t="s">
        <v>223</v>
      </c>
      <c r="AJ484" s="79" t="s">
        <v>223</v>
      </c>
    </row>
    <row r="485" spans="6:36" ht="15.95" customHeight="1">
      <c r="F485" s="79" t="s">
        <v>223</v>
      </c>
      <c r="AD485" s="79" t="s">
        <v>223</v>
      </c>
      <c r="AJ485" s="79" t="s">
        <v>223</v>
      </c>
    </row>
    <row r="486" spans="6:36" ht="15.95" customHeight="1">
      <c r="F486" s="79" t="s">
        <v>223</v>
      </c>
      <c r="AD486" s="79" t="s">
        <v>223</v>
      </c>
      <c r="AJ486" s="79" t="s">
        <v>223</v>
      </c>
    </row>
    <row r="487" spans="6:36" ht="15.95" customHeight="1">
      <c r="F487" s="79" t="s">
        <v>223</v>
      </c>
      <c r="AD487" s="79" t="s">
        <v>223</v>
      </c>
      <c r="AJ487" s="79" t="s">
        <v>223</v>
      </c>
    </row>
    <row r="488" spans="6:36" ht="15.95" customHeight="1">
      <c r="F488" s="79" t="s">
        <v>223</v>
      </c>
      <c r="AD488" s="79" t="s">
        <v>223</v>
      </c>
      <c r="AJ488" s="79" t="s">
        <v>223</v>
      </c>
    </row>
    <row r="489" spans="6:36" ht="15.95" customHeight="1">
      <c r="F489" s="79" t="s">
        <v>223</v>
      </c>
      <c r="AD489" s="79" t="s">
        <v>223</v>
      </c>
      <c r="AJ489" s="79" t="s">
        <v>223</v>
      </c>
    </row>
    <row r="490" spans="6:36" ht="15.95" customHeight="1">
      <c r="F490" s="79" t="s">
        <v>223</v>
      </c>
      <c r="AD490" s="79" t="s">
        <v>223</v>
      </c>
      <c r="AJ490" s="79" t="s">
        <v>223</v>
      </c>
    </row>
    <row r="491" spans="6:36" ht="15.95" customHeight="1">
      <c r="F491" s="79" t="s">
        <v>223</v>
      </c>
      <c r="AD491" s="79" t="s">
        <v>223</v>
      </c>
      <c r="AJ491" s="79" t="s">
        <v>223</v>
      </c>
    </row>
    <row r="492" spans="6:36" ht="15.95" customHeight="1">
      <c r="F492" s="79" t="s">
        <v>223</v>
      </c>
      <c r="AD492" s="79" t="s">
        <v>223</v>
      </c>
      <c r="AJ492" s="79" t="s">
        <v>223</v>
      </c>
    </row>
    <row r="493" spans="6:36" ht="15.95" customHeight="1">
      <c r="F493" s="79" t="s">
        <v>223</v>
      </c>
      <c r="AD493" s="79" t="s">
        <v>223</v>
      </c>
      <c r="AJ493" s="79" t="s">
        <v>223</v>
      </c>
    </row>
    <row r="494" spans="6:36" ht="15.95" customHeight="1">
      <c r="F494" s="79" t="s">
        <v>223</v>
      </c>
      <c r="AD494" s="79" t="s">
        <v>223</v>
      </c>
      <c r="AJ494" s="79" t="s">
        <v>223</v>
      </c>
    </row>
    <row r="495" spans="6:36" ht="15.95" customHeight="1">
      <c r="F495" s="79" t="s">
        <v>223</v>
      </c>
      <c r="AD495" s="79" t="s">
        <v>223</v>
      </c>
      <c r="AJ495" s="79" t="s">
        <v>223</v>
      </c>
    </row>
    <row r="496" spans="6:36" ht="15.95" customHeight="1">
      <c r="F496" s="79" t="s">
        <v>223</v>
      </c>
      <c r="AD496" s="79" t="s">
        <v>223</v>
      </c>
      <c r="AJ496" s="79" t="s">
        <v>223</v>
      </c>
    </row>
    <row r="497" spans="6:36" ht="15.95" customHeight="1">
      <c r="F497" s="79" t="s">
        <v>223</v>
      </c>
      <c r="AD497" s="79" t="s">
        <v>223</v>
      </c>
      <c r="AJ497" s="79" t="s">
        <v>223</v>
      </c>
    </row>
    <row r="498" spans="6:36" ht="15.95" customHeight="1">
      <c r="F498" s="79" t="s">
        <v>223</v>
      </c>
      <c r="AD498" s="79" t="s">
        <v>223</v>
      </c>
      <c r="AJ498" s="79" t="s">
        <v>223</v>
      </c>
    </row>
    <row r="499" spans="6:36" ht="15.95" customHeight="1">
      <c r="F499" s="79" t="s">
        <v>223</v>
      </c>
      <c r="AD499" s="79" t="s">
        <v>223</v>
      </c>
      <c r="AJ499" s="79" t="s">
        <v>223</v>
      </c>
    </row>
    <row r="500" spans="6:36" ht="15.95" customHeight="1">
      <c r="F500" s="79" t="s">
        <v>223</v>
      </c>
      <c r="AD500" s="79" t="s">
        <v>223</v>
      </c>
      <c r="AJ500" s="79" t="s">
        <v>223</v>
      </c>
    </row>
    <row r="501" spans="6:36" ht="15.95" customHeight="1">
      <c r="F501" s="79" t="s">
        <v>223</v>
      </c>
      <c r="AD501" s="79" t="s">
        <v>223</v>
      </c>
      <c r="AJ501" s="79" t="s">
        <v>223</v>
      </c>
    </row>
    <row r="502" spans="6:36" ht="15.95" customHeight="1">
      <c r="F502" s="79" t="s">
        <v>223</v>
      </c>
      <c r="AD502" s="79" t="s">
        <v>223</v>
      </c>
      <c r="AJ502" s="79" t="s">
        <v>223</v>
      </c>
    </row>
    <row r="503" spans="6:36" ht="15.95" customHeight="1">
      <c r="F503" s="79" t="s">
        <v>223</v>
      </c>
      <c r="AD503" s="79" t="s">
        <v>223</v>
      </c>
      <c r="AJ503" s="79" t="s">
        <v>223</v>
      </c>
    </row>
    <row r="504" spans="6:36" ht="15.95" customHeight="1">
      <c r="F504" s="79" t="s">
        <v>223</v>
      </c>
      <c r="AD504" s="79" t="s">
        <v>223</v>
      </c>
      <c r="AJ504" s="79" t="s">
        <v>223</v>
      </c>
    </row>
    <row r="505" spans="6:36" ht="15.95" customHeight="1">
      <c r="F505" s="79" t="s">
        <v>223</v>
      </c>
      <c r="AD505" s="79" t="s">
        <v>223</v>
      </c>
      <c r="AJ505" s="79" t="s">
        <v>223</v>
      </c>
    </row>
    <row r="506" spans="6:36" ht="15.95" customHeight="1">
      <c r="F506" s="79" t="s">
        <v>223</v>
      </c>
      <c r="AD506" s="79" t="s">
        <v>223</v>
      </c>
      <c r="AJ506" s="79" t="s">
        <v>223</v>
      </c>
    </row>
    <row r="507" spans="6:36" ht="15.95" customHeight="1">
      <c r="F507" s="79" t="s">
        <v>223</v>
      </c>
      <c r="AD507" s="79" t="s">
        <v>223</v>
      </c>
      <c r="AJ507" s="79" t="s">
        <v>223</v>
      </c>
    </row>
    <row r="508" spans="6:36" ht="15.95" customHeight="1">
      <c r="F508" s="79" t="s">
        <v>223</v>
      </c>
      <c r="AD508" s="79" t="s">
        <v>223</v>
      </c>
      <c r="AJ508" s="79" t="s">
        <v>223</v>
      </c>
    </row>
    <row r="509" spans="6:36" ht="15.95" customHeight="1">
      <c r="F509" s="79" t="s">
        <v>223</v>
      </c>
      <c r="AD509" s="79" t="s">
        <v>223</v>
      </c>
      <c r="AJ509" s="79" t="s">
        <v>223</v>
      </c>
    </row>
    <row r="510" spans="6:36" ht="15.95" customHeight="1">
      <c r="F510" s="79" t="s">
        <v>223</v>
      </c>
      <c r="AD510" s="79" t="s">
        <v>223</v>
      </c>
      <c r="AJ510" s="79" t="s">
        <v>223</v>
      </c>
    </row>
    <row r="511" spans="6:36" ht="15.95" customHeight="1">
      <c r="F511" s="79" t="s">
        <v>223</v>
      </c>
      <c r="AD511" s="79" t="s">
        <v>223</v>
      </c>
      <c r="AJ511" s="79" t="s">
        <v>223</v>
      </c>
    </row>
    <row r="512" spans="6:36" ht="15.95" customHeight="1">
      <c r="F512" s="79" t="s">
        <v>223</v>
      </c>
      <c r="AD512" s="79" t="s">
        <v>223</v>
      </c>
      <c r="AJ512" s="79" t="s">
        <v>223</v>
      </c>
    </row>
    <row r="513" spans="6:36" ht="15.95" customHeight="1">
      <c r="F513" s="79" t="s">
        <v>223</v>
      </c>
      <c r="AD513" s="79" t="s">
        <v>223</v>
      </c>
      <c r="AJ513" s="79" t="s">
        <v>223</v>
      </c>
    </row>
    <row r="514" spans="6:36" ht="15.95" customHeight="1">
      <c r="F514" s="79" t="s">
        <v>223</v>
      </c>
      <c r="AD514" s="79" t="s">
        <v>223</v>
      </c>
      <c r="AJ514" s="79" t="s">
        <v>223</v>
      </c>
    </row>
    <row r="515" spans="6:36" ht="15.95" customHeight="1">
      <c r="F515" s="79" t="s">
        <v>223</v>
      </c>
      <c r="AD515" s="79" t="s">
        <v>223</v>
      </c>
      <c r="AJ515" s="79" t="s">
        <v>223</v>
      </c>
    </row>
  </sheetData>
  <mergeCells count="9">
    <mergeCell ref="AK1:AM1"/>
    <mergeCell ref="AL2:AM2"/>
    <mergeCell ref="B4:C5"/>
    <mergeCell ref="D4:E5"/>
    <mergeCell ref="G4:Q5"/>
    <mergeCell ref="S4:S5"/>
    <mergeCell ref="T4:U5"/>
    <mergeCell ref="V4:AA5"/>
    <mergeCell ref="AE5:AF5"/>
  </mergeCells>
  <phoneticPr fontId="6"/>
  <conditionalFormatting sqref="H9:H17 Z45:Z47 Z34:Z36 Z38:Z42">
    <cfRule type="cellIs" dxfId="1032" priority="86" stopIfTrue="1" operator="greaterThan">
      <formula>G9</formula>
    </cfRule>
  </conditionalFormatting>
  <conditionalFormatting sqref="AL9:AL17 AF9:AF17 Z9:Z17 T9:T17 N9:N17">
    <cfRule type="cellIs" dxfId="1031" priority="85" stopIfTrue="1" operator="greaterThan">
      <formula>M9</formula>
    </cfRule>
  </conditionalFormatting>
  <conditionalFormatting sqref="H18 N18 Z18 AF18">
    <cfRule type="cellIs" dxfId="1030" priority="84" stopIfTrue="1" operator="greaterThan">
      <formula>G18</formula>
    </cfRule>
  </conditionalFormatting>
  <conditionalFormatting sqref="N18">
    <cfRule type="cellIs" dxfId="1029" priority="67" stopIfTrue="1" operator="greaterThan">
      <formula>M18</formula>
    </cfRule>
  </conditionalFormatting>
  <conditionalFormatting sqref="Z18">
    <cfRule type="cellIs" dxfId="1028" priority="66" stopIfTrue="1" operator="greaterThan">
      <formula>Y18</formula>
    </cfRule>
  </conditionalFormatting>
  <conditionalFormatting sqref="H41">
    <cfRule type="cellIs" dxfId="1027" priority="79" stopIfTrue="1" operator="greaterThan">
      <formula>G41</formula>
    </cfRule>
  </conditionalFormatting>
  <conditionalFormatting sqref="N41 T41 Z41 AF41 AL41">
    <cfRule type="cellIs" dxfId="1026" priority="78" stopIfTrue="1" operator="greaterThan">
      <formula>M41</formula>
    </cfRule>
  </conditionalFormatting>
  <conditionalFormatting sqref="H47:H53 H56">
    <cfRule type="cellIs" dxfId="1025" priority="77" stopIfTrue="1" operator="greaterThan">
      <formula>G47</formula>
    </cfRule>
  </conditionalFormatting>
  <conditionalFormatting sqref="AL47:AL53 AF47:AF53 Z48 T47:T53 N56 N47 N49:N53 Z50:Z53">
    <cfRule type="cellIs" dxfId="1024" priority="76" stopIfTrue="1" operator="greaterThan">
      <formula>M47</formula>
    </cfRule>
  </conditionalFormatting>
  <conditionalFormatting sqref="H54 N54 T54 Z54 AF54 AL54">
    <cfRule type="cellIs" dxfId="1023" priority="75" stopIfTrue="1" operator="greaterThan">
      <formula>G54</formula>
    </cfRule>
  </conditionalFormatting>
  <conditionalFormatting sqref="Z56">
    <cfRule type="cellIs" dxfId="1022" priority="74" stopIfTrue="1" operator="greaterThan">
      <formula>Y56</formula>
    </cfRule>
  </conditionalFormatting>
  <conditionalFormatting sqref="AF56">
    <cfRule type="cellIs" dxfId="1021" priority="73" stopIfTrue="1" operator="greaterThan">
      <formula>AE56</formula>
    </cfRule>
  </conditionalFormatting>
  <conditionalFormatting sqref="H42:H46">
    <cfRule type="cellIs" dxfId="1020" priority="70" stopIfTrue="1" operator="greaterThan">
      <formula>G42</formula>
    </cfRule>
  </conditionalFormatting>
  <conditionalFormatting sqref="T42:T46 AF42:AF46 AL42:AL46 N41:N46">
    <cfRule type="cellIs" dxfId="1019" priority="69" stopIfTrue="1" operator="greaterThan">
      <formula>M41</formula>
    </cfRule>
  </conditionalFormatting>
  <conditionalFormatting sqref="H18">
    <cfRule type="cellIs" dxfId="1018" priority="68" stopIfTrue="1" operator="greaterThan">
      <formula>G18</formula>
    </cfRule>
  </conditionalFormatting>
  <conditionalFormatting sqref="AF18">
    <cfRule type="cellIs" dxfId="1017" priority="65" stopIfTrue="1" operator="greaterThan">
      <formula>AE18</formula>
    </cfRule>
  </conditionalFormatting>
  <conditionalFormatting sqref="H39:H40">
    <cfRule type="cellIs" dxfId="1016" priority="47" stopIfTrue="1" operator="greaterThan">
      <formula>G39</formula>
    </cfRule>
  </conditionalFormatting>
  <conditionalFormatting sqref="T39:T40 Z39:Z40 AF39:AF40 AL39:AL40 N38:N40">
    <cfRule type="cellIs" dxfId="1015" priority="46" stopIfTrue="1" operator="greaterThan">
      <formula>M38</formula>
    </cfRule>
  </conditionalFormatting>
  <conditionalFormatting sqref="H39:H40">
    <cfRule type="cellIs" dxfId="1014" priority="45" stopIfTrue="1" operator="greaterThan">
      <formula>G39</formula>
    </cfRule>
  </conditionalFormatting>
  <conditionalFormatting sqref="AL39:AL40 AF39:AF40 Z39:Z40 T39:T40 N38:N40">
    <cfRule type="cellIs" dxfId="1013" priority="44" stopIfTrue="1" operator="greaterThan">
      <formula>M38</formula>
    </cfRule>
  </conditionalFormatting>
  <conditionalFormatting sqref="H19:H27">
    <cfRule type="cellIs" dxfId="1012" priority="43" stopIfTrue="1" operator="greaterThan">
      <formula>G19</formula>
    </cfRule>
  </conditionalFormatting>
  <conditionalFormatting sqref="AL19:AL27 AF19:AF27 Z19:Z27 T19:T27 N24:N27 N19:N22">
    <cfRule type="cellIs" dxfId="1011" priority="42" stopIfTrue="1" operator="greaterThan">
      <formula>M19</formula>
    </cfRule>
  </conditionalFormatting>
  <conditionalFormatting sqref="H28 N28 Z28 AF28">
    <cfRule type="cellIs" dxfId="1010" priority="41" stopIfTrue="1" operator="greaterThan">
      <formula>G28</formula>
    </cfRule>
  </conditionalFormatting>
  <conditionalFormatting sqref="H28">
    <cfRule type="cellIs" dxfId="1009" priority="40" stopIfTrue="1" operator="greaterThan">
      <formula>G28</formula>
    </cfRule>
  </conditionalFormatting>
  <conditionalFormatting sqref="N28">
    <cfRule type="cellIs" dxfId="1008" priority="39" stopIfTrue="1" operator="greaterThan">
      <formula>M28</formula>
    </cfRule>
  </conditionalFormatting>
  <conditionalFormatting sqref="Z28">
    <cfRule type="cellIs" dxfId="1007" priority="38" stopIfTrue="1" operator="greaterThan">
      <formula>Y28</formula>
    </cfRule>
  </conditionalFormatting>
  <conditionalFormatting sqref="AF28">
    <cfRule type="cellIs" dxfId="1006" priority="37" stopIfTrue="1" operator="greaterThan">
      <formula>AE28</formula>
    </cfRule>
  </conditionalFormatting>
  <conditionalFormatting sqref="H34:H54 H29">
    <cfRule type="cellIs" dxfId="1005" priority="36" stopIfTrue="1" operator="greaterThan">
      <formula>G29</formula>
    </cfRule>
  </conditionalFormatting>
  <conditionalFormatting sqref="AL29:AL31 AF29:AF31 Z29:Z31 T29 N29:N31 T34:T54 AF34:AF54 AL34:AL54 N34:N47 N49:N54 Z48 Z50:Z54">
    <cfRule type="cellIs" dxfId="1004" priority="35" stopIfTrue="1" operator="greaterThan">
      <formula>M29</formula>
    </cfRule>
  </conditionalFormatting>
  <conditionalFormatting sqref="H38 N38 T38 Z46 AF38 AL38">
    <cfRule type="cellIs" dxfId="1003" priority="34" stopIfTrue="1" operator="greaterThan">
      <formula>G38</formula>
    </cfRule>
  </conditionalFormatting>
  <conditionalFormatting sqref="H38">
    <cfRule type="cellIs" dxfId="1002" priority="33" stopIfTrue="1" operator="greaterThan">
      <formula>G38</formula>
    </cfRule>
  </conditionalFormatting>
  <conditionalFormatting sqref="N38 T38">
    <cfRule type="cellIs" dxfId="1001" priority="32" stopIfTrue="1" operator="greaterThan">
      <formula>M38</formula>
    </cfRule>
  </conditionalFormatting>
  <conditionalFormatting sqref="Z46">
    <cfRule type="cellIs" dxfId="1000" priority="31" stopIfTrue="1" operator="greaterThan">
      <formula>Y46</formula>
    </cfRule>
  </conditionalFormatting>
  <conditionalFormatting sqref="AF38 AL38">
    <cfRule type="cellIs" dxfId="999" priority="30" stopIfTrue="1" operator="greaterThan">
      <formula>AE38</formula>
    </cfRule>
  </conditionalFormatting>
  <conditionalFormatting sqref="H32">
    <cfRule type="cellIs" dxfId="998" priority="29" stopIfTrue="1" operator="greaterThan">
      <formula>G32</formula>
    </cfRule>
  </conditionalFormatting>
  <conditionalFormatting sqref="N32 T32 Z32 AF32 AL32">
    <cfRule type="cellIs" dxfId="997" priority="28" stopIfTrue="1" operator="greaterThan">
      <formula>M32</formula>
    </cfRule>
  </conditionalFormatting>
  <conditionalFormatting sqref="H33 N33 Z33 AF33">
    <cfRule type="cellIs" dxfId="996" priority="27" stopIfTrue="1" operator="greaterThan">
      <formula>G33</formula>
    </cfRule>
  </conditionalFormatting>
  <conditionalFormatting sqref="H33">
    <cfRule type="cellIs" dxfId="995" priority="26" stopIfTrue="1" operator="greaterThan">
      <formula>G33</formula>
    </cfRule>
  </conditionalFormatting>
  <conditionalFormatting sqref="N33">
    <cfRule type="cellIs" dxfId="994" priority="25" stopIfTrue="1" operator="greaterThan">
      <formula>M33</formula>
    </cfRule>
  </conditionalFormatting>
  <conditionalFormatting sqref="Z33">
    <cfRule type="cellIs" dxfId="993" priority="24" stopIfTrue="1" operator="greaterThan">
      <formula>Y33</formula>
    </cfRule>
  </conditionalFormatting>
  <conditionalFormatting sqref="AF33">
    <cfRule type="cellIs" dxfId="992" priority="23" stopIfTrue="1" operator="greaterThan">
      <formula>AE33</formula>
    </cfRule>
  </conditionalFormatting>
  <conditionalFormatting sqref="N40">
    <cfRule type="cellIs" dxfId="991" priority="19" stopIfTrue="1" operator="greaterThan">
      <formula>M40</formula>
    </cfRule>
  </conditionalFormatting>
  <conditionalFormatting sqref="N46">
    <cfRule type="cellIs" dxfId="990" priority="18" stopIfTrue="1" operator="greaterThan">
      <formula>M46</formula>
    </cfRule>
  </conditionalFormatting>
  <conditionalFormatting sqref="N47">
    <cfRule type="cellIs" dxfId="989" priority="17" stopIfTrue="1" operator="greaterThan">
      <formula>M47</formula>
    </cfRule>
  </conditionalFormatting>
  <conditionalFormatting sqref="N47">
    <cfRule type="cellIs" dxfId="988" priority="16" stopIfTrue="1" operator="greaterThan">
      <formula>M47</formula>
    </cfRule>
  </conditionalFormatting>
  <conditionalFormatting sqref="N47">
    <cfRule type="cellIs" dxfId="987" priority="15" stopIfTrue="1" operator="greaterThan">
      <formula>M47</formula>
    </cfRule>
  </conditionalFormatting>
  <conditionalFormatting sqref="N48">
    <cfRule type="cellIs" dxfId="986" priority="14" stopIfTrue="1" operator="greaterThan">
      <formula>M48</formula>
    </cfRule>
  </conditionalFormatting>
  <conditionalFormatting sqref="N48">
    <cfRule type="cellIs" dxfId="985" priority="13" stopIfTrue="1" operator="greaterThan">
      <formula>M48</formula>
    </cfRule>
  </conditionalFormatting>
  <conditionalFormatting sqref="N48">
    <cfRule type="cellIs" dxfId="984" priority="12" stopIfTrue="1" operator="greaterThan">
      <formula>M48</formula>
    </cfRule>
  </conditionalFormatting>
  <conditionalFormatting sqref="Z37">
    <cfRule type="cellIs" dxfId="983" priority="11" stopIfTrue="1" operator="greaterThan">
      <formula>Y37</formula>
    </cfRule>
  </conditionalFormatting>
  <conditionalFormatting sqref="Z43">
    <cfRule type="cellIs" dxfId="982" priority="10" stopIfTrue="1" operator="greaterThan">
      <formula>Y43</formula>
    </cfRule>
  </conditionalFormatting>
  <conditionalFormatting sqref="Z44">
    <cfRule type="cellIs" dxfId="981" priority="9" stopIfTrue="1" operator="greaterThan">
      <formula>Y44</formula>
    </cfRule>
  </conditionalFormatting>
  <conditionalFormatting sqref="Z49">
    <cfRule type="cellIs" dxfId="980" priority="8" stopIfTrue="1" operator="greaterThan">
      <formula>Y49</formula>
    </cfRule>
  </conditionalFormatting>
  <conditionalFormatting sqref="Z49">
    <cfRule type="cellIs" dxfId="979" priority="7" stopIfTrue="1" operator="greaterThan">
      <formula>Y49</formula>
    </cfRule>
  </conditionalFormatting>
  <conditionalFormatting sqref="N23">
    <cfRule type="cellIs" dxfId="978" priority="6" stopIfTrue="1" operator="greaterThan">
      <formula>M23</formula>
    </cfRule>
  </conditionalFormatting>
  <conditionalFormatting sqref="N22">
    <cfRule type="cellIs" dxfId="977" priority="5" stopIfTrue="1" operator="greaterThan">
      <formula>M22</formula>
    </cfRule>
  </conditionalFormatting>
  <conditionalFormatting sqref="T31">
    <cfRule type="cellIs" dxfId="976" priority="4" stopIfTrue="1" operator="greaterThan">
      <formula>S31</formula>
    </cfRule>
  </conditionalFormatting>
  <conditionalFormatting sqref="T30">
    <cfRule type="cellIs" dxfId="975" priority="3" stopIfTrue="1" operator="greaterThan">
      <formula>S30</formula>
    </cfRule>
  </conditionalFormatting>
  <conditionalFormatting sqref="H30:H31">
    <cfRule type="cellIs" dxfId="974" priority="1" stopIfTrue="1" operator="greaterThan">
      <formula>G30</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1121</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6">
        <v>46054</v>
      </c>
      <c r="AL1" s="516"/>
      <c r="AM1" s="516"/>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7">
        <f>+入力!N7</f>
        <v>0</v>
      </c>
      <c r="AM2" s="517"/>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29">
        <f>+入力!F2</f>
        <v>0</v>
      </c>
      <c r="C4" s="530"/>
      <c r="D4" s="533">
        <f>B4</f>
        <v>0</v>
      </c>
      <c r="E4" s="534"/>
      <c r="F4" s="95"/>
      <c r="G4" s="518" t="str">
        <f>CONCATENATE(入力!F3,入力!S3)&amp;"　/　"&amp;入力!F4</f>
        <v>様　/　</v>
      </c>
      <c r="H4" s="519"/>
      <c r="I4" s="519"/>
      <c r="J4" s="519"/>
      <c r="K4" s="519"/>
      <c r="L4" s="519"/>
      <c r="M4" s="519"/>
      <c r="N4" s="519"/>
      <c r="O4" s="519"/>
      <c r="P4" s="519"/>
      <c r="Q4" s="519"/>
      <c r="R4" s="96"/>
      <c r="S4" s="526">
        <f>+入力!F5</f>
        <v>0</v>
      </c>
      <c r="T4" s="522">
        <f>+入力!N5</f>
        <v>0</v>
      </c>
      <c r="U4" s="523"/>
      <c r="V4" s="538">
        <f>+入力!F6</f>
        <v>0</v>
      </c>
      <c r="W4" s="539"/>
      <c r="X4" s="539"/>
      <c r="Y4" s="539"/>
      <c r="Z4" s="539"/>
      <c r="AA4" s="540"/>
      <c r="AB4" s="97"/>
      <c r="AC4" s="97"/>
      <c r="AD4" s="98"/>
      <c r="AE4" s="99"/>
      <c r="AF4" s="99"/>
      <c r="AG4" s="99"/>
      <c r="AH4" s="100"/>
      <c r="AM4" s="93" t="s">
        <v>207</v>
      </c>
      <c r="AN4" s="76"/>
    </row>
    <row r="5" spans="1:41" ht="15.75" customHeight="1" thickBot="1">
      <c r="B5" s="531"/>
      <c r="C5" s="532"/>
      <c r="D5" s="535"/>
      <c r="E5" s="536"/>
      <c r="F5" s="101"/>
      <c r="G5" s="520"/>
      <c r="H5" s="521"/>
      <c r="I5" s="521"/>
      <c r="J5" s="521"/>
      <c r="K5" s="521"/>
      <c r="L5" s="521"/>
      <c r="M5" s="521"/>
      <c r="N5" s="521"/>
      <c r="O5" s="521"/>
      <c r="P5" s="521"/>
      <c r="Q5" s="521"/>
      <c r="R5" s="102"/>
      <c r="S5" s="527"/>
      <c r="T5" s="524"/>
      <c r="U5" s="525"/>
      <c r="V5" s="541"/>
      <c r="W5" s="542"/>
      <c r="X5" s="542"/>
      <c r="Y5" s="542"/>
      <c r="Z5" s="542"/>
      <c r="AA5" s="543"/>
      <c r="AB5" s="94" t="s">
        <v>208</v>
      </c>
      <c r="AC5" s="97"/>
      <c r="AD5" s="98"/>
      <c r="AE5" s="537">
        <f>+入力!M6</f>
        <v>0</v>
      </c>
      <c r="AF5" s="537"/>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1122</v>
      </c>
      <c r="C9" s="119"/>
      <c r="D9" s="183" t="s">
        <v>224</v>
      </c>
      <c r="E9" s="330" t="s">
        <v>1157</v>
      </c>
      <c r="F9" s="394" t="s">
        <v>1158</v>
      </c>
      <c r="G9" s="328">
        <v>1355</v>
      </c>
      <c r="H9" s="332"/>
      <c r="I9" s="333"/>
      <c r="J9" s="183" t="s">
        <v>224</v>
      </c>
      <c r="K9" s="330" t="s">
        <v>1125</v>
      </c>
      <c r="L9" s="394" t="s">
        <v>1126</v>
      </c>
      <c r="M9" s="328">
        <v>1245</v>
      </c>
      <c r="N9" s="332"/>
      <c r="O9" s="335"/>
      <c r="P9" s="183" t="s">
        <v>224</v>
      </c>
      <c r="Q9" s="330" t="s">
        <v>1127</v>
      </c>
      <c r="R9" s="342" t="s">
        <v>1128</v>
      </c>
      <c r="S9" s="328">
        <v>790</v>
      </c>
      <c r="T9" s="332"/>
      <c r="U9" s="336"/>
      <c r="V9" s="183" t="s">
        <v>224</v>
      </c>
      <c r="W9" s="337" t="s">
        <v>1129</v>
      </c>
      <c r="X9" s="395" t="s">
        <v>1130</v>
      </c>
      <c r="Y9" s="334">
        <v>790</v>
      </c>
      <c r="Z9" s="332"/>
      <c r="AA9" s="340"/>
      <c r="AB9" s="183" t="s">
        <v>224</v>
      </c>
      <c r="AC9" s="330" t="s">
        <v>1131</v>
      </c>
      <c r="AD9" s="342" t="s">
        <v>1132</v>
      </c>
      <c r="AE9" s="328">
        <v>510</v>
      </c>
      <c r="AF9" s="332"/>
      <c r="AG9" s="341"/>
      <c r="AH9" s="181"/>
      <c r="AI9" s="330" t="s">
        <v>1133</v>
      </c>
      <c r="AJ9" s="255" t="s">
        <v>1134</v>
      </c>
      <c r="AK9" s="256" t="s">
        <v>982</v>
      </c>
      <c r="AL9" s="299"/>
      <c r="AM9" s="199"/>
    </row>
    <row r="10" spans="1:41" ht="16.5" customHeight="1">
      <c r="B10" s="118">
        <v>47205</v>
      </c>
      <c r="D10" s="183" t="s">
        <v>224</v>
      </c>
      <c r="E10" s="125" t="s">
        <v>1123</v>
      </c>
      <c r="F10" s="125" t="s">
        <v>1124</v>
      </c>
      <c r="G10" s="334">
        <v>475</v>
      </c>
      <c r="H10" s="332"/>
      <c r="I10" s="335"/>
      <c r="J10" s="183" t="s">
        <v>224</v>
      </c>
      <c r="K10" s="330" t="s">
        <v>1137</v>
      </c>
      <c r="L10" s="331" t="s">
        <v>1138</v>
      </c>
      <c r="M10" s="328">
        <v>550</v>
      </c>
      <c r="N10" s="332"/>
      <c r="O10" s="336"/>
      <c r="P10" s="183" t="s">
        <v>224</v>
      </c>
      <c r="Q10" s="330" t="s">
        <v>1139</v>
      </c>
      <c r="R10" s="331" t="s">
        <v>1140</v>
      </c>
      <c r="S10" s="328">
        <v>680</v>
      </c>
      <c r="T10" s="332"/>
      <c r="U10" s="336"/>
      <c r="V10" s="183" t="s">
        <v>224</v>
      </c>
      <c r="W10" s="330" t="s">
        <v>1141</v>
      </c>
      <c r="X10" s="331" t="s">
        <v>1142</v>
      </c>
      <c r="Y10" s="328">
        <v>475</v>
      </c>
      <c r="Z10" s="332"/>
      <c r="AA10" s="341"/>
      <c r="AB10" s="183" t="s">
        <v>224</v>
      </c>
      <c r="AC10" s="330" t="s">
        <v>1143</v>
      </c>
      <c r="AD10" s="331" t="s">
        <v>1144</v>
      </c>
      <c r="AE10" s="328">
        <v>1610</v>
      </c>
      <c r="AF10" s="332"/>
      <c r="AG10" s="345"/>
      <c r="AH10" s="181"/>
      <c r="AI10" s="330" t="s">
        <v>1145</v>
      </c>
      <c r="AJ10" s="255" t="s">
        <v>1146</v>
      </c>
      <c r="AK10" s="256" t="s">
        <v>528</v>
      </c>
      <c r="AL10" s="276"/>
      <c r="AM10" s="203"/>
    </row>
    <row r="11" spans="1:41" ht="16.5" customHeight="1">
      <c r="B11" s="127"/>
      <c r="D11" s="183" t="s">
        <v>224</v>
      </c>
      <c r="E11" s="128" t="s">
        <v>1135</v>
      </c>
      <c r="F11" s="128" t="s">
        <v>1136</v>
      </c>
      <c r="G11" s="328">
        <v>660</v>
      </c>
      <c r="H11" s="332"/>
      <c r="I11" s="336"/>
      <c r="J11" s="183" t="s">
        <v>224</v>
      </c>
      <c r="K11" s="330" t="s">
        <v>1149</v>
      </c>
      <c r="L11" s="331" t="s">
        <v>1150</v>
      </c>
      <c r="M11" s="328">
        <v>780</v>
      </c>
      <c r="N11" s="332"/>
      <c r="O11" s="336"/>
      <c r="P11" s="183" t="s">
        <v>224</v>
      </c>
      <c r="Q11" s="330" t="s">
        <v>1151</v>
      </c>
      <c r="R11" s="415" t="s">
        <v>1152</v>
      </c>
      <c r="S11" s="328">
        <v>295</v>
      </c>
      <c r="T11" s="332"/>
      <c r="U11" s="336"/>
      <c r="V11" s="183" t="s">
        <v>224</v>
      </c>
      <c r="W11" s="330" t="s">
        <v>1153</v>
      </c>
      <c r="X11" s="331" t="s">
        <v>1154</v>
      </c>
      <c r="Y11" s="328">
        <v>730</v>
      </c>
      <c r="Z11" s="332"/>
      <c r="AA11" s="341"/>
      <c r="AB11" s="183" t="s">
        <v>224</v>
      </c>
      <c r="AC11" s="330" t="s">
        <v>1155</v>
      </c>
      <c r="AD11" s="331" t="s">
        <v>1156</v>
      </c>
      <c r="AE11" s="328">
        <v>685</v>
      </c>
      <c r="AF11" s="332"/>
      <c r="AG11" s="341"/>
      <c r="AH11" s="181"/>
      <c r="AI11" s="330"/>
      <c r="AJ11" s="255"/>
      <c r="AK11" s="256"/>
      <c r="AL11" s="276"/>
      <c r="AM11" s="199"/>
    </row>
    <row r="12" spans="1:41" ht="16.5" customHeight="1">
      <c r="B12" s="127"/>
      <c r="D12" s="183" t="s">
        <v>224</v>
      </c>
      <c r="E12" s="128" t="s">
        <v>1147</v>
      </c>
      <c r="F12" s="327" t="s">
        <v>1148</v>
      </c>
      <c r="G12" s="328">
        <v>1235</v>
      </c>
      <c r="H12" s="332"/>
      <c r="I12" s="336"/>
      <c r="J12" s="183" t="s">
        <v>224</v>
      </c>
      <c r="K12" s="330" t="s">
        <v>1159</v>
      </c>
      <c r="L12" s="394" t="s">
        <v>1160</v>
      </c>
      <c r="M12" s="328">
        <v>880</v>
      </c>
      <c r="N12" s="332"/>
      <c r="O12" s="336"/>
      <c r="P12" s="120"/>
      <c r="Q12" s="413"/>
      <c r="R12" s="413"/>
      <c r="S12" s="329"/>
      <c r="T12" s="332"/>
      <c r="U12" s="336"/>
      <c r="V12" s="183" t="s">
        <v>224</v>
      </c>
      <c r="W12" s="330" t="s">
        <v>1161</v>
      </c>
      <c r="X12" s="331" t="s">
        <v>1162</v>
      </c>
      <c r="Y12" s="328">
        <v>315</v>
      </c>
      <c r="Z12" s="332"/>
      <c r="AA12" s="341"/>
      <c r="AB12" s="183" t="s">
        <v>224</v>
      </c>
      <c r="AC12" s="330" t="s">
        <v>1163</v>
      </c>
      <c r="AD12" s="331" t="s">
        <v>1164</v>
      </c>
      <c r="AE12" s="328">
        <v>525</v>
      </c>
      <c r="AF12" s="332"/>
      <c r="AG12" s="341"/>
      <c r="AH12" s="181"/>
      <c r="AI12" s="330"/>
      <c r="AJ12" s="255"/>
      <c r="AK12" s="268"/>
      <c r="AL12" s="276"/>
      <c r="AM12" s="199"/>
    </row>
    <row r="13" spans="1:41" ht="16.5" customHeight="1">
      <c r="B13" s="127"/>
      <c r="D13" s="183"/>
      <c r="E13" s="330" t="s">
        <v>1173</v>
      </c>
      <c r="F13" s="331" t="s">
        <v>1174</v>
      </c>
      <c r="G13" s="329" t="s">
        <v>579</v>
      </c>
      <c r="H13" s="332"/>
      <c r="I13" s="336"/>
      <c r="J13" s="183" t="s">
        <v>224</v>
      </c>
      <c r="K13" s="337" t="s">
        <v>1167</v>
      </c>
      <c r="L13" s="331" t="s">
        <v>1168</v>
      </c>
      <c r="M13" s="334">
        <v>325</v>
      </c>
      <c r="N13" s="332"/>
      <c r="O13" s="336"/>
      <c r="P13" s="183"/>
      <c r="Q13" s="330"/>
      <c r="R13" s="331"/>
      <c r="S13" s="328"/>
      <c r="T13" s="332"/>
      <c r="U13" s="333"/>
      <c r="V13" s="183" t="s">
        <v>224</v>
      </c>
      <c r="W13" s="330" t="s">
        <v>1169</v>
      </c>
      <c r="X13" s="331" t="s">
        <v>1170</v>
      </c>
      <c r="Y13" s="328">
        <v>210</v>
      </c>
      <c r="Z13" s="332"/>
      <c r="AA13" s="341"/>
      <c r="AB13" s="183" t="s">
        <v>224</v>
      </c>
      <c r="AC13" s="330" t="s">
        <v>1171</v>
      </c>
      <c r="AD13" s="331" t="s">
        <v>1172</v>
      </c>
      <c r="AE13" s="328">
        <v>310</v>
      </c>
      <c r="AF13" s="332"/>
      <c r="AG13" s="341"/>
      <c r="AH13" s="181"/>
      <c r="AI13" s="330"/>
      <c r="AJ13" s="189" t="s">
        <v>223</v>
      </c>
      <c r="AK13" s="268"/>
      <c r="AL13" s="276"/>
      <c r="AM13" s="199"/>
    </row>
    <row r="14" spans="1:41" ht="16.5" customHeight="1">
      <c r="B14" s="127"/>
      <c r="D14" s="183"/>
      <c r="E14" s="128" t="s">
        <v>1165</v>
      </c>
      <c r="F14" s="128" t="s">
        <v>1166</v>
      </c>
      <c r="G14" s="329" t="s">
        <v>528</v>
      </c>
      <c r="H14" s="332"/>
      <c r="I14" s="333"/>
      <c r="J14" s="183"/>
      <c r="K14" s="125" t="s">
        <v>1175</v>
      </c>
      <c r="L14" s="461" t="s">
        <v>1176</v>
      </c>
      <c r="M14" s="465" t="s">
        <v>1177</v>
      </c>
      <c r="N14" s="332"/>
      <c r="O14" s="336"/>
      <c r="P14" s="120"/>
      <c r="Q14" s="330"/>
      <c r="R14" s="342"/>
      <c r="S14" s="329"/>
      <c r="T14" s="332"/>
      <c r="U14" s="336"/>
      <c r="V14" s="183" t="s">
        <v>224</v>
      </c>
      <c r="W14" s="330" t="s">
        <v>1178</v>
      </c>
      <c r="X14" s="342" t="s">
        <v>1179</v>
      </c>
      <c r="Y14" s="328">
        <v>865</v>
      </c>
      <c r="Z14" s="332"/>
      <c r="AA14" s="341"/>
      <c r="AB14" s="183" t="s">
        <v>224</v>
      </c>
      <c r="AC14" s="330" t="s">
        <v>1180</v>
      </c>
      <c r="AD14" s="331" t="s">
        <v>1181</v>
      </c>
      <c r="AE14" s="328">
        <v>415</v>
      </c>
      <c r="AF14" s="332"/>
      <c r="AG14" s="341"/>
      <c r="AH14" s="181"/>
      <c r="AI14" s="330"/>
      <c r="AJ14" s="189" t="s">
        <v>223</v>
      </c>
      <c r="AK14" s="268"/>
      <c r="AL14" s="276"/>
      <c r="AM14" s="199"/>
    </row>
    <row r="15" spans="1:41" ht="16.5" customHeight="1" thickBot="1">
      <c r="B15" s="127"/>
      <c r="D15" s="183"/>
      <c r="E15" s="128"/>
      <c r="F15" s="128"/>
      <c r="G15" s="329"/>
      <c r="H15" s="332"/>
      <c r="I15" s="333"/>
      <c r="J15" s="120"/>
      <c r="K15" s="330" t="s">
        <v>1182</v>
      </c>
      <c r="L15" s="331" t="s">
        <v>1183</v>
      </c>
      <c r="M15" s="329" t="s">
        <v>579</v>
      </c>
      <c r="N15" s="332"/>
      <c r="O15" s="333"/>
      <c r="P15" s="183"/>
      <c r="Q15" s="330"/>
      <c r="R15" s="331"/>
      <c r="S15" s="329"/>
      <c r="T15" s="332"/>
      <c r="U15" s="336"/>
      <c r="V15" s="183" t="s">
        <v>224</v>
      </c>
      <c r="W15" s="330" t="s">
        <v>1184</v>
      </c>
      <c r="X15" s="331" t="s">
        <v>1185</v>
      </c>
      <c r="Y15" s="328">
        <v>390</v>
      </c>
      <c r="Z15" s="332"/>
      <c r="AA15" s="341"/>
      <c r="AB15" s="120"/>
      <c r="AC15" s="330"/>
      <c r="AD15" s="331"/>
      <c r="AE15" s="328"/>
      <c r="AF15" s="332"/>
      <c r="AG15" s="279"/>
      <c r="AH15" s="283"/>
      <c r="AI15" s="189"/>
      <c r="AJ15" s="189" t="s">
        <v>223</v>
      </c>
      <c r="AK15" s="268"/>
      <c r="AL15" s="276"/>
      <c r="AM15" s="199"/>
    </row>
    <row r="16" spans="1:41" ht="16.5" customHeight="1">
      <c r="B16" s="130" t="s">
        <v>409</v>
      </c>
      <c r="C16" s="131">
        <f>SUM(S16,AK16)</f>
        <v>17100</v>
      </c>
      <c r="D16" s="132"/>
      <c r="E16" s="133"/>
      <c r="F16" s="133" t="s">
        <v>223</v>
      </c>
      <c r="G16" s="205"/>
      <c r="H16" s="266"/>
      <c r="I16" s="206"/>
      <c r="J16" s="132"/>
      <c r="K16" s="133"/>
      <c r="L16" s="133" t="s">
        <v>223</v>
      </c>
      <c r="M16" s="205"/>
      <c r="N16" s="266"/>
      <c r="O16" s="206"/>
      <c r="P16" s="132"/>
      <c r="Q16" s="133"/>
      <c r="R16" s="133" t="s">
        <v>223</v>
      </c>
      <c r="S16" s="205">
        <f>SUM(S9:S15,M9:M15,G9:G15)</f>
        <v>9270</v>
      </c>
      <c r="T16" s="266"/>
      <c r="U16" s="206"/>
      <c r="V16" s="132"/>
      <c r="W16" s="133"/>
      <c r="X16" s="133" t="s">
        <v>223</v>
      </c>
      <c r="Y16" s="205"/>
      <c r="Z16" s="266"/>
      <c r="AA16" s="206"/>
      <c r="AB16" s="132"/>
      <c r="AC16" s="133"/>
      <c r="AD16" s="133" t="s">
        <v>223</v>
      </c>
      <c r="AE16" s="205"/>
      <c r="AF16" s="266"/>
      <c r="AG16" s="206"/>
      <c r="AH16" s="184"/>
      <c r="AI16" s="185"/>
      <c r="AJ16" s="133" t="s">
        <v>223</v>
      </c>
      <c r="AK16" s="205">
        <f>SUM(AK9:AK15,AE9:AE15,Y9:Y15)</f>
        <v>7830</v>
      </c>
      <c r="AL16" s="266"/>
      <c r="AM16" s="207"/>
    </row>
    <row r="17" spans="1:39" ht="16.5" customHeight="1" thickBot="1">
      <c r="B17" s="136" t="s">
        <v>410</v>
      </c>
      <c r="C17" s="137">
        <f>SUM(T17,AL17)</f>
        <v>0</v>
      </c>
      <c r="D17" s="138"/>
      <c r="E17" s="139"/>
      <c r="F17" s="139" t="s">
        <v>223</v>
      </c>
      <c r="G17" s="208"/>
      <c r="H17" s="263"/>
      <c r="I17" s="209"/>
      <c r="J17" s="138"/>
      <c r="K17" s="139"/>
      <c r="L17" s="139" t="s">
        <v>223</v>
      </c>
      <c r="M17" s="208"/>
      <c r="N17" s="263"/>
      <c r="O17" s="209"/>
      <c r="P17" s="138"/>
      <c r="Q17" s="139"/>
      <c r="R17" s="139" t="s">
        <v>223</v>
      </c>
      <c r="S17" s="208"/>
      <c r="T17" s="263">
        <f>SUM(T9:T15,N9:N15,H9:H15)</f>
        <v>0</v>
      </c>
      <c r="U17" s="209"/>
      <c r="V17" s="138"/>
      <c r="W17" s="139"/>
      <c r="X17" s="139" t="s">
        <v>223</v>
      </c>
      <c r="Y17" s="208"/>
      <c r="Z17" s="263"/>
      <c r="AA17" s="209"/>
      <c r="AB17" s="138"/>
      <c r="AC17" s="139"/>
      <c r="AD17" s="139" t="s">
        <v>223</v>
      </c>
      <c r="AE17" s="208"/>
      <c r="AF17" s="263"/>
      <c r="AG17" s="209"/>
      <c r="AH17" s="186"/>
      <c r="AI17" s="187"/>
      <c r="AJ17" s="139" t="s">
        <v>223</v>
      </c>
      <c r="AK17" s="208"/>
      <c r="AL17" s="263">
        <f>SUM(AL9:AL15,AF9:AF15,Z9:Z15)</f>
        <v>0</v>
      </c>
      <c r="AM17" s="210"/>
    </row>
    <row r="18" spans="1:39" ht="16.5" customHeight="1">
      <c r="B18" s="118" t="s">
        <v>1186</v>
      </c>
      <c r="D18" s="183" t="s">
        <v>224</v>
      </c>
      <c r="E18" s="128" t="s">
        <v>1187</v>
      </c>
      <c r="F18" s="128" t="s">
        <v>1188</v>
      </c>
      <c r="G18" s="328">
        <v>100</v>
      </c>
      <c r="H18" s="332"/>
      <c r="I18" s="335"/>
      <c r="J18" s="183" t="s">
        <v>224</v>
      </c>
      <c r="K18" s="330" t="s">
        <v>1189</v>
      </c>
      <c r="L18" s="331" t="s">
        <v>1190</v>
      </c>
      <c r="M18" s="328">
        <v>295</v>
      </c>
      <c r="N18" s="332"/>
      <c r="O18" s="335"/>
      <c r="P18" s="120"/>
      <c r="Q18" s="330" t="s">
        <v>1191</v>
      </c>
      <c r="R18" s="331" t="s">
        <v>1192</v>
      </c>
      <c r="S18" s="329" t="s">
        <v>528</v>
      </c>
      <c r="T18" s="332"/>
      <c r="U18" s="336"/>
      <c r="V18" s="183" t="s">
        <v>224</v>
      </c>
      <c r="W18" s="330" t="s">
        <v>1193</v>
      </c>
      <c r="X18" s="331" t="s">
        <v>1194</v>
      </c>
      <c r="Y18" s="328">
        <v>265</v>
      </c>
      <c r="Z18" s="332"/>
      <c r="AA18" s="341"/>
      <c r="AB18" s="183" t="s">
        <v>224</v>
      </c>
      <c r="AC18" s="330" t="s">
        <v>1195</v>
      </c>
      <c r="AD18" s="331" t="s">
        <v>1196</v>
      </c>
      <c r="AE18" s="328">
        <v>85</v>
      </c>
      <c r="AF18" s="332"/>
      <c r="AG18" s="282"/>
      <c r="AH18" s="283"/>
      <c r="AI18" s="189"/>
      <c r="AJ18" s="189" t="s">
        <v>223</v>
      </c>
      <c r="AK18" s="268"/>
      <c r="AL18" s="276"/>
      <c r="AM18" s="203"/>
    </row>
    <row r="19" spans="1:39" ht="15.75" customHeight="1">
      <c r="A19" s="79">
        <v>40131</v>
      </c>
      <c r="B19" s="118">
        <v>47329</v>
      </c>
      <c r="D19" s="183" t="s">
        <v>224</v>
      </c>
      <c r="E19" s="128" t="s">
        <v>1197</v>
      </c>
      <c r="F19" s="128" t="s">
        <v>1198</v>
      </c>
      <c r="G19" s="328">
        <v>285</v>
      </c>
      <c r="H19" s="332"/>
      <c r="I19" s="336"/>
      <c r="J19" s="183" t="s">
        <v>224</v>
      </c>
      <c r="K19" s="330" t="s">
        <v>1199</v>
      </c>
      <c r="L19" s="331" t="s">
        <v>1200</v>
      </c>
      <c r="M19" s="328">
        <v>225</v>
      </c>
      <c r="N19" s="332"/>
      <c r="O19" s="336"/>
      <c r="P19" s="120"/>
      <c r="Q19" s="330" t="s">
        <v>1201</v>
      </c>
      <c r="R19" s="331" t="s">
        <v>1202</v>
      </c>
      <c r="S19" s="329" t="s">
        <v>528</v>
      </c>
      <c r="T19" s="332"/>
      <c r="U19" s="336"/>
      <c r="V19" s="183" t="s">
        <v>224</v>
      </c>
      <c r="W19" s="330" t="s">
        <v>1203</v>
      </c>
      <c r="X19" s="331" t="s">
        <v>1204</v>
      </c>
      <c r="Y19" s="328">
        <v>655</v>
      </c>
      <c r="Z19" s="332"/>
      <c r="AA19" s="341"/>
      <c r="AB19" s="183" t="s">
        <v>224</v>
      </c>
      <c r="AC19" s="330" t="s">
        <v>1205</v>
      </c>
      <c r="AD19" s="342" t="s">
        <v>1206</v>
      </c>
      <c r="AE19" s="328">
        <v>205</v>
      </c>
      <c r="AF19" s="332"/>
      <c r="AG19" s="279"/>
      <c r="AH19" s="283"/>
      <c r="AI19" s="189"/>
      <c r="AJ19" s="189" t="s">
        <v>223</v>
      </c>
      <c r="AK19" s="268"/>
      <c r="AL19" s="276"/>
      <c r="AM19" s="199"/>
    </row>
    <row r="20" spans="1:39" ht="16.5" customHeight="1">
      <c r="B20" s="127"/>
      <c r="D20" s="183" t="s">
        <v>224</v>
      </c>
      <c r="E20" s="128" t="s">
        <v>1207</v>
      </c>
      <c r="F20" s="128" t="s">
        <v>1208</v>
      </c>
      <c r="G20" s="328">
        <v>960</v>
      </c>
      <c r="H20" s="332"/>
      <c r="I20" s="336"/>
      <c r="J20" s="183" t="s">
        <v>224</v>
      </c>
      <c r="K20" s="459" t="s">
        <v>1209</v>
      </c>
      <c r="L20" s="460" t="s">
        <v>1210</v>
      </c>
      <c r="M20" s="397">
        <v>1110</v>
      </c>
      <c r="N20" s="332"/>
      <c r="O20" s="336"/>
      <c r="P20" s="120"/>
      <c r="Q20" s="128" t="s">
        <v>1211</v>
      </c>
      <c r="R20" s="128" t="s">
        <v>1212</v>
      </c>
      <c r="S20" s="329" t="s">
        <v>452</v>
      </c>
      <c r="T20" s="332"/>
      <c r="U20" s="336"/>
      <c r="V20" s="183" t="s">
        <v>224</v>
      </c>
      <c r="W20" s="330" t="s">
        <v>1213</v>
      </c>
      <c r="X20" s="331" t="s">
        <v>1214</v>
      </c>
      <c r="Y20" s="328">
        <v>490</v>
      </c>
      <c r="Z20" s="332"/>
      <c r="AA20" s="341"/>
      <c r="AB20" s="183" t="s">
        <v>224</v>
      </c>
      <c r="AC20" s="330" t="s">
        <v>1215</v>
      </c>
      <c r="AD20" s="342" t="s">
        <v>1216</v>
      </c>
      <c r="AE20" s="328">
        <v>330</v>
      </c>
      <c r="AF20" s="332"/>
      <c r="AG20" s="279"/>
      <c r="AH20" s="283"/>
      <c r="AI20" s="189"/>
      <c r="AJ20" s="189" t="s">
        <v>223</v>
      </c>
      <c r="AK20" s="268"/>
      <c r="AL20" s="276"/>
      <c r="AM20" s="199"/>
    </row>
    <row r="21" spans="1:39" ht="16.5" customHeight="1">
      <c r="B21" s="127"/>
      <c r="D21" s="183" t="s">
        <v>224</v>
      </c>
      <c r="E21" s="128" t="s">
        <v>1217</v>
      </c>
      <c r="F21" s="128" t="s">
        <v>1218</v>
      </c>
      <c r="G21" s="328">
        <v>560</v>
      </c>
      <c r="H21" s="332"/>
      <c r="I21" s="336"/>
      <c r="J21" s="183"/>
      <c r="K21" s="459"/>
      <c r="L21" s="460"/>
      <c r="M21" s="397"/>
      <c r="N21" s="332"/>
      <c r="O21" s="336"/>
      <c r="P21" s="120"/>
      <c r="Q21" s="385" t="s">
        <v>1219</v>
      </c>
      <c r="R21" s="391" t="s">
        <v>1220</v>
      </c>
      <c r="S21" s="329" t="s">
        <v>452</v>
      </c>
      <c r="T21" s="332"/>
      <c r="U21" s="336"/>
      <c r="V21" s="183" t="s">
        <v>224</v>
      </c>
      <c r="W21" s="128" t="s">
        <v>1221</v>
      </c>
      <c r="X21" s="128" t="s">
        <v>1222</v>
      </c>
      <c r="Y21" s="328">
        <v>995</v>
      </c>
      <c r="Z21" s="332"/>
      <c r="AA21" s="341"/>
      <c r="AB21" s="120"/>
      <c r="AC21" s="330" t="s">
        <v>1223</v>
      </c>
      <c r="AD21" s="331" t="s">
        <v>1224</v>
      </c>
      <c r="AE21" s="329" t="s">
        <v>528</v>
      </c>
      <c r="AF21" s="332"/>
      <c r="AG21" s="279"/>
      <c r="AH21" s="283"/>
      <c r="AI21" s="189"/>
      <c r="AJ21" s="189" t="s">
        <v>223</v>
      </c>
      <c r="AK21" s="268"/>
      <c r="AL21" s="276"/>
      <c r="AM21" s="199"/>
    </row>
    <row r="22" spans="1:39" ht="16.5" customHeight="1" thickBot="1">
      <c r="B22" s="127"/>
      <c r="D22" s="280"/>
      <c r="E22" s="128" t="s">
        <v>1225</v>
      </c>
      <c r="F22" s="327" t="s">
        <v>1226</v>
      </c>
      <c r="G22" s="329" t="s">
        <v>579</v>
      </c>
      <c r="H22" s="332"/>
      <c r="I22" s="336"/>
      <c r="J22" s="120"/>
      <c r="K22" s="330"/>
      <c r="L22" s="342"/>
      <c r="M22" s="329"/>
      <c r="N22" s="332"/>
      <c r="O22" s="336"/>
      <c r="P22" s="120"/>
      <c r="Q22" s="330"/>
      <c r="R22" s="331" t="s">
        <v>223</v>
      </c>
      <c r="S22" s="328"/>
      <c r="T22" s="332"/>
      <c r="U22" s="336"/>
      <c r="V22" s="120"/>
      <c r="W22" s="128"/>
      <c r="X22" s="128"/>
      <c r="Y22" s="328"/>
      <c r="Z22" s="332"/>
      <c r="AA22" s="341"/>
      <c r="AB22" s="183"/>
      <c r="AC22" s="330" t="s">
        <v>1227</v>
      </c>
      <c r="AD22" s="331" t="s">
        <v>1228</v>
      </c>
      <c r="AE22" s="329" t="s">
        <v>579</v>
      </c>
      <c r="AF22" s="332"/>
      <c r="AG22" s="282"/>
      <c r="AH22" s="283"/>
      <c r="AI22" s="189"/>
      <c r="AJ22" s="189" t="s">
        <v>223</v>
      </c>
      <c r="AK22" s="268"/>
      <c r="AL22" s="276"/>
      <c r="AM22" s="203"/>
    </row>
    <row r="23" spans="1:39" ht="16.5" customHeight="1">
      <c r="B23" s="130" t="s">
        <v>409</v>
      </c>
      <c r="C23" s="131">
        <f>SUM(S23,AK23)</f>
        <v>6560</v>
      </c>
      <c r="D23" s="132"/>
      <c r="E23" s="133"/>
      <c r="F23" s="133" t="s">
        <v>223</v>
      </c>
      <c r="G23" s="205"/>
      <c r="H23" s="266"/>
      <c r="I23" s="206"/>
      <c r="J23" s="132"/>
      <c r="K23" s="133"/>
      <c r="L23" s="133" t="s">
        <v>223</v>
      </c>
      <c r="M23" s="205"/>
      <c r="N23" s="266"/>
      <c r="O23" s="206"/>
      <c r="P23" s="132"/>
      <c r="Q23" s="133"/>
      <c r="R23" s="133" t="s">
        <v>223</v>
      </c>
      <c r="S23" s="205">
        <f>SUM(S18:S22,M18:M22,G18:G22)</f>
        <v>3535</v>
      </c>
      <c r="T23" s="266"/>
      <c r="U23" s="206"/>
      <c r="V23" s="132"/>
      <c r="W23" s="133"/>
      <c r="X23" s="133" t="s">
        <v>223</v>
      </c>
      <c r="Y23" s="205"/>
      <c r="Z23" s="266"/>
      <c r="AA23" s="206"/>
      <c r="AB23" s="132"/>
      <c r="AC23" s="133"/>
      <c r="AD23" s="133" t="s">
        <v>223</v>
      </c>
      <c r="AE23" s="205"/>
      <c r="AF23" s="266"/>
      <c r="AG23" s="206"/>
      <c r="AH23" s="184"/>
      <c r="AI23" s="185"/>
      <c r="AJ23" s="133" t="s">
        <v>223</v>
      </c>
      <c r="AK23" s="205">
        <f>SUM(AK18:AK22,AE18:AE22,Y18:Y22)</f>
        <v>3025</v>
      </c>
      <c r="AL23" s="266"/>
      <c r="AM23" s="207"/>
    </row>
    <row r="24" spans="1:39" ht="16.5" customHeight="1" thickBot="1">
      <c r="B24" s="136" t="s">
        <v>410</v>
      </c>
      <c r="C24" s="137">
        <f>SUM(T24,AL24)</f>
        <v>0</v>
      </c>
      <c r="D24" s="138"/>
      <c r="E24" s="139"/>
      <c r="F24" s="139" t="s">
        <v>223</v>
      </c>
      <c r="G24" s="208"/>
      <c r="H24" s="263"/>
      <c r="I24" s="209"/>
      <c r="J24" s="138"/>
      <c r="K24" s="139"/>
      <c r="L24" s="139" t="s">
        <v>223</v>
      </c>
      <c r="M24" s="208"/>
      <c r="N24" s="263"/>
      <c r="O24" s="209"/>
      <c r="P24" s="138"/>
      <c r="Q24" s="139"/>
      <c r="R24" s="139" t="s">
        <v>223</v>
      </c>
      <c r="S24" s="208"/>
      <c r="T24" s="263">
        <f>SUM(T18:T22,N18:N22,H18:H22)</f>
        <v>0</v>
      </c>
      <c r="U24" s="209"/>
      <c r="V24" s="138"/>
      <c r="W24" s="139"/>
      <c r="X24" s="139" t="s">
        <v>223</v>
      </c>
      <c r="Y24" s="208"/>
      <c r="Z24" s="263"/>
      <c r="AA24" s="209"/>
      <c r="AB24" s="138"/>
      <c r="AC24" s="139"/>
      <c r="AD24" s="139" t="s">
        <v>223</v>
      </c>
      <c r="AE24" s="208"/>
      <c r="AF24" s="263"/>
      <c r="AG24" s="209"/>
      <c r="AH24" s="186"/>
      <c r="AI24" s="187"/>
      <c r="AJ24" s="139" t="s">
        <v>223</v>
      </c>
      <c r="AK24" s="208"/>
      <c r="AL24" s="263">
        <f>SUM(AL18:AL22,AF18:AF22,Z18:Z22)</f>
        <v>0</v>
      </c>
      <c r="AM24" s="210"/>
    </row>
    <row r="25" spans="1:39" ht="16.5" customHeight="1">
      <c r="B25" s="118" t="s">
        <v>1229</v>
      </c>
      <c r="C25" s="119"/>
      <c r="D25" s="183" t="s">
        <v>224</v>
      </c>
      <c r="E25" s="330" t="s">
        <v>1230</v>
      </c>
      <c r="F25" s="331" t="s">
        <v>1231</v>
      </c>
      <c r="G25" s="328">
        <v>75</v>
      </c>
      <c r="H25" s="332"/>
      <c r="I25" s="333"/>
      <c r="J25" s="183" t="s">
        <v>224</v>
      </c>
      <c r="K25" s="128" t="s">
        <v>1232</v>
      </c>
      <c r="L25" s="128" t="s">
        <v>1233</v>
      </c>
      <c r="M25" s="328">
        <v>85</v>
      </c>
      <c r="N25" s="332"/>
      <c r="O25" s="333"/>
      <c r="P25" s="183" t="s">
        <v>224</v>
      </c>
      <c r="Q25" s="343" t="s">
        <v>1234</v>
      </c>
      <c r="R25" s="338" t="s">
        <v>1235</v>
      </c>
      <c r="S25" s="334">
        <v>45</v>
      </c>
      <c r="T25" s="332"/>
      <c r="U25" s="333"/>
      <c r="V25" s="183" t="s">
        <v>224</v>
      </c>
      <c r="W25" s="337" t="s">
        <v>1236</v>
      </c>
      <c r="X25" s="338" t="s">
        <v>1237</v>
      </c>
      <c r="Y25" s="334">
        <v>115</v>
      </c>
      <c r="Z25" s="332"/>
      <c r="AA25" s="340"/>
      <c r="AB25" s="183" t="s">
        <v>224</v>
      </c>
      <c r="AC25" s="330" t="s">
        <v>1238</v>
      </c>
      <c r="AD25" s="331" t="s">
        <v>1239</v>
      </c>
      <c r="AE25" s="328">
        <v>50</v>
      </c>
      <c r="AF25" s="332"/>
      <c r="AG25" s="279"/>
      <c r="AH25" s="283"/>
      <c r="AI25" s="330" t="s">
        <v>1240</v>
      </c>
      <c r="AJ25" s="331" t="s">
        <v>1241</v>
      </c>
      <c r="AK25" s="329" t="s">
        <v>452</v>
      </c>
      <c r="AL25" s="276"/>
      <c r="AM25" s="199"/>
    </row>
    <row r="26" spans="1:39" ht="16.5" customHeight="1">
      <c r="B26" s="118">
        <v>47328</v>
      </c>
      <c r="D26" s="183" t="s">
        <v>224</v>
      </c>
      <c r="E26" s="125" t="s">
        <v>1236</v>
      </c>
      <c r="F26" s="125" t="s">
        <v>1242</v>
      </c>
      <c r="G26" s="334">
        <v>75</v>
      </c>
      <c r="H26" s="332"/>
      <c r="I26" s="335"/>
      <c r="J26" s="183" t="s">
        <v>224</v>
      </c>
      <c r="K26" s="128" t="s">
        <v>1240</v>
      </c>
      <c r="L26" s="128" t="s">
        <v>1243</v>
      </c>
      <c r="M26" s="328">
        <v>130</v>
      </c>
      <c r="N26" s="332"/>
      <c r="O26" s="335"/>
      <c r="P26" s="183" t="s">
        <v>224</v>
      </c>
      <c r="Q26" s="330" t="s">
        <v>1244</v>
      </c>
      <c r="R26" s="331" t="s">
        <v>1245</v>
      </c>
      <c r="S26" s="328">
        <v>10</v>
      </c>
      <c r="T26" s="332"/>
      <c r="U26" s="336"/>
      <c r="V26" s="183" t="s">
        <v>224</v>
      </c>
      <c r="W26" s="330" t="s">
        <v>1246</v>
      </c>
      <c r="X26" s="331" t="s">
        <v>1247</v>
      </c>
      <c r="Y26" s="328">
        <v>100</v>
      </c>
      <c r="Z26" s="332"/>
      <c r="AA26" s="341"/>
      <c r="AB26" s="183" t="s">
        <v>224</v>
      </c>
      <c r="AC26" s="330" t="s">
        <v>1248</v>
      </c>
      <c r="AD26" s="331" t="s">
        <v>1249</v>
      </c>
      <c r="AE26" s="328">
        <v>175</v>
      </c>
      <c r="AF26" s="332"/>
      <c r="AG26" s="282"/>
      <c r="AH26" s="283"/>
      <c r="AI26" s="330" t="s">
        <v>1250</v>
      </c>
      <c r="AJ26" s="331" t="s">
        <v>1251</v>
      </c>
      <c r="AK26" s="329" t="s">
        <v>579</v>
      </c>
      <c r="AL26" s="276"/>
      <c r="AM26" s="203"/>
    </row>
    <row r="27" spans="1:39" ht="16.5" customHeight="1">
      <c r="B27" s="127"/>
      <c r="D27" s="183" t="s">
        <v>224</v>
      </c>
      <c r="E27" s="128" t="s">
        <v>1246</v>
      </c>
      <c r="F27" s="128" t="s">
        <v>1252</v>
      </c>
      <c r="G27" s="328">
        <v>55</v>
      </c>
      <c r="H27" s="332"/>
      <c r="I27" s="336"/>
      <c r="J27" s="183" t="s">
        <v>224</v>
      </c>
      <c r="K27" s="330" t="s">
        <v>1248</v>
      </c>
      <c r="L27" s="331" t="s">
        <v>1253</v>
      </c>
      <c r="M27" s="328">
        <v>105</v>
      </c>
      <c r="N27" s="332"/>
      <c r="O27" s="336"/>
      <c r="P27" s="183" t="s">
        <v>224</v>
      </c>
      <c r="Q27" s="330" t="s">
        <v>1254</v>
      </c>
      <c r="R27" s="342" t="s">
        <v>1255</v>
      </c>
      <c r="S27" s="328">
        <v>160</v>
      </c>
      <c r="T27" s="332"/>
      <c r="U27" s="336"/>
      <c r="V27" s="183" t="s">
        <v>224</v>
      </c>
      <c r="W27" s="330" t="s">
        <v>1256</v>
      </c>
      <c r="X27" s="331" t="s">
        <v>1257</v>
      </c>
      <c r="Y27" s="328">
        <v>150</v>
      </c>
      <c r="Z27" s="332"/>
      <c r="AA27" s="341"/>
      <c r="AB27" s="183" t="s">
        <v>224</v>
      </c>
      <c r="AC27" s="330" t="s">
        <v>1258</v>
      </c>
      <c r="AD27" s="331" t="s">
        <v>1259</v>
      </c>
      <c r="AE27" s="328">
        <v>445</v>
      </c>
      <c r="AF27" s="332"/>
      <c r="AG27" s="341"/>
      <c r="AH27" s="283"/>
      <c r="AI27" s="330" t="s">
        <v>1260</v>
      </c>
      <c r="AJ27" s="415" t="s">
        <v>1261</v>
      </c>
      <c r="AK27" s="329" t="s">
        <v>1262</v>
      </c>
      <c r="AL27" s="276"/>
      <c r="AM27" s="199"/>
    </row>
    <row r="28" spans="1:39" ht="16.5" customHeight="1">
      <c r="B28" s="127"/>
      <c r="D28" s="183" t="s">
        <v>224</v>
      </c>
      <c r="E28" s="128" t="s">
        <v>1256</v>
      </c>
      <c r="F28" s="128" t="s">
        <v>1263</v>
      </c>
      <c r="G28" s="328">
        <v>105</v>
      </c>
      <c r="H28" s="332"/>
      <c r="I28" s="336"/>
      <c r="J28" s="183" t="s">
        <v>224</v>
      </c>
      <c r="K28" s="330" t="s">
        <v>1264</v>
      </c>
      <c r="L28" s="331" t="s">
        <v>1265</v>
      </c>
      <c r="M28" s="328">
        <v>165</v>
      </c>
      <c r="N28" s="332"/>
      <c r="O28" s="336"/>
      <c r="P28" s="120"/>
      <c r="Q28" s="330"/>
      <c r="R28" s="331"/>
      <c r="S28" s="329"/>
      <c r="T28" s="332"/>
      <c r="U28" s="336"/>
      <c r="V28" s="183" t="s">
        <v>224</v>
      </c>
      <c r="W28" s="330" t="s">
        <v>1266</v>
      </c>
      <c r="X28" s="391" t="s">
        <v>1267</v>
      </c>
      <c r="Y28" s="328">
        <v>112</v>
      </c>
      <c r="Z28" s="332"/>
      <c r="AA28" s="341"/>
      <c r="AB28" s="183" t="s">
        <v>224</v>
      </c>
      <c r="AC28" s="330" t="s">
        <v>1268</v>
      </c>
      <c r="AD28" s="442" t="s">
        <v>1269</v>
      </c>
      <c r="AE28" s="328">
        <v>15</v>
      </c>
      <c r="AF28" s="332"/>
      <c r="AG28" s="341"/>
      <c r="AH28" s="283"/>
      <c r="AI28" s="189"/>
      <c r="AJ28" s="189" t="s">
        <v>223</v>
      </c>
      <c r="AK28" s="268"/>
      <c r="AL28" s="276"/>
      <c r="AM28" s="199"/>
    </row>
    <row r="29" spans="1:39" ht="16.5" customHeight="1">
      <c r="B29" s="127"/>
      <c r="D29" s="183" t="s">
        <v>224</v>
      </c>
      <c r="E29" s="128" t="s">
        <v>1270</v>
      </c>
      <c r="F29" s="128" t="s">
        <v>1271</v>
      </c>
      <c r="G29" s="328">
        <v>140</v>
      </c>
      <c r="H29" s="332"/>
      <c r="I29" s="336"/>
      <c r="J29" s="183" t="s">
        <v>224</v>
      </c>
      <c r="K29" s="330" t="s">
        <v>1258</v>
      </c>
      <c r="L29" s="331" t="s">
        <v>1272</v>
      </c>
      <c r="M29" s="328">
        <v>660</v>
      </c>
      <c r="N29" s="332"/>
      <c r="O29" s="336"/>
      <c r="P29" s="120"/>
      <c r="Q29" s="330"/>
      <c r="R29" s="331" t="s">
        <v>223</v>
      </c>
      <c r="S29" s="328"/>
      <c r="T29" s="332"/>
      <c r="U29" s="336"/>
      <c r="V29" s="183" t="s">
        <v>224</v>
      </c>
      <c r="W29" s="128" t="s">
        <v>1273</v>
      </c>
      <c r="X29" s="128" t="s">
        <v>1274</v>
      </c>
      <c r="Y29" s="328">
        <v>220</v>
      </c>
      <c r="Z29" s="332"/>
      <c r="AA29" s="341"/>
      <c r="AB29" s="120"/>
      <c r="AC29" s="330" t="s">
        <v>1275</v>
      </c>
      <c r="AD29" s="331" t="s">
        <v>1276</v>
      </c>
      <c r="AE29" s="329" t="s">
        <v>452</v>
      </c>
      <c r="AF29" s="332"/>
      <c r="AG29" s="279"/>
      <c r="AH29" s="283"/>
      <c r="AI29" s="189"/>
      <c r="AJ29" s="189" t="s">
        <v>223</v>
      </c>
      <c r="AK29" s="268"/>
      <c r="AL29" s="276"/>
      <c r="AM29" s="199"/>
    </row>
    <row r="30" spans="1:39" ht="16.5" customHeight="1" thickBot="1">
      <c r="B30" s="127"/>
      <c r="D30" s="183" t="s">
        <v>224</v>
      </c>
      <c r="E30" s="128" t="s">
        <v>1277</v>
      </c>
      <c r="F30" s="128" t="s">
        <v>1278</v>
      </c>
      <c r="G30" s="328">
        <v>45</v>
      </c>
      <c r="H30" s="332"/>
      <c r="I30" s="336"/>
      <c r="J30" s="183" t="s">
        <v>224</v>
      </c>
      <c r="K30" s="330" t="s">
        <v>1279</v>
      </c>
      <c r="L30" s="331" t="s">
        <v>1280</v>
      </c>
      <c r="M30" s="328">
        <v>90</v>
      </c>
      <c r="N30" s="332"/>
      <c r="O30" s="336"/>
      <c r="P30" s="120"/>
      <c r="Q30" s="330"/>
      <c r="R30" s="331" t="s">
        <v>223</v>
      </c>
      <c r="S30" s="328"/>
      <c r="T30" s="332"/>
      <c r="U30" s="336"/>
      <c r="V30" s="183" t="s">
        <v>224</v>
      </c>
      <c r="W30" s="330" t="s">
        <v>1281</v>
      </c>
      <c r="X30" s="342" t="s">
        <v>1282</v>
      </c>
      <c r="Y30" s="328">
        <v>280</v>
      </c>
      <c r="Z30" s="332"/>
      <c r="AA30" s="341"/>
      <c r="AB30" s="183"/>
      <c r="AC30" s="330" t="s">
        <v>1283</v>
      </c>
      <c r="AD30" s="331" t="s">
        <v>1284</v>
      </c>
      <c r="AE30" s="329" t="s">
        <v>452</v>
      </c>
      <c r="AF30" s="276"/>
      <c r="AG30" s="282"/>
      <c r="AH30" s="283"/>
      <c r="AI30" s="189"/>
      <c r="AJ30" s="189" t="s">
        <v>223</v>
      </c>
      <c r="AK30" s="268"/>
      <c r="AL30" s="276"/>
      <c r="AM30" s="203"/>
    </row>
    <row r="31" spans="1:39" ht="15.75" customHeight="1">
      <c r="B31" s="130" t="s">
        <v>409</v>
      </c>
      <c r="C31" s="131">
        <f>SUM(S31,AK31)</f>
        <v>3607</v>
      </c>
      <c r="D31" s="132"/>
      <c r="E31" s="133"/>
      <c r="F31" s="133" t="s">
        <v>223</v>
      </c>
      <c r="G31" s="205"/>
      <c r="H31" s="266"/>
      <c r="I31" s="206"/>
      <c r="J31" s="132"/>
      <c r="K31" s="133"/>
      <c r="L31" s="133" t="s">
        <v>223</v>
      </c>
      <c r="M31" s="205"/>
      <c r="N31" s="266"/>
      <c r="O31" s="206"/>
      <c r="P31" s="132"/>
      <c r="Q31" s="133"/>
      <c r="R31" s="133" t="s">
        <v>223</v>
      </c>
      <c r="S31" s="205">
        <f>SUM(G25:G30,M25:M30,S25:S30)</f>
        <v>1945</v>
      </c>
      <c r="T31" s="266"/>
      <c r="U31" s="206"/>
      <c r="V31" s="132"/>
      <c r="W31" s="133"/>
      <c r="X31" s="133" t="s">
        <v>223</v>
      </c>
      <c r="Y31" s="205"/>
      <c r="Z31" s="266"/>
      <c r="AA31" s="206"/>
      <c r="AB31" s="132"/>
      <c r="AC31" s="133"/>
      <c r="AD31" s="133" t="s">
        <v>223</v>
      </c>
      <c r="AE31" s="205"/>
      <c r="AF31" s="266"/>
      <c r="AG31" s="206"/>
      <c r="AH31" s="184"/>
      <c r="AI31" s="185"/>
      <c r="AJ31" s="133" t="s">
        <v>223</v>
      </c>
      <c r="AK31" s="205">
        <f>SUM(Y25:Y30,AE25:AE30,AK25:AK30)</f>
        <v>1662</v>
      </c>
      <c r="AL31" s="266"/>
      <c r="AM31" s="207"/>
    </row>
    <row r="32" spans="1: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SUM(T25:T30,N25:N30,H25:H30)</f>
        <v>0</v>
      </c>
      <c r="U32" s="209"/>
      <c r="V32" s="138"/>
      <c r="W32" s="139"/>
      <c r="X32" s="139" t="s">
        <v>223</v>
      </c>
      <c r="Y32" s="208"/>
      <c r="Z32" s="263"/>
      <c r="AA32" s="209"/>
      <c r="AB32" s="138"/>
      <c r="AC32" s="139"/>
      <c r="AD32" s="139" t="s">
        <v>223</v>
      </c>
      <c r="AE32" s="208"/>
      <c r="AF32" s="263"/>
      <c r="AG32" s="209"/>
      <c r="AH32" s="186"/>
      <c r="AI32" s="187"/>
      <c r="AJ32" s="139" t="s">
        <v>223</v>
      </c>
      <c r="AK32" s="208"/>
      <c r="AL32" s="263">
        <f>SUM(AL25:AL30,AF25:AF30,Z25:Z30)</f>
        <v>0</v>
      </c>
      <c r="AM32" s="210"/>
    </row>
    <row r="33" spans="2:39" ht="16.5" customHeight="1">
      <c r="B33" s="118" t="s">
        <v>1285</v>
      </c>
      <c r="C33" s="119"/>
      <c r="D33" s="183" t="s">
        <v>224</v>
      </c>
      <c r="E33" s="125" t="s">
        <v>1286</v>
      </c>
      <c r="F33" s="125" t="s">
        <v>1287</v>
      </c>
      <c r="G33" s="334">
        <v>450</v>
      </c>
      <c r="H33" s="332"/>
      <c r="I33" s="333"/>
      <c r="J33" s="183" t="s">
        <v>224</v>
      </c>
      <c r="K33" s="128" t="s">
        <v>1288</v>
      </c>
      <c r="L33" s="128" t="s">
        <v>1289</v>
      </c>
      <c r="M33" s="328">
        <v>20</v>
      </c>
      <c r="N33" s="332"/>
      <c r="O33" s="333"/>
      <c r="P33" s="120"/>
      <c r="Q33" s="343"/>
      <c r="R33" s="338" t="s">
        <v>223</v>
      </c>
      <c r="S33" s="334"/>
      <c r="T33" s="332"/>
      <c r="U33" s="333"/>
      <c r="V33" s="183" t="s">
        <v>224</v>
      </c>
      <c r="W33" s="337" t="s">
        <v>1290</v>
      </c>
      <c r="X33" s="338" t="s">
        <v>1291</v>
      </c>
      <c r="Y33" s="334">
        <v>135</v>
      </c>
      <c r="Z33" s="332"/>
      <c r="AA33" s="340"/>
      <c r="AB33" s="183" t="s">
        <v>224</v>
      </c>
      <c r="AC33" s="330" t="s">
        <v>1292</v>
      </c>
      <c r="AD33" s="331" t="s">
        <v>1293</v>
      </c>
      <c r="AE33" s="328">
        <v>185</v>
      </c>
      <c r="AF33" s="332"/>
      <c r="AG33" s="279"/>
      <c r="AH33" s="283"/>
      <c r="AI33" s="189"/>
      <c r="AJ33" s="255"/>
      <c r="AK33" s="256"/>
      <c r="AL33" s="276"/>
      <c r="AM33" s="199"/>
    </row>
    <row r="34" spans="2:39" ht="16.5" customHeight="1">
      <c r="B34" s="118">
        <v>47327</v>
      </c>
      <c r="D34" s="183" t="s">
        <v>224</v>
      </c>
      <c r="E34" s="128" t="s">
        <v>1294</v>
      </c>
      <c r="F34" s="128" t="s">
        <v>1295</v>
      </c>
      <c r="G34" s="328">
        <v>60</v>
      </c>
      <c r="H34" s="332"/>
      <c r="I34" s="335"/>
      <c r="J34" s="183" t="s">
        <v>224</v>
      </c>
      <c r="K34" s="128" t="s">
        <v>1296</v>
      </c>
      <c r="L34" s="128" t="s">
        <v>1297</v>
      </c>
      <c r="M34" s="328">
        <v>165</v>
      </c>
      <c r="N34" s="332"/>
      <c r="O34" s="335"/>
      <c r="P34" s="120"/>
      <c r="Q34" s="330"/>
      <c r="R34" s="331" t="s">
        <v>223</v>
      </c>
      <c r="S34" s="328"/>
      <c r="T34" s="332"/>
      <c r="U34" s="336"/>
      <c r="V34" s="183" t="s">
        <v>224</v>
      </c>
      <c r="W34" s="330" t="s">
        <v>1298</v>
      </c>
      <c r="X34" s="331" t="s">
        <v>1299</v>
      </c>
      <c r="Y34" s="328">
        <v>65</v>
      </c>
      <c r="Z34" s="332"/>
      <c r="AA34" s="341"/>
      <c r="AB34" s="183" t="s">
        <v>224</v>
      </c>
      <c r="AC34" s="330" t="s">
        <v>1300</v>
      </c>
      <c r="AD34" s="331" t="s">
        <v>1301</v>
      </c>
      <c r="AE34" s="328">
        <v>145</v>
      </c>
      <c r="AF34" s="332"/>
      <c r="AG34" s="282"/>
      <c r="AH34" s="183"/>
      <c r="AI34" s="330"/>
      <c r="AJ34" s="331"/>
      <c r="AK34" s="329"/>
      <c r="AL34" s="276"/>
      <c r="AM34" s="203"/>
    </row>
    <row r="35" spans="2:39" ht="16.5" customHeight="1">
      <c r="B35" s="127"/>
      <c r="D35" s="183" t="s">
        <v>224</v>
      </c>
      <c r="E35" s="128" t="s">
        <v>1302</v>
      </c>
      <c r="F35" s="128" t="s">
        <v>1303</v>
      </c>
      <c r="G35" s="328">
        <v>155</v>
      </c>
      <c r="H35" s="332"/>
      <c r="I35" s="336"/>
      <c r="J35" s="183"/>
      <c r="K35" s="330" t="s">
        <v>1300</v>
      </c>
      <c r="L35" s="331" t="s">
        <v>1304</v>
      </c>
      <c r="M35" s="329" t="s">
        <v>452</v>
      </c>
      <c r="N35" s="332"/>
      <c r="O35" s="336"/>
      <c r="P35" s="120"/>
      <c r="Q35" s="330"/>
      <c r="R35" s="331" t="s">
        <v>223</v>
      </c>
      <c r="S35" s="328"/>
      <c r="T35" s="332"/>
      <c r="U35" s="336"/>
      <c r="V35" s="183" t="s">
        <v>224</v>
      </c>
      <c r="W35" s="330" t="s">
        <v>1305</v>
      </c>
      <c r="X35" s="331" t="s">
        <v>1306</v>
      </c>
      <c r="Y35" s="328">
        <v>120</v>
      </c>
      <c r="Z35" s="332"/>
      <c r="AA35" s="341"/>
      <c r="AB35" s="183" t="s">
        <v>224</v>
      </c>
      <c r="AC35" s="348" t="s">
        <v>1307</v>
      </c>
      <c r="AD35" s="338" t="s">
        <v>1308</v>
      </c>
      <c r="AE35" s="334">
        <v>155</v>
      </c>
      <c r="AF35" s="332"/>
      <c r="AG35" s="279"/>
      <c r="AH35" s="283"/>
      <c r="AI35" s="189"/>
      <c r="AJ35" s="189" t="s">
        <v>223</v>
      </c>
      <c r="AK35" s="268"/>
      <c r="AL35" s="276"/>
      <c r="AM35" s="199"/>
    </row>
    <row r="36" spans="2:39" ht="16.5" customHeight="1" thickBot="1">
      <c r="B36" s="127"/>
      <c r="D36" s="183"/>
      <c r="E36" s="128"/>
      <c r="F36" s="128"/>
      <c r="G36" s="328"/>
      <c r="H36" s="332"/>
      <c r="I36" s="336"/>
      <c r="J36" s="183"/>
      <c r="K36" s="330"/>
      <c r="L36" s="331"/>
      <c r="M36" s="329"/>
      <c r="N36" s="332"/>
      <c r="O36" s="336"/>
      <c r="P36" s="120"/>
      <c r="Q36" s="330"/>
      <c r="R36" s="331" t="s">
        <v>223</v>
      </c>
      <c r="S36" s="328"/>
      <c r="T36" s="332"/>
      <c r="U36" s="336"/>
      <c r="V36" s="183" t="s">
        <v>224</v>
      </c>
      <c r="W36" s="330" t="s">
        <v>1309</v>
      </c>
      <c r="X36" s="331" t="s">
        <v>1310</v>
      </c>
      <c r="Y36" s="328">
        <v>215</v>
      </c>
      <c r="Z36" s="332"/>
      <c r="AA36" s="341"/>
      <c r="AB36" s="183"/>
      <c r="AC36" s="330" t="s">
        <v>1296</v>
      </c>
      <c r="AD36" s="331" t="s">
        <v>1311</v>
      </c>
      <c r="AE36" s="329" t="s">
        <v>452</v>
      </c>
      <c r="AF36" s="332"/>
      <c r="AG36" s="279"/>
      <c r="AH36" s="283"/>
      <c r="AI36" s="189"/>
      <c r="AJ36" s="189" t="s">
        <v>223</v>
      </c>
      <c r="AK36" s="268"/>
      <c r="AL36" s="276"/>
      <c r="AM36" s="199"/>
    </row>
    <row r="37" spans="2:39" ht="16.5" customHeight="1">
      <c r="B37" s="130" t="s">
        <v>409</v>
      </c>
      <c r="C37" s="131">
        <f>SUM(S37,AK37)</f>
        <v>1870</v>
      </c>
      <c r="D37" s="132"/>
      <c r="E37" s="133"/>
      <c r="F37" s="133" t="s">
        <v>223</v>
      </c>
      <c r="G37" s="205"/>
      <c r="H37" s="266"/>
      <c r="I37" s="206"/>
      <c r="J37" s="132"/>
      <c r="K37" s="133"/>
      <c r="L37" s="133" t="s">
        <v>223</v>
      </c>
      <c r="M37" s="205"/>
      <c r="N37" s="266"/>
      <c r="O37" s="206"/>
      <c r="P37" s="132"/>
      <c r="Q37" s="133"/>
      <c r="R37" s="133" t="s">
        <v>223</v>
      </c>
      <c r="S37" s="205">
        <f>SUM(S33:S36,M33:M36,G33:G36)</f>
        <v>850</v>
      </c>
      <c r="T37" s="266"/>
      <c r="U37" s="206"/>
      <c r="V37" s="132"/>
      <c r="W37" s="133"/>
      <c r="X37" s="133" t="s">
        <v>223</v>
      </c>
      <c r="Y37" s="205"/>
      <c r="Z37" s="266"/>
      <c r="AA37" s="206"/>
      <c r="AB37" s="132"/>
      <c r="AC37" s="133"/>
      <c r="AD37" s="133" t="s">
        <v>223</v>
      </c>
      <c r="AE37" s="205"/>
      <c r="AF37" s="266"/>
      <c r="AG37" s="206"/>
      <c r="AH37" s="184"/>
      <c r="AI37" s="185"/>
      <c r="AJ37" s="133" t="s">
        <v>223</v>
      </c>
      <c r="AK37" s="205">
        <f>SUM(AK33:AK36,AE33:AE36,Y33:Y36)</f>
        <v>1020</v>
      </c>
      <c r="AL37" s="266"/>
      <c r="AM37" s="207"/>
    </row>
    <row r="38" spans="2:39" ht="16.5" customHeight="1" thickBot="1">
      <c r="B38" s="136" t="s">
        <v>410</v>
      </c>
      <c r="C38" s="137">
        <f>SUM(T38,AL38)</f>
        <v>0</v>
      </c>
      <c r="D38" s="138"/>
      <c r="E38" s="139"/>
      <c r="F38" s="139" t="s">
        <v>223</v>
      </c>
      <c r="G38" s="208"/>
      <c r="H38" s="263"/>
      <c r="I38" s="209"/>
      <c r="J38" s="138"/>
      <c r="K38" s="139"/>
      <c r="L38" s="139" t="s">
        <v>223</v>
      </c>
      <c r="M38" s="208"/>
      <c r="N38" s="263"/>
      <c r="O38" s="209"/>
      <c r="P38" s="138"/>
      <c r="Q38" s="139"/>
      <c r="R38" s="139" t="s">
        <v>223</v>
      </c>
      <c r="S38" s="208"/>
      <c r="T38" s="263">
        <f>SUM(T33:T36,N33:N36,H33:H36)</f>
        <v>0</v>
      </c>
      <c r="U38" s="209"/>
      <c r="V38" s="138"/>
      <c r="W38" s="139"/>
      <c r="X38" s="139" t="s">
        <v>223</v>
      </c>
      <c r="Y38" s="208"/>
      <c r="Z38" s="263"/>
      <c r="AA38" s="209"/>
      <c r="AB38" s="138"/>
      <c r="AC38" s="139"/>
      <c r="AD38" s="139" t="s">
        <v>223</v>
      </c>
      <c r="AE38" s="208"/>
      <c r="AF38" s="263"/>
      <c r="AG38" s="209"/>
      <c r="AH38" s="186"/>
      <c r="AI38" s="187"/>
      <c r="AJ38" s="139" t="s">
        <v>223</v>
      </c>
      <c r="AK38" s="208"/>
      <c r="AL38" s="263">
        <f>SUM(AL33:AL36,AF33:AF36,Z33:Z36)</f>
        <v>0</v>
      </c>
      <c r="AM38" s="210"/>
    </row>
    <row r="39" spans="2:39" ht="16.5" customHeight="1">
      <c r="B39" s="118" t="s">
        <v>1312</v>
      </c>
      <c r="C39" s="119"/>
      <c r="D39" s="183" t="s">
        <v>224</v>
      </c>
      <c r="E39" s="125" t="s">
        <v>1313</v>
      </c>
      <c r="F39" s="125" t="s">
        <v>1314</v>
      </c>
      <c r="G39" s="334">
        <v>375</v>
      </c>
      <c r="H39" s="332"/>
      <c r="I39" s="333"/>
      <c r="J39" s="183" t="s">
        <v>224</v>
      </c>
      <c r="K39" s="128" t="s">
        <v>1315</v>
      </c>
      <c r="L39" s="327" t="s">
        <v>1316</v>
      </c>
      <c r="M39" s="328">
        <v>250</v>
      </c>
      <c r="N39" s="332"/>
      <c r="O39" s="333"/>
      <c r="P39" s="183" t="s">
        <v>224</v>
      </c>
      <c r="Q39" s="343" t="s">
        <v>1317</v>
      </c>
      <c r="R39" s="395" t="s">
        <v>1318</v>
      </c>
      <c r="S39" s="334">
        <v>395</v>
      </c>
      <c r="T39" s="332"/>
      <c r="U39" s="333"/>
      <c r="V39" s="183" t="s">
        <v>224</v>
      </c>
      <c r="W39" s="337" t="s">
        <v>1319</v>
      </c>
      <c r="X39" s="338" t="s">
        <v>1320</v>
      </c>
      <c r="Y39" s="334">
        <v>210</v>
      </c>
      <c r="Z39" s="332"/>
      <c r="AA39" s="340"/>
      <c r="AB39" s="183" t="s">
        <v>224</v>
      </c>
      <c r="AC39" s="330" t="s">
        <v>1321</v>
      </c>
      <c r="AD39" s="331" t="s">
        <v>1322</v>
      </c>
      <c r="AE39" s="328">
        <v>120</v>
      </c>
      <c r="AF39" s="332"/>
      <c r="AG39" s="341"/>
      <c r="AH39" s="183" t="s">
        <v>224</v>
      </c>
      <c r="AI39" s="352" t="s">
        <v>1323</v>
      </c>
      <c r="AJ39" s="331" t="s">
        <v>1324</v>
      </c>
      <c r="AK39" s="328">
        <v>675</v>
      </c>
      <c r="AL39" s="332"/>
      <c r="AM39" s="199"/>
    </row>
    <row r="40" spans="2:39" ht="16.5" customHeight="1">
      <c r="B40" s="118">
        <v>47326</v>
      </c>
      <c r="D40" s="280"/>
      <c r="E40" s="128" t="s">
        <v>1325</v>
      </c>
      <c r="F40" s="128" t="s">
        <v>1326</v>
      </c>
      <c r="G40" s="329" t="s">
        <v>528</v>
      </c>
      <c r="H40" s="332"/>
      <c r="I40" s="335"/>
      <c r="J40" s="183" t="s">
        <v>224</v>
      </c>
      <c r="K40" s="330" t="s">
        <v>1327</v>
      </c>
      <c r="L40" s="342" t="s">
        <v>1328</v>
      </c>
      <c r="M40" s="328">
        <v>415</v>
      </c>
      <c r="N40" s="332"/>
      <c r="O40" s="335"/>
      <c r="P40" s="183" t="s">
        <v>224</v>
      </c>
      <c r="Q40" s="330" t="s">
        <v>1329</v>
      </c>
      <c r="R40" s="342" t="s">
        <v>1330</v>
      </c>
      <c r="S40" s="328">
        <v>70</v>
      </c>
      <c r="T40" s="332"/>
      <c r="U40" s="336"/>
      <c r="V40" s="183" t="s">
        <v>224</v>
      </c>
      <c r="W40" s="330" t="s">
        <v>1331</v>
      </c>
      <c r="X40" s="331" t="s">
        <v>1332</v>
      </c>
      <c r="Y40" s="328">
        <v>147</v>
      </c>
      <c r="Z40" s="332"/>
      <c r="AA40" s="341"/>
      <c r="AB40" s="183" t="s">
        <v>224</v>
      </c>
      <c r="AC40" s="330" t="s">
        <v>1333</v>
      </c>
      <c r="AD40" s="331" t="s">
        <v>1334</v>
      </c>
      <c r="AE40" s="328">
        <v>400</v>
      </c>
      <c r="AF40" s="332"/>
      <c r="AG40" s="345"/>
      <c r="AH40" s="183" t="s">
        <v>224</v>
      </c>
      <c r="AI40" s="330" t="s">
        <v>1335</v>
      </c>
      <c r="AJ40" s="330" t="s">
        <v>1336</v>
      </c>
      <c r="AK40" s="328">
        <v>25</v>
      </c>
      <c r="AL40" s="332"/>
      <c r="AM40" s="203"/>
    </row>
    <row r="41" spans="2:39" ht="16.5" customHeight="1" thickBot="1">
      <c r="B41" s="127"/>
      <c r="D41" s="280"/>
      <c r="E41" s="330" t="s">
        <v>1337</v>
      </c>
      <c r="F41" s="331" t="s">
        <v>1338</v>
      </c>
      <c r="G41" s="329" t="s">
        <v>452</v>
      </c>
      <c r="H41" s="332"/>
      <c r="I41" s="336"/>
      <c r="J41" s="183"/>
      <c r="K41" s="128" t="s">
        <v>1339</v>
      </c>
      <c r="L41" s="128" t="s">
        <v>1340</v>
      </c>
      <c r="M41" s="329" t="s">
        <v>528</v>
      </c>
      <c r="N41" s="332"/>
      <c r="O41" s="336"/>
      <c r="P41" s="120"/>
      <c r="Q41" s="330"/>
      <c r="R41" s="331" t="s">
        <v>223</v>
      </c>
      <c r="S41" s="328"/>
      <c r="T41" s="332"/>
      <c r="U41" s="336"/>
      <c r="V41" s="183" t="s">
        <v>224</v>
      </c>
      <c r="W41" s="330" t="s">
        <v>1341</v>
      </c>
      <c r="X41" s="342" t="s">
        <v>1342</v>
      </c>
      <c r="Y41" s="328">
        <v>235</v>
      </c>
      <c r="Z41" s="332"/>
      <c r="AA41" s="341"/>
      <c r="AB41" s="183" t="s">
        <v>224</v>
      </c>
      <c r="AC41" s="330" t="s">
        <v>1343</v>
      </c>
      <c r="AD41" s="331" t="s">
        <v>1344</v>
      </c>
      <c r="AE41" s="328">
        <v>945</v>
      </c>
      <c r="AF41" s="332"/>
      <c r="AG41" s="341"/>
      <c r="AH41" s="181"/>
      <c r="AI41" s="330"/>
      <c r="AJ41" s="331"/>
      <c r="AK41" s="329"/>
      <c r="AL41" s="332"/>
      <c r="AM41" s="199"/>
    </row>
    <row r="42" spans="2:39" ht="16.5" customHeight="1">
      <c r="B42" s="130" t="s">
        <v>409</v>
      </c>
      <c r="C42" s="131">
        <f>SUM(S42,AK42)</f>
        <v>4262</v>
      </c>
      <c r="D42" s="132"/>
      <c r="E42" s="133"/>
      <c r="F42" s="133" t="s">
        <v>223</v>
      </c>
      <c r="G42" s="205"/>
      <c r="H42" s="266"/>
      <c r="I42" s="206"/>
      <c r="J42" s="132"/>
      <c r="K42" s="133"/>
      <c r="L42" s="133" t="s">
        <v>223</v>
      </c>
      <c r="M42" s="205"/>
      <c r="N42" s="266"/>
      <c r="O42" s="206"/>
      <c r="P42" s="132"/>
      <c r="Q42" s="133"/>
      <c r="R42" s="133" t="s">
        <v>223</v>
      </c>
      <c r="S42" s="205">
        <f>SUM(S39:S41,M39:M41,G39:G41)</f>
        <v>1505</v>
      </c>
      <c r="T42" s="266"/>
      <c r="U42" s="206"/>
      <c r="V42" s="132"/>
      <c r="W42" s="133"/>
      <c r="X42" s="133" t="s">
        <v>223</v>
      </c>
      <c r="Y42" s="205"/>
      <c r="Z42" s="266"/>
      <c r="AA42" s="206"/>
      <c r="AB42" s="132"/>
      <c r="AC42" s="133"/>
      <c r="AD42" s="133" t="s">
        <v>223</v>
      </c>
      <c r="AE42" s="205"/>
      <c r="AF42" s="266"/>
      <c r="AG42" s="206"/>
      <c r="AH42" s="184"/>
      <c r="AI42" s="185"/>
      <c r="AJ42" s="133" t="s">
        <v>223</v>
      </c>
      <c r="AK42" s="205">
        <f>SUM(AK39:AK41,AE39:AE41,Y39:Y41)</f>
        <v>2757</v>
      </c>
      <c r="AL42" s="266"/>
      <c r="AM42" s="207"/>
    </row>
    <row r="43" spans="2:39" ht="16.5" customHeight="1" thickBot="1">
      <c r="B43" s="136" t="s">
        <v>410</v>
      </c>
      <c r="C43" s="137">
        <f>SUM(T43,AL43)</f>
        <v>0</v>
      </c>
      <c r="D43" s="138"/>
      <c r="E43" s="139"/>
      <c r="F43" s="139" t="s">
        <v>223</v>
      </c>
      <c r="G43" s="208"/>
      <c r="H43" s="263"/>
      <c r="I43" s="209"/>
      <c r="J43" s="138"/>
      <c r="K43" s="139"/>
      <c r="L43" s="139" t="s">
        <v>223</v>
      </c>
      <c r="M43" s="208"/>
      <c r="N43" s="263"/>
      <c r="O43" s="209"/>
      <c r="P43" s="138"/>
      <c r="Q43" s="139"/>
      <c r="R43" s="139" t="s">
        <v>223</v>
      </c>
      <c r="S43" s="208"/>
      <c r="T43" s="263">
        <f>SUM(T39:T41,N39:N41,H39:H41)</f>
        <v>0</v>
      </c>
      <c r="U43" s="209"/>
      <c r="V43" s="138"/>
      <c r="W43" s="139"/>
      <c r="X43" s="139" t="s">
        <v>223</v>
      </c>
      <c r="Y43" s="208"/>
      <c r="Z43" s="263"/>
      <c r="AA43" s="209"/>
      <c r="AB43" s="138"/>
      <c r="AC43" s="139"/>
      <c r="AD43" s="139" t="s">
        <v>223</v>
      </c>
      <c r="AE43" s="208"/>
      <c r="AF43" s="263"/>
      <c r="AG43" s="209"/>
      <c r="AH43" s="186"/>
      <c r="AI43" s="187"/>
      <c r="AJ43" s="139" t="s">
        <v>223</v>
      </c>
      <c r="AK43" s="208"/>
      <c r="AL43" s="263">
        <f>SUM(AL39:AL41,AF39:AF41,Z39:Z41)</f>
        <v>0</v>
      </c>
      <c r="AM43" s="210"/>
    </row>
    <row r="44" spans="2:39" ht="16.5" customHeight="1">
      <c r="B44" s="118" t="s">
        <v>1345</v>
      </c>
      <c r="D44" s="183" t="s">
        <v>224</v>
      </c>
      <c r="E44" s="128" t="s">
        <v>1346</v>
      </c>
      <c r="F44" s="128" t="s">
        <v>1347</v>
      </c>
      <c r="G44" s="328">
        <v>340</v>
      </c>
      <c r="H44" s="332"/>
      <c r="I44" s="336"/>
      <c r="J44" s="183"/>
      <c r="K44" s="128"/>
      <c r="L44" s="128"/>
      <c r="M44" s="328"/>
      <c r="N44" s="332"/>
      <c r="O44" s="336"/>
      <c r="P44" s="120"/>
      <c r="Q44" s="330"/>
      <c r="R44" s="331" t="s">
        <v>223</v>
      </c>
      <c r="S44" s="328"/>
      <c r="T44" s="332"/>
      <c r="U44" s="336"/>
      <c r="V44" s="183" t="s">
        <v>224</v>
      </c>
      <c r="W44" s="330" t="s">
        <v>1348</v>
      </c>
      <c r="X44" s="331" t="s">
        <v>1349</v>
      </c>
      <c r="Y44" s="328">
        <v>376</v>
      </c>
      <c r="Z44" s="332"/>
      <c r="AA44" s="341"/>
      <c r="AB44" s="183"/>
      <c r="AC44" s="330"/>
      <c r="AD44" s="189" t="s">
        <v>223</v>
      </c>
      <c r="AE44" s="268"/>
      <c r="AF44" s="276"/>
      <c r="AG44" s="282"/>
      <c r="AH44" s="283"/>
      <c r="AI44" s="189"/>
      <c r="AJ44" s="189" t="s">
        <v>223</v>
      </c>
      <c r="AK44" s="268"/>
      <c r="AL44" s="276"/>
      <c r="AM44" s="203"/>
    </row>
    <row r="45" spans="2:39" ht="16.5" customHeight="1">
      <c r="B45" s="118">
        <v>47325</v>
      </c>
      <c r="D45" s="183" t="s">
        <v>224</v>
      </c>
      <c r="E45" s="128" t="s">
        <v>1350</v>
      </c>
      <c r="F45" s="128" t="s">
        <v>1351</v>
      </c>
      <c r="G45" s="328">
        <v>345</v>
      </c>
      <c r="H45" s="332"/>
      <c r="I45" s="336"/>
      <c r="J45" s="120"/>
      <c r="K45" s="330"/>
      <c r="L45" s="331"/>
      <c r="M45" s="328"/>
      <c r="N45" s="332"/>
      <c r="O45" s="336"/>
      <c r="P45" s="120"/>
      <c r="Q45" s="330"/>
      <c r="R45" s="331" t="s">
        <v>223</v>
      </c>
      <c r="S45" s="328"/>
      <c r="T45" s="332"/>
      <c r="U45" s="336"/>
      <c r="V45" s="183" t="s">
        <v>224</v>
      </c>
      <c r="W45" s="330" t="s">
        <v>1352</v>
      </c>
      <c r="X45" s="331" t="s">
        <v>1353</v>
      </c>
      <c r="Y45" s="328">
        <v>371</v>
      </c>
      <c r="Z45" s="332"/>
      <c r="AA45" s="341"/>
      <c r="AB45" s="120"/>
      <c r="AC45" s="330"/>
      <c r="AD45" s="255" t="s">
        <v>223</v>
      </c>
      <c r="AE45" s="268"/>
      <c r="AF45" s="276"/>
      <c r="AG45" s="279"/>
      <c r="AH45" s="283"/>
      <c r="AI45" s="189"/>
      <c r="AJ45" s="189" t="s">
        <v>223</v>
      </c>
      <c r="AK45" s="268"/>
      <c r="AL45" s="276"/>
      <c r="AM45" s="199"/>
    </row>
    <row r="46" spans="2:39" ht="16.5" customHeight="1" thickBot="1">
      <c r="B46" s="127"/>
      <c r="D46" s="183" t="s">
        <v>224</v>
      </c>
      <c r="E46" s="128" t="s">
        <v>1354</v>
      </c>
      <c r="F46" s="128" t="s">
        <v>1355</v>
      </c>
      <c r="G46" s="328">
        <v>665</v>
      </c>
      <c r="H46" s="332"/>
      <c r="I46" s="336"/>
      <c r="J46" s="120"/>
      <c r="K46" s="330"/>
      <c r="L46" s="331" t="s">
        <v>223</v>
      </c>
      <c r="M46" s="328"/>
      <c r="N46" s="332"/>
      <c r="O46" s="336"/>
      <c r="P46" s="120"/>
      <c r="Q46" s="330"/>
      <c r="R46" s="331" t="s">
        <v>223</v>
      </c>
      <c r="S46" s="328"/>
      <c r="T46" s="332"/>
      <c r="U46" s="336"/>
      <c r="V46" s="183" t="s">
        <v>224</v>
      </c>
      <c r="W46" s="128" t="s">
        <v>1356</v>
      </c>
      <c r="X46" s="128" t="s">
        <v>1357</v>
      </c>
      <c r="Y46" s="328">
        <v>475</v>
      </c>
      <c r="Z46" s="332"/>
      <c r="AA46" s="341"/>
      <c r="AB46" s="183"/>
      <c r="AC46" s="330"/>
      <c r="AD46" s="189" t="s">
        <v>223</v>
      </c>
      <c r="AE46" s="268"/>
      <c r="AF46" s="276"/>
      <c r="AG46" s="282"/>
      <c r="AH46" s="283"/>
      <c r="AI46" s="189"/>
      <c r="AJ46" s="189" t="s">
        <v>223</v>
      </c>
      <c r="AK46" s="268"/>
      <c r="AL46" s="276"/>
      <c r="AM46" s="203"/>
    </row>
    <row r="47" spans="2:39" ht="16.5" customHeight="1">
      <c r="B47" s="130" t="s">
        <v>409</v>
      </c>
      <c r="C47" s="131">
        <f>SUM(S47,AK47)</f>
        <v>2572</v>
      </c>
      <c r="D47" s="132"/>
      <c r="E47" s="133"/>
      <c r="F47" s="133" t="s">
        <v>223</v>
      </c>
      <c r="G47" s="205"/>
      <c r="H47" s="266"/>
      <c r="I47" s="206"/>
      <c r="J47" s="132"/>
      <c r="K47" s="133"/>
      <c r="L47" s="133" t="s">
        <v>223</v>
      </c>
      <c r="M47" s="205"/>
      <c r="N47" s="266"/>
      <c r="O47" s="206"/>
      <c r="P47" s="132"/>
      <c r="Q47" s="133"/>
      <c r="R47" s="133" t="s">
        <v>223</v>
      </c>
      <c r="S47" s="205">
        <f>SUM(S44:S46,M44:M46,G44:G46)</f>
        <v>1350</v>
      </c>
      <c r="T47" s="266"/>
      <c r="U47" s="206"/>
      <c r="V47" s="132"/>
      <c r="W47" s="133"/>
      <c r="X47" s="133" t="s">
        <v>223</v>
      </c>
      <c r="Y47" s="205"/>
      <c r="Z47" s="266"/>
      <c r="AA47" s="206"/>
      <c r="AB47" s="132"/>
      <c r="AC47" s="133"/>
      <c r="AD47" s="133" t="s">
        <v>223</v>
      </c>
      <c r="AE47" s="205"/>
      <c r="AF47" s="266"/>
      <c r="AG47" s="206"/>
      <c r="AH47" s="184"/>
      <c r="AI47" s="185"/>
      <c r="AJ47" s="133" t="s">
        <v>223</v>
      </c>
      <c r="AK47" s="205">
        <f>SUM(AK44:AK46,AE44:AE46,Y44:Y46)</f>
        <v>1222</v>
      </c>
      <c r="AL47" s="266"/>
      <c r="AM47" s="207"/>
    </row>
    <row r="48" spans="2:39" ht="16.5" customHeight="1" thickBot="1">
      <c r="B48" s="136" t="s">
        <v>410</v>
      </c>
      <c r="C48" s="137">
        <f>SUM(T48,AL48)</f>
        <v>0</v>
      </c>
      <c r="D48" s="138"/>
      <c r="E48" s="139"/>
      <c r="F48" s="139" t="s">
        <v>223</v>
      </c>
      <c r="G48" s="208"/>
      <c r="H48" s="263"/>
      <c r="I48" s="209"/>
      <c r="J48" s="138"/>
      <c r="K48" s="139"/>
      <c r="L48" s="139" t="s">
        <v>223</v>
      </c>
      <c r="M48" s="208"/>
      <c r="N48" s="263"/>
      <c r="O48" s="209"/>
      <c r="P48" s="138"/>
      <c r="Q48" s="139"/>
      <c r="R48" s="139" t="s">
        <v>223</v>
      </c>
      <c r="S48" s="208"/>
      <c r="T48" s="263">
        <f>SUM(T44:T46,N44:N46,H44:H46)</f>
        <v>0</v>
      </c>
      <c r="U48" s="209"/>
      <c r="V48" s="138"/>
      <c r="W48" s="139"/>
      <c r="X48" s="139" t="s">
        <v>223</v>
      </c>
      <c r="Y48" s="208"/>
      <c r="Z48" s="263"/>
      <c r="AA48" s="209"/>
      <c r="AB48" s="138"/>
      <c r="AC48" s="139"/>
      <c r="AD48" s="139" t="s">
        <v>223</v>
      </c>
      <c r="AE48" s="208"/>
      <c r="AF48" s="263"/>
      <c r="AG48" s="209"/>
      <c r="AH48" s="186"/>
      <c r="AI48" s="187"/>
      <c r="AJ48" s="139" t="s">
        <v>223</v>
      </c>
      <c r="AK48" s="208"/>
      <c r="AL48" s="263">
        <f>SUM(AL44:AL46,AF44:AF46,Z44:Z46)</f>
        <v>0</v>
      </c>
      <c r="AM48" s="210"/>
    </row>
    <row r="49" spans="2:39" ht="16.5" customHeight="1">
      <c r="B49" s="118" t="s">
        <v>1358</v>
      </c>
      <c r="D49" s="183" t="s">
        <v>224</v>
      </c>
      <c r="E49" s="128" t="s">
        <v>1359</v>
      </c>
      <c r="F49" s="128" t="s">
        <v>1360</v>
      </c>
      <c r="G49" s="328">
        <v>330</v>
      </c>
      <c r="H49" s="332"/>
      <c r="I49" s="336"/>
      <c r="J49" s="183" t="s">
        <v>224</v>
      </c>
      <c r="K49" s="330" t="s">
        <v>1361</v>
      </c>
      <c r="L49" s="342" t="s">
        <v>1362</v>
      </c>
      <c r="M49" s="328">
        <v>475</v>
      </c>
      <c r="N49" s="332"/>
      <c r="O49" s="336"/>
      <c r="P49" s="183" t="s">
        <v>224</v>
      </c>
      <c r="Q49" s="330" t="s">
        <v>1363</v>
      </c>
      <c r="R49" s="331" t="s">
        <v>1364</v>
      </c>
      <c r="S49" s="328">
        <v>310</v>
      </c>
      <c r="T49" s="332"/>
      <c r="U49" s="336"/>
      <c r="V49" s="183" t="s">
        <v>224</v>
      </c>
      <c r="W49" s="330" t="s">
        <v>1365</v>
      </c>
      <c r="X49" s="331" t="s">
        <v>1366</v>
      </c>
      <c r="Y49" s="328">
        <v>460</v>
      </c>
      <c r="Z49" s="332"/>
      <c r="AA49" s="341"/>
      <c r="AB49" s="183" t="s">
        <v>224</v>
      </c>
      <c r="AC49" s="330" t="s">
        <v>1367</v>
      </c>
      <c r="AD49" s="330" t="s">
        <v>1368</v>
      </c>
      <c r="AE49" s="328">
        <v>505</v>
      </c>
      <c r="AF49" s="332"/>
      <c r="AG49" s="345"/>
      <c r="AH49" s="183" t="s">
        <v>224</v>
      </c>
      <c r="AI49" s="330" t="s">
        <v>1369</v>
      </c>
      <c r="AJ49" s="330" t="s">
        <v>1370</v>
      </c>
      <c r="AK49" s="328">
        <v>145</v>
      </c>
      <c r="AL49" s="276"/>
      <c r="AM49" s="203"/>
    </row>
    <row r="50" spans="2:39" ht="16.5" customHeight="1">
      <c r="B50" s="118">
        <v>47324</v>
      </c>
      <c r="D50" s="183" t="s">
        <v>224</v>
      </c>
      <c r="E50" s="128" t="s">
        <v>1371</v>
      </c>
      <c r="F50" s="128" t="s">
        <v>1372</v>
      </c>
      <c r="G50" s="328">
        <v>325</v>
      </c>
      <c r="H50" s="332"/>
      <c r="I50" s="336"/>
      <c r="J50" s="183" t="s">
        <v>224</v>
      </c>
      <c r="K50" s="330" t="s">
        <v>1373</v>
      </c>
      <c r="L50" s="327" t="s">
        <v>1374</v>
      </c>
      <c r="M50" s="328">
        <v>615</v>
      </c>
      <c r="N50" s="332"/>
      <c r="O50" s="336"/>
      <c r="P50" s="120"/>
      <c r="Q50" s="330" t="s">
        <v>1375</v>
      </c>
      <c r="R50" s="331" t="s">
        <v>1376</v>
      </c>
      <c r="S50" s="329" t="s">
        <v>452</v>
      </c>
      <c r="T50" s="332"/>
      <c r="U50" s="336"/>
      <c r="V50" s="183" t="s">
        <v>224</v>
      </c>
      <c r="W50" s="330" t="s">
        <v>1377</v>
      </c>
      <c r="X50" s="331" t="s">
        <v>1378</v>
      </c>
      <c r="Y50" s="328">
        <v>180</v>
      </c>
      <c r="Z50" s="332"/>
      <c r="AA50" s="341"/>
      <c r="AB50" s="183" t="s">
        <v>224</v>
      </c>
      <c r="AC50" s="330" t="s">
        <v>1379</v>
      </c>
      <c r="AD50" s="330" t="s">
        <v>1380</v>
      </c>
      <c r="AE50" s="328">
        <v>190</v>
      </c>
      <c r="AF50" s="332"/>
      <c r="AG50" s="345"/>
      <c r="AH50" s="183" t="s">
        <v>224</v>
      </c>
      <c r="AI50" s="330" t="s">
        <v>1381</v>
      </c>
      <c r="AJ50" s="330" t="s">
        <v>1382</v>
      </c>
      <c r="AK50" s="328">
        <v>60</v>
      </c>
      <c r="AL50" s="276"/>
      <c r="AM50" s="203"/>
    </row>
    <row r="51" spans="2:39" ht="16.5" customHeight="1">
      <c r="B51" s="127"/>
      <c r="D51" s="183" t="s">
        <v>224</v>
      </c>
      <c r="E51" s="128" t="s">
        <v>1383</v>
      </c>
      <c r="F51" s="128" t="s">
        <v>1384</v>
      </c>
      <c r="G51" s="328">
        <v>430</v>
      </c>
      <c r="H51" s="332"/>
      <c r="I51" s="336"/>
      <c r="J51" s="183" t="s">
        <v>224</v>
      </c>
      <c r="K51" s="330" t="s">
        <v>1385</v>
      </c>
      <c r="L51" s="331" t="s">
        <v>1386</v>
      </c>
      <c r="M51" s="328">
        <v>310</v>
      </c>
      <c r="N51" s="332"/>
      <c r="O51" s="336"/>
      <c r="P51" s="120"/>
      <c r="Q51" s="330"/>
      <c r="R51" s="331"/>
      <c r="S51" s="329"/>
      <c r="T51" s="332"/>
      <c r="U51" s="336"/>
      <c r="V51" s="183" t="s">
        <v>224</v>
      </c>
      <c r="W51" s="330" t="s">
        <v>1387</v>
      </c>
      <c r="X51" s="331" t="s">
        <v>1388</v>
      </c>
      <c r="Y51" s="328">
        <v>365</v>
      </c>
      <c r="Z51" s="332"/>
      <c r="AA51" s="341"/>
      <c r="AB51" s="183" t="s">
        <v>224</v>
      </c>
      <c r="AC51" s="330" t="s">
        <v>1389</v>
      </c>
      <c r="AD51" s="330" t="s">
        <v>1390</v>
      </c>
      <c r="AE51" s="328">
        <v>165</v>
      </c>
      <c r="AF51" s="332"/>
      <c r="AG51" s="345"/>
      <c r="AH51" s="183" t="s">
        <v>224</v>
      </c>
      <c r="AI51" s="330" t="s">
        <v>1391</v>
      </c>
      <c r="AJ51" s="330" t="s">
        <v>1392</v>
      </c>
      <c r="AK51" s="328">
        <v>115</v>
      </c>
      <c r="AL51" s="276"/>
      <c r="AM51" s="203"/>
    </row>
    <row r="52" spans="2:39" ht="16.5" customHeight="1">
      <c r="B52" s="127"/>
      <c r="D52" s="183" t="s">
        <v>224</v>
      </c>
      <c r="E52" s="128" t="s">
        <v>1393</v>
      </c>
      <c r="F52" s="128" t="s">
        <v>1394</v>
      </c>
      <c r="G52" s="328">
        <v>305</v>
      </c>
      <c r="H52" s="332"/>
      <c r="I52" s="336"/>
      <c r="J52" s="183" t="s">
        <v>224</v>
      </c>
      <c r="K52" s="330" t="s">
        <v>1395</v>
      </c>
      <c r="L52" s="331" t="s">
        <v>1396</v>
      </c>
      <c r="M52" s="328">
        <v>175</v>
      </c>
      <c r="N52" s="332"/>
      <c r="O52" s="336"/>
      <c r="P52" s="183"/>
      <c r="Q52" s="128"/>
      <c r="R52" s="128"/>
      <c r="S52" s="328"/>
      <c r="T52" s="332"/>
      <c r="U52" s="336"/>
      <c r="V52" s="183" t="s">
        <v>224</v>
      </c>
      <c r="W52" s="330" t="s">
        <v>1397</v>
      </c>
      <c r="X52" s="331" t="s">
        <v>1398</v>
      </c>
      <c r="Y52" s="328">
        <v>235</v>
      </c>
      <c r="Z52" s="332"/>
      <c r="AA52" s="341"/>
      <c r="AB52" s="183" t="s">
        <v>224</v>
      </c>
      <c r="AC52" s="330" t="s">
        <v>1399</v>
      </c>
      <c r="AD52" s="330" t="s">
        <v>1400</v>
      </c>
      <c r="AE52" s="328">
        <v>345</v>
      </c>
      <c r="AF52" s="332"/>
      <c r="AG52" s="345"/>
      <c r="AH52" s="183" t="s">
        <v>224</v>
      </c>
      <c r="AI52" s="330" t="s">
        <v>1401</v>
      </c>
      <c r="AJ52" s="330" t="s">
        <v>1402</v>
      </c>
      <c r="AK52" s="328">
        <v>85</v>
      </c>
      <c r="AL52" s="332"/>
      <c r="AM52" s="401"/>
    </row>
    <row r="53" spans="2:39" ht="16.5" customHeight="1">
      <c r="B53" s="127"/>
      <c r="D53" s="183" t="s">
        <v>224</v>
      </c>
      <c r="E53" s="128" t="s">
        <v>1403</v>
      </c>
      <c r="F53" s="128" t="s">
        <v>1404</v>
      </c>
      <c r="G53" s="328">
        <v>295</v>
      </c>
      <c r="H53" s="332"/>
      <c r="I53" s="336"/>
      <c r="J53" s="183" t="s">
        <v>224</v>
      </c>
      <c r="K53" s="330" t="s">
        <v>1381</v>
      </c>
      <c r="L53" s="331" t="s">
        <v>1405</v>
      </c>
      <c r="M53" s="328">
        <v>65</v>
      </c>
      <c r="N53" s="332"/>
      <c r="O53" s="336"/>
      <c r="P53" s="120"/>
      <c r="Q53" s="330"/>
      <c r="R53" s="331"/>
      <c r="S53" s="329"/>
      <c r="T53" s="332"/>
      <c r="U53" s="336"/>
      <c r="V53" s="183" t="s">
        <v>224</v>
      </c>
      <c r="W53" s="330" t="s">
        <v>1406</v>
      </c>
      <c r="X53" s="331" t="s">
        <v>1407</v>
      </c>
      <c r="Y53" s="328">
        <v>50</v>
      </c>
      <c r="Z53" s="332"/>
      <c r="AA53" s="341"/>
      <c r="AB53" s="183" t="s">
        <v>224</v>
      </c>
      <c r="AC53" s="330" t="s">
        <v>1371</v>
      </c>
      <c r="AD53" s="330" t="s">
        <v>1408</v>
      </c>
      <c r="AE53" s="328">
        <v>190</v>
      </c>
      <c r="AF53" s="332"/>
      <c r="AG53" s="345"/>
      <c r="AH53" s="183"/>
      <c r="AI53" s="330"/>
      <c r="AJ53" s="330"/>
      <c r="AK53" s="329"/>
      <c r="AL53" s="332"/>
      <c r="AM53" s="203"/>
    </row>
    <row r="54" spans="2:39" ht="16.5" customHeight="1" thickBot="1">
      <c r="B54" s="127"/>
      <c r="D54" s="183"/>
      <c r="E54" s="128" t="s">
        <v>1409</v>
      </c>
      <c r="F54" s="128" t="s">
        <v>1410</v>
      </c>
      <c r="G54" s="329" t="s">
        <v>452</v>
      </c>
      <c r="H54" s="332"/>
      <c r="I54" s="336"/>
      <c r="J54" s="183"/>
      <c r="K54" s="330"/>
      <c r="L54" s="327"/>
      <c r="M54" s="329"/>
      <c r="N54" s="332"/>
      <c r="O54" s="336"/>
      <c r="P54" s="120"/>
      <c r="Q54" s="330"/>
      <c r="R54" s="331"/>
      <c r="S54" s="329"/>
      <c r="T54" s="332"/>
      <c r="U54" s="336"/>
      <c r="V54" s="183" t="s">
        <v>224</v>
      </c>
      <c r="W54" s="330" t="s">
        <v>1411</v>
      </c>
      <c r="X54" s="331" t="s">
        <v>1412</v>
      </c>
      <c r="Y54" s="328">
        <v>330</v>
      </c>
      <c r="Z54" s="332"/>
      <c r="AA54" s="341"/>
      <c r="AB54" s="183"/>
      <c r="AC54" s="330" t="s">
        <v>1413</v>
      </c>
      <c r="AD54" s="330" t="s">
        <v>1414</v>
      </c>
      <c r="AE54" s="329" t="s">
        <v>452</v>
      </c>
      <c r="AF54" s="332"/>
      <c r="AG54" s="345"/>
      <c r="AH54" s="181"/>
      <c r="AI54" s="330"/>
      <c r="AJ54" s="330" t="s">
        <v>223</v>
      </c>
      <c r="AK54" s="328"/>
      <c r="AL54" s="276"/>
      <c r="AM54" s="203"/>
    </row>
    <row r="55" spans="2:39" ht="15.75" customHeight="1">
      <c r="B55" s="130" t="s">
        <v>409</v>
      </c>
      <c r="C55" s="131">
        <f>SUM(S55,AK55)</f>
        <v>7055</v>
      </c>
      <c r="D55" s="132"/>
      <c r="E55" s="133"/>
      <c r="F55" s="133" t="s">
        <v>223</v>
      </c>
      <c r="G55" s="205"/>
      <c r="H55" s="205"/>
      <c r="I55" s="134"/>
      <c r="J55" s="132"/>
      <c r="K55" s="133"/>
      <c r="L55" s="133"/>
      <c r="M55" s="205"/>
      <c r="N55" s="205"/>
      <c r="O55" s="134"/>
      <c r="P55" s="132"/>
      <c r="Q55" s="133"/>
      <c r="R55" s="133" t="s">
        <v>223</v>
      </c>
      <c r="S55" s="205">
        <f>SUM(S49:S54,M49:M54,G49:G54)</f>
        <v>3635</v>
      </c>
      <c r="T55" s="205"/>
      <c r="U55" s="134"/>
      <c r="V55" s="132"/>
      <c r="W55" s="133"/>
      <c r="X55" s="133"/>
      <c r="Y55" s="205"/>
      <c r="Z55" s="205"/>
      <c r="AA55" s="134"/>
      <c r="AB55" s="132"/>
      <c r="AC55" s="133"/>
      <c r="AD55" s="133" t="s">
        <v>223</v>
      </c>
      <c r="AE55" s="205"/>
      <c r="AF55" s="205"/>
      <c r="AG55" s="134"/>
      <c r="AH55" s="132"/>
      <c r="AI55" s="133"/>
      <c r="AJ55" s="133" t="s">
        <v>223</v>
      </c>
      <c r="AK55" s="205">
        <f>SUM(AK49:AK54,AE49:AE54,Y49:Y54)</f>
        <v>3420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SUM(T49:T54,N49:N54,H49:H54)</f>
        <v>0</v>
      </c>
      <c r="U56" s="140"/>
      <c r="V56" s="138"/>
      <c r="W56" s="139"/>
      <c r="X56" s="139"/>
      <c r="Y56" s="208"/>
      <c r="Z56" s="208"/>
      <c r="AA56" s="140"/>
      <c r="AB56" s="138"/>
      <c r="AC56" s="139"/>
      <c r="AD56" s="139" t="s">
        <v>223</v>
      </c>
      <c r="AE56" s="208"/>
      <c r="AF56" s="208"/>
      <c r="AG56" s="140"/>
      <c r="AH56" s="138"/>
      <c r="AI56" s="139"/>
      <c r="AJ56" s="139" t="s">
        <v>223</v>
      </c>
      <c r="AK56" s="208"/>
      <c r="AL56" s="208">
        <f>SUM(AL49:AL54,AF49:AF54,Z49:Z54)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SUM(S16,S23,S31,S37,S42,S47,S55)</f>
        <v>22090</v>
      </c>
      <c r="T57" s="242">
        <f>SUM(T17,T24,T32,T38,T43,T48,T56)</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SUM(AK16,AK23,AK31,AK37,AK42,AK47,AK55)</f>
        <v>20936</v>
      </c>
      <c r="AL57" s="242">
        <f>SUM(AL17,AL24,AL32,AL38,AL43,AL48,AL56)</f>
        <v>0</v>
      </c>
      <c r="AM57" s="150"/>
    </row>
    <row r="58" spans="2:39" ht="15" customHeight="1" thickBot="1">
      <c r="B58" s="152"/>
      <c r="C58" s="153"/>
      <c r="D58" s="285"/>
      <c r="F58" s="79" t="s">
        <v>223</v>
      </c>
      <c r="G58" s="354"/>
      <c r="H58" s="354"/>
      <c r="I58" s="354"/>
      <c r="J58" s="355"/>
      <c r="K58" s="354"/>
      <c r="L58" s="354"/>
      <c r="M58" s="354"/>
      <c r="N58" s="354"/>
      <c r="O58" s="354"/>
      <c r="P58" s="355"/>
      <c r="Q58" s="354"/>
      <c r="R58" s="354" t="s">
        <v>223</v>
      </c>
      <c r="S58" s="354"/>
      <c r="T58" s="354"/>
      <c r="U58" s="354"/>
      <c r="V58" s="355"/>
      <c r="W58" s="354"/>
      <c r="X58" s="354"/>
      <c r="Y58" s="354"/>
      <c r="Z58" s="354"/>
      <c r="AA58" s="354"/>
      <c r="AB58" s="285"/>
      <c r="AC58" s="284"/>
      <c r="AD58" s="284" t="s">
        <v>223</v>
      </c>
      <c r="AE58" s="284"/>
      <c r="AF58" s="284"/>
      <c r="AG58" s="284"/>
      <c r="AH58" s="285"/>
      <c r="AI58" s="284"/>
      <c r="AJ58" s="284" t="s">
        <v>223</v>
      </c>
      <c r="AK58" s="284"/>
      <c r="AL58" s="284"/>
      <c r="AM58" s="155" t="s">
        <v>878</v>
      </c>
    </row>
    <row r="59" spans="2:39" ht="15" customHeight="1">
      <c r="B59" s="156" t="s">
        <v>491</v>
      </c>
      <c r="C59" s="157"/>
      <c r="D59" s="289"/>
      <c r="E59" s="159"/>
      <c r="F59" s="159" t="s">
        <v>223</v>
      </c>
      <c r="G59" s="356"/>
      <c r="H59" s="356"/>
      <c r="I59" s="356"/>
      <c r="J59" s="357"/>
      <c r="K59" s="356"/>
      <c r="L59" s="356"/>
      <c r="M59" s="356"/>
      <c r="N59" s="356"/>
      <c r="O59" s="356"/>
      <c r="P59" s="358"/>
      <c r="Q59" s="159"/>
      <c r="R59" s="159" t="s">
        <v>223</v>
      </c>
      <c r="S59" s="356"/>
      <c r="T59" s="356"/>
      <c r="U59" s="356"/>
      <c r="V59" s="357"/>
      <c r="W59" s="356"/>
      <c r="X59" s="356"/>
      <c r="Y59" s="356"/>
      <c r="Z59" s="356"/>
      <c r="AA59" s="359"/>
      <c r="AB59" s="288"/>
      <c r="AC59" s="287"/>
      <c r="AD59" s="287" t="s">
        <v>223</v>
      </c>
      <c r="AE59" s="287"/>
      <c r="AF59" s="287"/>
      <c r="AG59" s="287"/>
      <c r="AH59" s="288"/>
      <c r="AI59" s="287"/>
      <c r="AJ59" s="287" t="s">
        <v>223</v>
      </c>
      <c r="AK59" s="287"/>
      <c r="AL59" s="287"/>
      <c r="AM59" s="163"/>
    </row>
    <row r="60" spans="2:39" ht="15" customHeight="1">
      <c r="B60" s="164" t="s">
        <v>492</v>
      </c>
      <c r="C60" s="379"/>
      <c r="D60" s="294"/>
      <c r="E60" s="167"/>
      <c r="F60" s="167" t="s">
        <v>223</v>
      </c>
      <c r="G60" s="380"/>
      <c r="H60" s="380"/>
      <c r="I60" s="380"/>
      <c r="J60" s="381"/>
      <c r="K60" s="380"/>
      <c r="L60" s="380"/>
      <c r="M60" s="380"/>
      <c r="N60" s="380"/>
      <c r="O60" s="380"/>
      <c r="P60" s="360"/>
      <c r="Q60" s="167"/>
      <c r="R60" s="167" t="s">
        <v>223</v>
      </c>
      <c r="S60" s="380"/>
      <c r="T60" s="380"/>
      <c r="U60" s="380"/>
      <c r="V60" s="381"/>
      <c r="W60" s="380"/>
      <c r="X60" s="380"/>
      <c r="Y60" s="380"/>
      <c r="Z60" s="380"/>
      <c r="AA60" s="361"/>
      <c r="AB60" s="382"/>
      <c r="AC60" s="383"/>
      <c r="AD60" s="383" t="s">
        <v>223</v>
      </c>
      <c r="AE60" s="383"/>
      <c r="AF60" s="383"/>
      <c r="AG60" s="383"/>
      <c r="AH60" s="382"/>
      <c r="AI60" s="383"/>
      <c r="AJ60" s="383" t="s">
        <v>223</v>
      </c>
      <c r="AK60" s="383"/>
      <c r="AL60" s="383"/>
      <c r="AM60" s="171"/>
    </row>
    <row r="61" spans="2:39" ht="15" customHeight="1">
      <c r="B61" s="172"/>
      <c r="C61" s="379"/>
      <c r="D61" s="294"/>
      <c r="E61" s="167"/>
      <c r="F61" s="167" t="s">
        <v>223</v>
      </c>
      <c r="G61" s="380"/>
      <c r="H61" s="380"/>
      <c r="I61" s="380"/>
      <c r="J61" s="381"/>
      <c r="K61" s="380"/>
      <c r="L61" s="380"/>
      <c r="M61" s="380"/>
      <c r="N61" s="380"/>
      <c r="O61" s="380"/>
      <c r="P61" s="360"/>
      <c r="Q61" s="167"/>
      <c r="R61" s="167" t="s">
        <v>223</v>
      </c>
      <c r="S61" s="380"/>
      <c r="T61" s="380"/>
      <c r="U61" s="380"/>
      <c r="V61" s="381"/>
      <c r="W61" s="380"/>
      <c r="X61" s="380"/>
      <c r="Y61" s="380"/>
      <c r="Z61" s="380"/>
      <c r="AA61" s="361"/>
      <c r="AB61" s="382"/>
      <c r="AC61" s="383"/>
      <c r="AD61" s="383" t="s">
        <v>223</v>
      </c>
      <c r="AE61" s="383"/>
      <c r="AF61" s="383"/>
      <c r="AG61" s="383"/>
      <c r="AH61" s="382"/>
      <c r="AI61" s="383"/>
      <c r="AJ61" s="383" t="s">
        <v>223</v>
      </c>
      <c r="AK61" s="383"/>
      <c r="AL61" s="383"/>
      <c r="AM61" s="171"/>
    </row>
    <row r="62" spans="2:39" ht="15" customHeight="1">
      <c r="B62" s="172"/>
      <c r="C62" s="379"/>
      <c r="D62" s="294"/>
      <c r="E62" s="167"/>
      <c r="F62" s="167" t="s">
        <v>223</v>
      </c>
      <c r="G62" s="380"/>
      <c r="H62" s="380"/>
      <c r="I62" s="380"/>
      <c r="J62" s="381"/>
      <c r="K62" s="380"/>
      <c r="L62" s="380"/>
      <c r="M62" s="380"/>
      <c r="N62" s="380"/>
      <c r="O62" s="380"/>
      <c r="P62" s="360"/>
      <c r="Q62" s="167"/>
      <c r="R62" s="167" t="s">
        <v>223</v>
      </c>
      <c r="S62" s="380"/>
      <c r="T62" s="380"/>
      <c r="U62" s="380"/>
      <c r="V62" s="381"/>
      <c r="W62" s="380"/>
      <c r="X62" s="380"/>
      <c r="Y62" s="380"/>
      <c r="Z62" s="380"/>
      <c r="AA62" s="361"/>
      <c r="AB62" s="382"/>
      <c r="AC62" s="383"/>
      <c r="AD62" s="383" t="s">
        <v>223</v>
      </c>
      <c r="AE62" s="383"/>
      <c r="AF62" s="383"/>
      <c r="AG62" s="383"/>
      <c r="AH62" s="382"/>
      <c r="AI62" s="383"/>
      <c r="AJ62" s="383" t="s">
        <v>223</v>
      </c>
      <c r="AK62" s="383"/>
      <c r="AL62" s="383"/>
      <c r="AM62" s="171"/>
    </row>
    <row r="63" spans="2:39" ht="15" customHeight="1">
      <c r="B63" s="172"/>
      <c r="C63" s="379"/>
      <c r="D63" s="294"/>
      <c r="E63" s="291"/>
      <c r="F63" s="291" t="s">
        <v>223</v>
      </c>
      <c r="G63" s="383"/>
      <c r="H63" s="383"/>
      <c r="I63" s="383"/>
      <c r="J63" s="382"/>
      <c r="K63" s="383"/>
      <c r="L63" s="383"/>
      <c r="M63" s="383"/>
      <c r="N63" s="383"/>
      <c r="O63" s="383"/>
      <c r="P63" s="294"/>
      <c r="Q63" s="291"/>
      <c r="R63" s="291" t="s">
        <v>223</v>
      </c>
      <c r="S63" s="383"/>
      <c r="T63" s="383"/>
      <c r="U63" s="383"/>
      <c r="V63" s="382"/>
      <c r="W63" s="383"/>
      <c r="X63" s="383"/>
      <c r="Y63" s="383"/>
      <c r="Z63" s="383"/>
      <c r="AA63" s="295"/>
      <c r="AB63" s="382"/>
      <c r="AC63" s="383"/>
      <c r="AD63" s="383" t="s">
        <v>223</v>
      </c>
      <c r="AE63" s="383"/>
      <c r="AF63" s="383"/>
      <c r="AG63" s="383"/>
      <c r="AH63" s="382"/>
      <c r="AI63" s="383"/>
      <c r="AJ63" s="383" t="s">
        <v>223</v>
      </c>
      <c r="AK63" s="383"/>
      <c r="AL63" s="383"/>
      <c r="AM63" s="171"/>
    </row>
    <row r="64" spans="2:39" ht="15" customHeight="1">
      <c r="B64" s="172"/>
      <c r="C64" s="379"/>
      <c r="D64" s="294"/>
      <c r="E64" s="291"/>
      <c r="F64" s="291" t="s">
        <v>223</v>
      </c>
      <c r="G64" s="383"/>
      <c r="H64" s="383"/>
      <c r="I64" s="383"/>
      <c r="J64" s="382"/>
      <c r="K64" s="383"/>
      <c r="L64" s="383"/>
      <c r="M64" s="383"/>
      <c r="N64" s="383"/>
      <c r="O64" s="383"/>
      <c r="P64" s="294"/>
      <c r="Q64" s="291"/>
      <c r="R64" s="291" t="s">
        <v>223</v>
      </c>
      <c r="S64" s="383"/>
      <c r="T64" s="383"/>
      <c r="U64" s="383"/>
      <c r="V64" s="382"/>
      <c r="W64" s="383"/>
      <c r="X64" s="383"/>
      <c r="Y64" s="383"/>
      <c r="Z64" s="383"/>
      <c r="AA64" s="295"/>
      <c r="AB64" s="382"/>
      <c r="AC64" s="383"/>
      <c r="AD64" s="383" t="s">
        <v>223</v>
      </c>
      <c r="AE64" s="383"/>
      <c r="AF64" s="383"/>
      <c r="AG64" s="383"/>
      <c r="AH64" s="382"/>
      <c r="AI64" s="383"/>
      <c r="AJ64" s="383" t="s">
        <v>223</v>
      </c>
      <c r="AK64" s="383"/>
      <c r="AL64" s="383"/>
      <c r="AM64" s="171"/>
    </row>
    <row r="65" spans="2:40" ht="15" customHeight="1">
      <c r="B65" s="172"/>
      <c r="C65" s="379"/>
      <c r="D65" s="294"/>
      <c r="E65" s="291"/>
      <c r="F65" s="291" t="s">
        <v>223</v>
      </c>
      <c r="G65" s="383"/>
      <c r="H65" s="383"/>
      <c r="I65" s="383"/>
      <c r="J65" s="382"/>
      <c r="K65" s="383"/>
      <c r="L65" s="383"/>
      <c r="M65" s="383"/>
      <c r="N65" s="383"/>
      <c r="O65" s="383"/>
      <c r="P65" s="294"/>
      <c r="Q65" s="291"/>
      <c r="R65" s="291" t="s">
        <v>223</v>
      </c>
      <c r="S65" s="383"/>
      <c r="T65" s="383"/>
      <c r="U65" s="383"/>
      <c r="V65" s="382"/>
      <c r="W65" s="383"/>
      <c r="X65" s="383"/>
      <c r="Y65" s="383"/>
      <c r="Z65" s="383"/>
      <c r="AA65" s="295"/>
      <c r="AB65" s="382"/>
      <c r="AC65" s="383"/>
      <c r="AD65" s="383" t="s">
        <v>223</v>
      </c>
      <c r="AE65" s="383"/>
      <c r="AF65" s="383"/>
      <c r="AG65" s="383"/>
      <c r="AH65" s="382"/>
      <c r="AI65" s="383"/>
      <c r="AJ65" s="383" t="s">
        <v>223</v>
      </c>
      <c r="AK65" s="383"/>
      <c r="AL65" s="383"/>
      <c r="AM65" s="171"/>
    </row>
    <row r="66" spans="2:40"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40" ht="16.5" customHeight="1">
      <c r="C67" s="105" t="s">
        <v>493</v>
      </c>
      <c r="D67" s="16" t="s">
        <v>1415</v>
      </c>
      <c r="E67" s="403"/>
      <c r="F67" s="403" t="s">
        <v>223</v>
      </c>
      <c r="G67" s="403"/>
      <c r="H67" s="403"/>
      <c r="I67" s="403"/>
      <c r="J67" s="404"/>
      <c r="K67" s="403"/>
      <c r="P67" s="450" t="s">
        <v>1416</v>
      </c>
      <c r="Q67" s="450"/>
      <c r="R67" s="450"/>
      <c r="S67" s="450"/>
      <c r="T67" s="450"/>
      <c r="U67" s="450"/>
      <c r="V67" s="450"/>
      <c r="W67" s="450"/>
      <c r="AA67" s="155"/>
      <c r="AB67" s="450" t="s">
        <v>1417</v>
      </c>
      <c r="AC67" s="450"/>
      <c r="AD67" s="450"/>
      <c r="AE67" s="450"/>
      <c r="AF67" s="450"/>
      <c r="AG67" s="450"/>
      <c r="AH67" s="450"/>
      <c r="AI67" s="450"/>
      <c r="AM67" s="155"/>
      <c r="AN67" s="378"/>
    </row>
    <row r="68" spans="2:40" ht="15.75" customHeight="1">
      <c r="D68" s="405" t="s">
        <v>1418</v>
      </c>
      <c r="E68" s="405"/>
      <c r="F68" s="405"/>
      <c r="G68" s="405"/>
      <c r="H68" s="405"/>
      <c r="I68" s="405"/>
      <c r="J68" s="405"/>
      <c r="K68" s="405"/>
      <c r="P68" s="402" t="s">
        <v>1419</v>
      </c>
      <c r="Q68" s="403"/>
      <c r="R68" s="403"/>
      <c r="S68" s="403"/>
      <c r="T68" s="403"/>
      <c r="U68" s="403"/>
      <c r="V68" s="404"/>
      <c r="W68" s="403"/>
      <c r="AB68" s="402" t="s">
        <v>1420</v>
      </c>
      <c r="AC68" s="403"/>
      <c r="AD68" s="403"/>
      <c r="AE68" s="403"/>
      <c r="AF68" s="403"/>
      <c r="AG68" s="403"/>
      <c r="AH68" s="404"/>
      <c r="AI68" s="403"/>
      <c r="AN68" s="16"/>
    </row>
    <row r="69" spans="2:40" ht="15.75" customHeight="1">
      <c r="D69" s="405" t="s">
        <v>1120</v>
      </c>
      <c r="E69" s="405"/>
      <c r="F69" s="405"/>
      <c r="G69" s="405"/>
      <c r="H69" s="405"/>
      <c r="I69" s="405"/>
      <c r="J69" s="405"/>
      <c r="K69" s="405"/>
      <c r="L69" s="433"/>
      <c r="M69" s="433"/>
      <c r="N69" s="433"/>
      <c r="P69" s="402" t="s">
        <v>1421</v>
      </c>
      <c r="Q69" s="405"/>
      <c r="R69" s="405"/>
      <c r="S69" s="405"/>
      <c r="T69" s="405"/>
      <c r="U69" s="405"/>
      <c r="V69" s="405"/>
      <c r="W69" s="405"/>
      <c r="X69" s="405"/>
      <c r="Y69" s="405"/>
      <c r="Z69" s="407"/>
      <c r="AB69" s="402"/>
      <c r="AC69" s="405"/>
      <c r="AD69" s="405"/>
      <c r="AE69" s="405"/>
      <c r="AF69" s="405"/>
      <c r="AG69" s="405"/>
      <c r="AH69" s="405"/>
      <c r="AI69" s="405"/>
      <c r="AJ69" s="405"/>
      <c r="AK69" s="405"/>
      <c r="AL69" s="407"/>
      <c r="AN69" s="251"/>
    </row>
    <row r="70" spans="2:40" ht="15.95" customHeight="1">
      <c r="D70" s="405" t="s">
        <v>1422</v>
      </c>
      <c r="L70" s="405"/>
      <c r="M70" s="407"/>
      <c r="N70" s="407"/>
      <c r="P70" s="405" t="s">
        <v>1423</v>
      </c>
      <c r="Q70" s="405"/>
      <c r="R70" s="405"/>
      <c r="S70" s="405"/>
      <c r="T70" s="405"/>
      <c r="U70" s="405"/>
      <c r="V70" s="405"/>
      <c r="W70" s="405"/>
      <c r="AB70" s="405"/>
      <c r="AC70" s="405"/>
      <c r="AD70" s="405"/>
      <c r="AE70" s="405"/>
      <c r="AF70" s="405"/>
      <c r="AG70" s="405"/>
      <c r="AH70" s="405"/>
      <c r="AI70" s="405"/>
      <c r="AN70" s="251"/>
    </row>
    <row r="71" spans="2:40" ht="15.95" customHeight="1">
      <c r="D71" s="251"/>
      <c r="E71" s="16"/>
      <c r="F71" s="16"/>
      <c r="G71" s="16"/>
      <c r="H71" s="16"/>
      <c r="I71" s="16"/>
      <c r="J71" s="16"/>
      <c r="K71" s="16"/>
      <c r="P71" s="405" t="s">
        <v>1424</v>
      </c>
      <c r="AB71" s="405"/>
      <c r="AN71" s="251"/>
    </row>
    <row r="72" spans="2:40" ht="15.95" customHeight="1">
      <c r="F72" s="79" t="s">
        <v>223</v>
      </c>
      <c r="P72" s="16"/>
      <c r="R72" s="79" t="s">
        <v>223</v>
      </c>
      <c r="AB72" s="405"/>
      <c r="AD72" s="79" t="s">
        <v>223</v>
      </c>
      <c r="AJ72" s="79" t="s">
        <v>223</v>
      </c>
    </row>
    <row r="73" spans="2:40" ht="15.95" customHeight="1">
      <c r="F73" s="79" t="s">
        <v>223</v>
      </c>
      <c r="R73" s="79" t="s">
        <v>223</v>
      </c>
      <c r="AC73" s="528"/>
      <c r="AD73" s="528"/>
      <c r="AE73" s="528"/>
      <c r="AF73" s="528"/>
      <c r="AG73" s="528"/>
      <c r="AH73" s="528"/>
      <c r="AI73" s="528"/>
      <c r="AJ73" s="528"/>
    </row>
    <row r="74" spans="2:40" ht="15.95" customHeight="1">
      <c r="F74" s="79" t="s">
        <v>223</v>
      </c>
      <c r="R74" s="79" t="s">
        <v>223</v>
      </c>
      <c r="AC74" s="16"/>
      <c r="AD74" s="403"/>
      <c r="AE74" s="403"/>
      <c r="AF74" s="403"/>
      <c r="AG74" s="403"/>
      <c r="AH74" s="403"/>
      <c r="AI74" s="404"/>
      <c r="AJ74" s="403"/>
    </row>
    <row r="75" spans="2:40" ht="15.95" customHeight="1">
      <c r="D75" s="407"/>
      <c r="E75" s="254"/>
      <c r="F75" s="254"/>
      <c r="G75" s="254"/>
      <c r="H75" s="254"/>
      <c r="I75" s="254"/>
      <c r="J75" s="253"/>
      <c r="R75" s="79" t="s">
        <v>223</v>
      </c>
      <c r="AC75" s="405"/>
      <c r="AD75" s="405"/>
      <c r="AE75" s="405"/>
      <c r="AF75" s="405"/>
      <c r="AG75" s="405"/>
      <c r="AH75" s="405"/>
      <c r="AI75" s="405"/>
      <c r="AJ75" s="405"/>
    </row>
    <row r="76" spans="2:40" ht="15.95" customHeight="1">
      <c r="F76" s="79" t="s">
        <v>223</v>
      </c>
      <c r="R76" s="79" t="s">
        <v>223</v>
      </c>
      <c r="AD76" s="79" t="s">
        <v>223</v>
      </c>
      <c r="AJ76" s="79" t="s">
        <v>223</v>
      </c>
    </row>
    <row r="77" spans="2:40" ht="15.95" customHeight="1">
      <c r="F77" s="79" t="s">
        <v>223</v>
      </c>
      <c r="R77" s="79" t="s">
        <v>223</v>
      </c>
      <c r="AD77" s="79" t="s">
        <v>223</v>
      </c>
      <c r="AJ77" s="79" t="s">
        <v>223</v>
      </c>
    </row>
    <row r="78" spans="2:40" ht="15.95" customHeight="1">
      <c r="F78" s="79" t="s">
        <v>223</v>
      </c>
      <c r="R78" s="79" t="s">
        <v>223</v>
      </c>
      <c r="AD78" s="79" t="s">
        <v>223</v>
      </c>
      <c r="AJ78" s="79" t="s">
        <v>223</v>
      </c>
    </row>
    <row r="79" spans="2:40" ht="15.95" customHeight="1">
      <c r="F79" s="79" t="s">
        <v>223</v>
      </c>
      <c r="R79" s="79" t="s">
        <v>223</v>
      </c>
      <c r="AD79" s="79" t="s">
        <v>223</v>
      </c>
      <c r="AJ79" s="79" t="s">
        <v>223</v>
      </c>
    </row>
    <row r="80" spans="2:40"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0">
    <mergeCell ref="S4:S5"/>
    <mergeCell ref="B4:C5"/>
    <mergeCell ref="D4:E5"/>
    <mergeCell ref="G4:Q5"/>
    <mergeCell ref="T4:U5"/>
    <mergeCell ref="AC73:AJ73"/>
    <mergeCell ref="AK1:AM1"/>
    <mergeCell ref="AL2:AM2"/>
    <mergeCell ref="V4:AA5"/>
    <mergeCell ref="AE5:AF5"/>
  </mergeCells>
  <phoneticPr fontId="6"/>
  <conditionalFormatting sqref="N9:N11 T9:T10 H20:H22 AL20:AL22 AF20:AF22 Z20:Z22 T20:T22 N20:N22 T12:T13 H9:H15">
    <cfRule type="cellIs" dxfId="973" priority="185" stopIfTrue="1" operator="greaterThan">
      <formula>G9</formula>
    </cfRule>
  </conditionalFormatting>
  <conditionalFormatting sqref="AL10:AL11 AF9:AF11 Z9:Z11">
    <cfRule type="cellIs" dxfId="972" priority="184" stopIfTrue="1" operator="greaterThan">
      <formula>Y9</formula>
    </cfRule>
  </conditionalFormatting>
  <conditionalFormatting sqref="N16 T16 Z16 AF16">
    <cfRule type="cellIs" dxfId="971" priority="71" stopIfTrue="1" operator="greaterThan">
      <formula>M16</formula>
    </cfRule>
  </conditionalFormatting>
  <conditionalFormatting sqref="H56 H49:H53">
    <cfRule type="cellIs" dxfId="970" priority="180" stopIfTrue="1" operator="greaterThan">
      <formula>G49</formula>
    </cfRule>
  </conditionalFormatting>
  <conditionalFormatting sqref="Z49:Z53 T49:T51 N56 AL49:AL53 AF49:AF52 T53 N49:N54">
    <cfRule type="cellIs" dxfId="969" priority="179" stopIfTrue="1" operator="greaterThan">
      <formula>M49</formula>
    </cfRule>
  </conditionalFormatting>
  <conditionalFormatting sqref="T54 Z54 AL54 AF53 H53">
    <cfRule type="cellIs" dxfId="968" priority="178" stopIfTrue="1" operator="greaterThan">
      <formula>G53</formula>
    </cfRule>
  </conditionalFormatting>
  <conditionalFormatting sqref="Z56">
    <cfRule type="cellIs" dxfId="967" priority="177" stopIfTrue="1" operator="greaterThan">
      <formula>Y56</formula>
    </cfRule>
  </conditionalFormatting>
  <conditionalFormatting sqref="AF56">
    <cfRule type="cellIs" dxfId="966" priority="176" stopIfTrue="1" operator="greaterThan">
      <formula>AE56</formula>
    </cfRule>
  </conditionalFormatting>
  <conditionalFormatting sqref="H45:H46">
    <cfRule type="cellIs" dxfId="965" priority="98" stopIfTrue="1" operator="greaterThan">
      <formula>G45</formula>
    </cfRule>
  </conditionalFormatting>
  <conditionalFormatting sqref="AL18 AF18 Z18 T18 N18">
    <cfRule type="cellIs" dxfId="964" priority="61" stopIfTrue="1" operator="greaterThan">
      <formula>M18</formula>
    </cfRule>
  </conditionalFormatting>
  <conditionalFormatting sqref="H37">
    <cfRule type="cellIs" dxfId="963" priority="60" stopIfTrue="1" operator="greaterThan">
      <formula>G37</formula>
    </cfRule>
  </conditionalFormatting>
  <conditionalFormatting sqref="N37 T37 Z37 AF37">
    <cfRule type="cellIs" dxfId="962" priority="59" stopIfTrue="1" operator="greaterThan">
      <formula>M37</formula>
    </cfRule>
  </conditionalFormatting>
  <conditionalFormatting sqref="H38 N38 Z38 AF38">
    <cfRule type="cellIs" dxfId="961" priority="58" stopIfTrue="1" operator="greaterThan">
      <formula>G38</formula>
    </cfRule>
  </conditionalFormatting>
  <conditionalFormatting sqref="N17 Z17 AF17">
    <cfRule type="cellIs" dxfId="960" priority="81" stopIfTrue="1" operator="greaterThan">
      <formula>M17</formula>
    </cfRule>
  </conditionalFormatting>
  <conditionalFormatting sqref="AL16">
    <cfRule type="cellIs" dxfId="959" priority="65" stopIfTrue="1" operator="greaterThan">
      <formula>AK16</formula>
    </cfRule>
  </conditionalFormatting>
  <conditionalFormatting sqref="H18">
    <cfRule type="cellIs" dxfId="958" priority="62" stopIfTrue="1" operator="greaterThan">
      <formula>G18</formula>
    </cfRule>
  </conditionalFormatting>
  <conditionalFormatting sqref="H49:H53">
    <cfRule type="cellIs" dxfId="957" priority="158" stopIfTrue="1" operator="greaterThan">
      <formula>G49</formula>
    </cfRule>
  </conditionalFormatting>
  <conditionalFormatting sqref="T49:T51 Z49:Z54 AL49:AL54 AF49:AF54 T53:T54 N49:N54">
    <cfRule type="cellIs" dxfId="956" priority="157" stopIfTrue="1" operator="greaterThan">
      <formula>M49</formula>
    </cfRule>
  </conditionalFormatting>
  <conditionalFormatting sqref="N17">
    <cfRule type="cellIs" dxfId="955" priority="68" stopIfTrue="1" operator="greaterThan">
      <formula>M17</formula>
    </cfRule>
  </conditionalFormatting>
  <conditionalFormatting sqref="Z17">
    <cfRule type="cellIs" dxfId="954" priority="67" stopIfTrue="1" operator="greaterThan">
      <formula>Y17</formula>
    </cfRule>
  </conditionalFormatting>
  <conditionalFormatting sqref="AF17">
    <cfRule type="cellIs" dxfId="953" priority="66" stopIfTrue="1" operator="greaterThan">
      <formula>AE17</formula>
    </cfRule>
  </conditionalFormatting>
  <conditionalFormatting sqref="H38">
    <cfRule type="cellIs" dxfId="952" priority="57" stopIfTrue="1" operator="greaterThan">
      <formula>G38</formula>
    </cfRule>
  </conditionalFormatting>
  <conditionalFormatting sqref="H16">
    <cfRule type="cellIs" dxfId="951" priority="72" stopIfTrue="1" operator="greaterThan">
      <formula>G16</formula>
    </cfRule>
  </conditionalFormatting>
  <conditionalFormatting sqref="H23">
    <cfRule type="cellIs" dxfId="950" priority="132" stopIfTrue="1" operator="greaterThan">
      <formula>G23</formula>
    </cfRule>
  </conditionalFormatting>
  <conditionalFormatting sqref="N23 T23 Z23 AF23">
    <cfRule type="cellIs" dxfId="949" priority="131" stopIfTrue="1" operator="greaterThan">
      <formula>M23</formula>
    </cfRule>
  </conditionalFormatting>
  <conditionalFormatting sqref="H24 N24 Z24 AF24">
    <cfRule type="cellIs" dxfId="948" priority="130" stopIfTrue="1" operator="greaterThan">
      <formula>G24</formula>
    </cfRule>
  </conditionalFormatting>
  <conditionalFormatting sqref="H24">
    <cfRule type="cellIs" dxfId="947" priority="129" stopIfTrue="1" operator="greaterThan">
      <formula>G24</formula>
    </cfRule>
  </conditionalFormatting>
  <conditionalFormatting sqref="N24">
    <cfRule type="cellIs" dxfId="946" priority="128" stopIfTrue="1" operator="greaterThan">
      <formula>M24</formula>
    </cfRule>
  </conditionalFormatting>
  <conditionalFormatting sqref="Z24">
    <cfRule type="cellIs" dxfId="945" priority="127" stopIfTrue="1" operator="greaterThan">
      <formula>Y24</formula>
    </cfRule>
  </conditionalFormatting>
  <conditionalFormatting sqref="AF24">
    <cfRule type="cellIs" dxfId="944" priority="126" stopIfTrue="1" operator="greaterThan">
      <formula>AE24</formula>
    </cfRule>
  </conditionalFormatting>
  <conditionalFormatting sqref="AL23">
    <cfRule type="cellIs" dxfId="943" priority="125" stopIfTrue="1" operator="greaterThan">
      <formula>AK23</formula>
    </cfRule>
  </conditionalFormatting>
  <conditionalFormatting sqref="H25:H30">
    <cfRule type="cellIs" dxfId="942" priority="122" stopIfTrue="1" operator="greaterThan">
      <formula>G25</formula>
    </cfRule>
  </conditionalFormatting>
  <conditionalFormatting sqref="AL25:AL30 Z25:Z30 T25:T30 N25:N30 AF25:AF30">
    <cfRule type="cellIs" dxfId="941" priority="121" stopIfTrue="1" operator="greaterThan">
      <formula>M25</formula>
    </cfRule>
  </conditionalFormatting>
  <conditionalFormatting sqref="H31">
    <cfRule type="cellIs" dxfId="940" priority="120" stopIfTrue="1" operator="greaterThan">
      <formula>G31</formula>
    </cfRule>
  </conditionalFormatting>
  <conditionalFormatting sqref="N31 T31 Z31 AF31">
    <cfRule type="cellIs" dxfId="939" priority="119" stopIfTrue="1" operator="greaterThan">
      <formula>M31</formula>
    </cfRule>
  </conditionalFormatting>
  <conditionalFormatting sqref="H32 N32 Z32 AF32">
    <cfRule type="cellIs" dxfId="938" priority="118" stopIfTrue="1" operator="greaterThan">
      <formula>G32</formula>
    </cfRule>
  </conditionalFormatting>
  <conditionalFormatting sqref="H32">
    <cfRule type="cellIs" dxfId="937" priority="117" stopIfTrue="1" operator="greaterThan">
      <formula>G32</formula>
    </cfRule>
  </conditionalFormatting>
  <conditionalFormatting sqref="N32">
    <cfRule type="cellIs" dxfId="936" priority="116" stopIfTrue="1" operator="greaterThan">
      <formula>M32</formula>
    </cfRule>
  </conditionalFormatting>
  <conditionalFormatting sqref="Z32">
    <cfRule type="cellIs" dxfId="935" priority="115" stopIfTrue="1" operator="greaterThan">
      <formula>Y32</formula>
    </cfRule>
  </conditionalFormatting>
  <conditionalFormatting sqref="AF32">
    <cfRule type="cellIs" dxfId="934" priority="114" stopIfTrue="1" operator="greaterThan">
      <formula>AE32</formula>
    </cfRule>
  </conditionalFormatting>
  <conditionalFormatting sqref="AL31">
    <cfRule type="cellIs" dxfId="933" priority="113" stopIfTrue="1" operator="greaterThan">
      <formula>AK31</formula>
    </cfRule>
  </conditionalFormatting>
  <conditionalFormatting sqref="H33:H36">
    <cfRule type="cellIs" dxfId="932" priority="110" stopIfTrue="1" operator="greaterThan">
      <formula>G33</formula>
    </cfRule>
  </conditionalFormatting>
  <conditionalFormatting sqref="AL33:AL36 AF33:AF36 Z33:Z36 T33:T36 N33:N36">
    <cfRule type="cellIs" dxfId="931" priority="109" stopIfTrue="1" operator="greaterThan">
      <formula>M33</formula>
    </cfRule>
  </conditionalFormatting>
  <conditionalFormatting sqref="AL45:AL46 AF45:AF46 Z45:Z46 T45:T46 N46">
    <cfRule type="cellIs" dxfId="930" priority="97" stopIfTrue="1" operator="greaterThan">
      <formula>M45</formula>
    </cfRule>
  </conditionalFormatting>
  <conditionalFormatting sqref="H47">
    <cfRule type="cellIs" dxfId="929" priority="96" stopIfTrue="1" operator="greaterThan">
      <formula>G47</formula>
    </cfRule>
  </conditionalFormatting>
  <conditionalFormatting sqref="N47 T47 Z47 AF47">
    <cfRule type="cellIs" dxfId="928" priority="95" stopIfTrue="1" operator="greaterThan">
      <formula>M47</formula>
    </cfRule>
  </conditionalFormatting>
  <conditionalFormatting sqref="H48 N48 Z48 AF48">
    <cfRule type="cellIs" dxfId="927" priority="94" stopIfTrue="1" operator="greaterThan">
      <formula>G48</formula>
    </cfRule>
  </conditionalFormatting>
  <conditionalFormatting sqref="H48">
    <cfRule type="cellIs" dxfId="926" priority="93" stopIfTrue="1" operator="greaterThan">
      <formula>G48</formula>
    </cfRule>
  </conditionalFormatting>
  <conditionalFormatting sqref="N48">
    <cfRule type="cellIs" dxfId="925" priority="92" stopIfTrue="1" operator="greaterThan">
      <formula>M48</formula>
    </cfRule>
  </conditionalFormatting>
  <conditionalFormatting sqref="Z48">
    <cfRule type="cellIs" dxfId="924" priority="91" stopIfTrue="1" operator="greaterThan">
      <formula>Y48</formula>
    </cfRule>
  </conditionalFormatting>
  <conditionalFormatting sqref="AF48">
    <cfRule type="cellIs" dxfId="923" priority="90" stopIfTrue="1" operator="greaterThan">
      <formula>AE48</formula>
    </cfRule>
  </conditionalFormatting>
  <conditionalFormatting sqref="AL47">
    <cfRule type="cellIs" dxfId="922" priority="89" stopIfTrue="1" operator="greaterThan">
      <formula>AK47</formula>
    </cfRule>
  </conditionalFormatting>
  <conditionalFormatting sqref="H44">
    <cfRule type="cellIs" dxfId="921" priority="24" stopIfTrue="1" operator="greaterThan">
      <formula>G44</formula>
    </cfRule>
  </conditionalFormatting>
  <conditionalFormatting sqref="N44 T44 Z44 AF44 AL44">
    <cfRule type="cellIs" dxfId="920" priority="23" stopIfTrue="1" operator="greaterThan">
      <formula>M44</formula>
    </cfRule>
  </conditionalFormatting>
  <conditionalFormatting sqref="H19 H11:H16">
    <cfRule type="cellIs" dxfId="919" priority="84" stopIfTrue="1" operator="greaterThan">
      <formula>G11</formula>
    </cfRule>
  </conditionalFormatting>
  <conditionalFormatting sqref="AL12:AL16 AF12:AF16 Z12:Z16 N19 T19 Z19 AF19 AL19 T16 N11:N14 N16 T9:T12">
    <cfRule type="cellIs" dxfId="918" priority="83" stopIfTrue="1" operator="greaterThan">
      <formula>M9</formula>
    </cfRule>
  </conditionalFormatting>
  <conditionalFormatting sqref="H17">
    <cfRule type="cellIs" dxfId="917" priority="82" stopIfTrue="1" operator="greaterThan">
      <formula>G17</formula>
    </cfRule>
  </conditionalFormatting>
  <conditionalFormatting sqref="H42">
    <cfRule type="cellIs" dxfId="916" priority="36" stopIfTrue="1" operator="greaterThan">
      <formula>G42</formula>
    </cfRule>
  </conditionalFormatting>
  <conditionalFormatting sqref="H43 N43 Z43 AF43">
    <cfRule type="cellIs" dxfId="915" priority="34" stopIfTrue="1" operator="greaterThan">
      <formula>G43</formula>
    </cfRule>
  </conditionalFormatting>
  <conditionalFormatting sqref="H43">
    <cfRule type="cellIs" dxfId="914" priority="33" stopIfTrue="1" operator="greaterThan">
      <formula>G43</formula>
    </cfRule>
  </conditionalFormatting>
  <conditionalFormatting sqref="H17 N17 Z17 AF17">
    <cfRule type="cellIs" dxfId="913" priority="70" stopIfTrue="1" operator="greaterThan">
      <formula>G17</formula>
    </cfRule>
  </conditionalFormatting>
  <conditionalFormatting sqref="H17">
    <cfRule type="cellIs" dxfId="912" priority="69" stopIfTrue="1" operator="greaterThan">
      <formula>G17</formula>
    </cfRule>
  </conditionalFormatting>
  <conditionalFormatting sqref="N38">
    <cfRule type="cellIs" dxfId="911" priority="56" stopIfTrue="1" operator="greaterThan">
      <formula>M38</formula>
    </cfRule>
  </conditionalFormatting>
  <conditionalFormatting sqref="Z38">
    <cfRule type="cellIs" dxfId="910" priority="55" stopIfTrue="1" operator="greaterThan">
      <formula>Y38</formula>
    </cfRule>
  </conditionalFormatting>
  <conditionalFormatting sqref="AF38">
    <cfRule type="cellIs" dxfId="909" priority="54" stopIfTrue="1" operator="greaterThan">
      <formula>AE38</formula>
    </cfRule>
  </conditionalFormatting>
  <conditionalFormatting sqref="AL37">
    <cfRule type="cellIs" dxfId="908" priority="53" stopIfTrue="1" operator="greaterThan">
      <formula>AK37</formula>
    </cfRule>
  </conditionalFormatting>
  <conditionalFormatting sqref="H39:H42">
    <cfRule type="cellIs" dxfId="907" priority="48" stopIfTrue="1" operator="greaterThan">
      <formula>G39</formula>
    </cfRule>
  </conditionalFormatting>
  <conditionalFormatting sqref="AL39:AL42 AF39:AF42 Z39:Z42 T39:T42 N39:N42">
    <cfRule type="cellIs" dxfId="906" priority="47" stopIfTrue="1" operator="greaterThan">
      <formula>M39</formula>
    </cfRule>
  </conditionalFormatting>
  <conditionalFormatting sqref="H43">
    <cfRule type="cellIs" dxfId="905" priority="46" stopIfTrue="1" operator="greaterThan">
      <formula>G43</formula>
    </cfRule>
  </conditionalFormatting>
  <conditionalFormatting sqref="N43 Z43 AF43">
    <cfRule type="cellIs" dxfId="904" priority="45" stopIfTrue="1" operator="greaterThan">
      <formula>M43</formula>
    </cfRule>
  </conditionalFormatting>
  <conditionalFormatting sqref="N42 T42 Z42 AF42">
    <cfRule type="cellIs" dxfId="903" priority="35" stopIfTrue="1" operator="greaterThan">
      <formula>M42</formula>
    </cfRule>
  </conditionalFormatting>
  <conditionalFormatting sqref="N43">
    <cfRule type="cellIs" dxfId="902" priority="32" stopIfTrue="1" operator="greaterThan">
      <formula>M43</formula>
    </cfRule>
  </conditionalFormatting>
  <conditionalFormatting sqref="Z43">
    <cfRule type="cellIs" dxfId="901" priority="31" stopIfTrue="1" operator="greaterThan">
      <formula>Y43</formula>
    </cfRule>
  </conditionalFormatting>
  <conditionalFormatting sqref="AF43">
    <cfRule type="cellIs" dxfId="900" priority="30" stopIfTrue="1" operator="greaterThan">
      <formula>AE43</formula>
    </cfRule>
  </conditionalFormatting>
  <conditionalFormatting sqref="AL42">
    <cfRule type="cellIs" dxfId="899" priority="29" stopIfTrue="1" operator="greaterThan">
      <formula>AK42</formula>
    </cfRule>
  </conditionalFormatting>
  <conditionalFormatting sqref="H44">
    <cfRule type="cellIs" dxfId="898" priority="26" stopIfTrue="1" operator="greaterThan">
      <formula>G44</formula>
    </cfRule>
  </conditionalFormatting>
  <conditionalFormatting sqref="AL44 AF44 Z44 T44 N44">
    <cfRule type="cellIs" dxfId="897" priority="25" stopIfTrue="1" operator="greaterThan">
      <formula>M44</formula>
    </cfRule>
  </conditionalFormatting>
  <conditionalFormatting sqref="N15">
    <cfRule type="cellIs" dxfId="896" priority="20" stopIfTrue="1" operator="greaterThan">
      <formula>M15</formula>
    </cfRule>
  </conditionalFormatting>
  <conditionalFormatting sqref="N45">
    <cfRule type="cellIs" dxfId="895" priority="17" stopIfTrue="1" operator="greaterThan">
      <formula>M45</formula>
    </cfRule>
  </conditionalFormatting>
  <conditionalFormatting sqref="N45">
    <cfRule type="cellIs" dxfId="894" priority="16" stopIfTrue="1" operator="greaterThan">
      <formula>M45</formula>
    </cfRule>
  </conditionalFormatting>
  <conditionalFormatting sqref="N53">
    <cfRule type="cellIs" dxfId="893" priority="15" stopIfTrue="1" operator="greaterThan">
      <formula>M53</formula>
    </cfRule>
  </conditionalFormatting>
  <conditionalFormatting sqref="T15">
    <cfRule type="cellIs" dxfId="892" priority="12" stopIfTrue="1" operator="greaterThan">
      <formula>S15</formula>
    </cfRule>
  </conditionalFormatting>
  <conditionalFormatting sqref="T15">
    <cfRule type="cellIs" dxfId="891" priority="11" stopIfTrue="1" operator="greaterThan">
      <formula>S15</formula>
    </cfRule>
  </conditionalFormatting>
  <conditionalFormatting sqref="T14">
    <cfRule type="cellIs" dxfId="890" priority="10" stopIfTrue="1" operator="greaterThan">
      <formula>S14</formula>
    </cfRule>
  </conditionalFormatting>
  <conditionalFormatting sqref="AF54">
    <cfRule type="cellIs" dxfId="889" priority="9" stopIfTrue="1" operator="greaterThan">
      <formula>AE54</formula>
    </cfRule>
  </conditionalFormatting>
  <conditionalFormatting sqref="T52">
    <cfRule type="cellIs" dxfId="888" priority="8" stopIfTrue="1" operator="greaterThan">
      <formula>S52</formula>
    </cfRule>
  </conditionalFormatting>
  <conditionalFormatting sqref="T52">
    <cfRule type="cellIs" dxfId="887" priority="7" stopIfTrue="1" operator="greaterThan">
      <formula>S52</formula>
    </cfRule>
  </conditionalFormatting>
  <conditionalFormatting sqref="H54">
    <cfRule type="cellIs" dxfId="886" priority="6" stopIfTrue="1" operator="greaterThan">
      <formula>G54</formula>
    </cfRule>
  </conditionalFormatting>
  <conditionalFormatting sqref="H54">
    <cfRule type="cellIs" dxfId="885" priority="5" stopIfTrue="1" operator="greaterThan">
      <formula>G54</formula>
    </cfRule>
  </conditionalFormatting>
  <conditionalFormatting sqref="H12:H15">
    <cfRule type="cellIs" dxfId="884" priority="3" stopIfTrue="1" operator="greaterThan">
      <formula>G12</formula>
    </cfRule>
  </conditionalFormatting>
  <conditionalFormatting sqref="H9">
    <cfRule type="cellIs" dxfId="883" priority="2" stopIfTrue="1" operator="greaterThan">
      <formula>G9</formula>
    </cfRule>
  </conditionalFormatting>
  <conditionalFormatting sqref="H9">
    <cfRule type="cellIs" dxfId="882" priority="1" stopIfTrue="1" operator="greaterThan">
      <formula>G9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1425</v>
      </c>
      <c r="C1" s="73"/>
      <c r="D1" s="300"/>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6">
        <v>45992</v>
      </c>
      <c r="AL1" s="516"/>
      <c r="AM1" s="516"/>
    </row>
    <row r="2" spans="1:41" s="76" customFormat="1" ht="17.25" customHeight="1" thickBot="1">
      <c r="B2" s="77"/>
      <c r="C2" s="73"/>
      <c r="D2" s="303"/>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17">
        <f>+入力!N7</f>
        <v>0</v>
      </c>
      <c r="AM2" s="517"/>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29">
        <f>+入力!F2</f>
        <v>0</v>
      </c>
      <c r="C4" s="530"/>
      <c r="D4" s="546">
        <f>B4</f>
        <v>0</v>
      </c>
      <c r="E4" s="547"/>
      <c r="F4" s="310"/>
      <c r="G4" s="550" t="str">
        <f>CONCATENATE(入力!F3,入力!S3)&amp;"　/　"&amp;入力!F4</f>
        <v>様　/　</v>
      </c>
      <c r="H4" s="551"/>
      <c r="I4" s="551"/>
      <c r="J4" s="551"/>
      <c r="K4" s="551"/>
      <c r="L4" s="551"/>
      <c r="M4" s="551"/>
      <c r="N4" s="551"/>
      <c r="O4" s="551"/>
      <c r="P4" s="551"/>
      <c r="Q4" s="551"/>
      <c r="R4" s="311"/>
      <c r="S4" s="554">
        <f>+入力!F5</f>
        <v>0</v>
      </c>
      <c r="T4" s="556">
        <f>+入力!N5</f>
        <v>0</v>
      </c>
      <c r="U4" s="557"/>
      <c r="V4" s="560">
        <f>+入力!F6</f>
        <v>0</v>
      </c>
      <c r="W4" s="561"/>
      <c r="X4" s="561"/>
      <c r="Y4" s="561"/>
      <c r="Z4" s="561"/>
      <c r="AA4" s="562"/>
      <c r="AB4" s="312"/>
      <c r="AC4" s="312"/>
      <c r="AD4" s="313"/>
      <c r="AE4" s="314"/>
      <c r="AF4" s="314"/>
      <c r="AG4" s="314"/>
      <c r="AH4" s="315"/>
      <c r="AM4" s="93" t="s">
        <v>207</v>
      </c>
      <c r="AN4" s="76"/>
    </row>
    <row r="5" spans="1:41" ht="15.75" customHeight="1" thickBot="1">
      <c r="B5" s="531"/>
      <c r="C5" s="532"/>
      <c r="D5" s="548"/>
      <c r="E5" s="549"/>
      <c r="F5" s="316"/>
      <c r="G5" s="552"/>
      <c r="H5" s="553"/>
      <c r="I5" s="553"/>
      <c r="J5" s="553"/>
      <c r="K5" s="553"/>
      <c r="L5" s="553"/>
      <c r="M5" s="553"/>
      <c r="N5" s="553"/>
      <c r="O5" s="553"/>
      <c r="P5" s="553"/>
      <c r="Q5" s="553"/>
      <c r="R5" s="317"/>
      <c r="S5" s="555"/>
      <c r="T5" s="558"/>
      <c r="U5" s="559"/>
      <c r="V5" s="563"/>
      <c r="W5" s="564"/>
      <c r="X5" s="564"/>
      <c r="Y5" s="564"/>
      <c r="Z5" s="564"/>
      <c r="AA5" s="565"/>
      <c r="AB5" s="318" t="s">
        <v>208</v>
      </c>
      <c r="AC5" s="312"/>
      <c r="AD5" s="313"/>
      <c r="AE5" s="566">
        <f>+入力!M6</f>
        <v>0</v>
      </c>
      <c r="AF5" s="566"/>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1426</v>
      </c>
      <c r="C9" s="119"/>
      <c r="D9" s="183" t="s">
        <v>224</v>
      </c>
      <c r="E9" s="330" t="s">
        <v>1427</v>
      </c>
      <c r="F9" s="331" t="s">
        <v>1428</v>
      </c>
      <c r="G9" s="328">
        <v>355</v>
      </c>
      <c r="H9" s="332"/>
      <c r="I9" s="333"/>
      <c r="J9" s="183" t="s">
        <v>224</v>
      </c>
      <c r="K9" s="128" t="s">
        <v>1429</v>
      </c>
      <c r="L9" s="128" t="s">
        <v>1430</v>
      </c>
      <c r="M9" s="328">
        <v>110</v>
      </c>
      <c r="N9" s="332"/>
      <c r="O9" s="333"/>
      <c r="P9" s="183" t="s">
        <v>224</v>
      </c>
      <c r="Q9" s="330" t="s">
        <v>1431</v>
      </c>
      <c r="R9" s="331" t="s">
        <v>1432</v>
      </c>
      <c r="S9" s="328">
        <v>220</v>
      </c>
      <c r="T9" s="332"/>
      <c r="U9" s="336"/>
      <c r="V9" s="183" t="s">
        <v>224</v>
      </c>
      <c r="W9" s="337" t="s">
        <v>1433</v>
      </c>
      <c r="X9" s="338" t="s">
        <v>1434</v>
      </c>
      <c r="Y9" s="334">
        <v>80</v>
      </c>
      <c r="Z9" s="332"/>
      <c r="AA9" s="340"/>
      <c r="AB9" s="183" t="s">
        <v>224</v>
      </c>
      <c r="AC9" s="330" t="s">
        <v>1435</v>
      </c>
      <c r="AD9" s="331" t="s">
        <v>1436</v>
      </c>
      <c r="AE9" s="328">
        <v>30</v>
      </c>
      <c r="AF9" s="332"/>
      <c r="AG9" s="341"/>
      <c r="AH9" s="183" t="s">
        <v>224</v>
      </c>
      <c r="AI9" s="330" t="s">
        <v>1437</v>
      </c>
      <c r="AJ9" s="330" t="s">
        <v>1438</v>
      </c>
      <c r="AK9" s="328">
        <v>95</v>
      </c>
      <c r="AL9" s="332"/>
      <c r="AM9" s="199"/>
    </row>
    <row r="10" spans="1:41" ht="16.5" customHeight="1">
      <c r="B10" s="118">
        <v>47213</v>
      </c>
      <c r="D10" s="183" t="s">
        <v>224</v>
      </c>
      <c r="E10" s="125" t="s">
        <v>1439</v>
      </c>
      <c r="F10" s="125" t="s">
        <v>1440</v>
      </c>
      <c r="G10" s="334">
        <v>120</v>
      </c>
      <c r="H10" s="332"/>
      <c r="I10" s="335"/>
      <c r="J10" s="183" t="s">
        <v>224</v>
      </c>
      <c r="K10" s="128" t="s">
        <v>1441</v>
      </c>
      <c r="L10" s="128" t="s">
        <v>1442</v>
      </c>
      <c r="M10" s="328">
        <v>85</v>
      </c>
      <c r="N10" s="332"/>
      <c r="O10" s="335"/>
      <c r="P10" s="183" t="s">
        <v>224</v>
      </c>
      <c r="Q10" s="330" t="s">
        <v>1443</v>
      </c>
      <c r="R10" s="331" t="s">
        <v>1444</v>
      </c>
      <c r="S10" s="328">
        <v>350</v>
      </c>
      <c r="T10" s="332"/>
      <c r="U10" s="336"/>
      <c r="V10" s="183" t="s">
        <v>224</v>
      </c>
      <c r="W10" s="330" t="s">
        <v>1445</v>
      </c>
      <c r="X10" s="331" t="s">
        <v>1446</v>
      </c>
      <c r="Y10" s="328">
        <v>265</v>
      </c>
      <c r="Z10" s="332"/>
      <c r="AA10" s="341"/>
      <c r="AB10" s="183" t="s">
        <v>224</v>
      </c>
      <c r="AC10" s="330" t="s">
        <v>1447</v>
      </c>
      <c r="AD10" s="331" t="s">
        <v>1448</v>
      </c>
      <c r="AE10" s="328">
        <v>20</v>
      </c>
      <c r="AF10" s="332"/>
      <c r="AG10" s="345"/>
      <c r="AH10" s="183" t="s">
        <v>224</v>
      </c>
      <c r="AI10" s="330" t="s">
        <v>1449</v>
      </c>
      <c r="AJ10" s="330" t="s">
        <v>1450</v>
      </c>
      <c r="AK10" s="328">
        <v>100</v>
      </c>
      <c r="AL10" s="332"/>
      <c r="AM10" s="203"/>
    </row>
    <row r="11" spans="1:41" ht="16.5" customHeight="1">
      <c r="B11" s="127"/>
      <c r="D11" s="183" t="s">
        <v>224</v>
      </c>
      <c r="E11" s="128" t="s">
        <v>1451</v>
      </c>
      <c r="F11" s="128" t="s">
        <v>1452</v>
      </c>
      <c r="G11" s="328">
        <v>455</v>
      </c>
      <c r="H11" s="332"/>
      <c r="I11" s="336"/>
      <c r="J11" s="183" t="s">
        <v>224</v>
      </c>
      <c r="K11" s="330" t="s">
        <v>1453</v>
      </c>
      <c r="L11" s="331" t="s">
        <v>1454</v>
      </c>
      <c r="M11" s="328">
        <v>590</v>
      </c>
      <c r="N11" s="332"/>
      <c r="O11" s="336"/>
      <c r="P11" s="183" t="s">
        <v>224</v>
      </c>
      <c r="Q11" s="330" t="s">
        <v>1455</v>
      </c>
      <c r="R11" s="342" t="s">
        <v>1456</v>
      </c>
      <c r="S11" s="328">
        <v>755</v>
      </c>
      <c r="T11" s="332"/>
      <c r="U11" s="336"/>
      <c r="V11" s="183" t="s">
        <v>224</v>
      </c>
      <c r="W11" s="330" t="s">
        <v>1457</v>
      </c>
      <c r="X11" s="331" t="s">
        <v>1458</v>
      </c>
      <c r="Y11" s="328">
        <v>165</v>
      </c>
      <c r="Z11" s="332"/>
      <c r="AA11" s="341"/>
      <c r="AB11" s="183" t="s">
        <v>224</v>
      </c>
      <c r="AC11" s="330" t="s">
        <v>1459</v>
      </c>
      <c r="AD11" s="342" t="s">
        <v>1460</v>
      </c>
      <c r="AE11" s="328">
        <v>35</v>
      </c>
      <c r="AF11" s="332"/>
      <c r="AG11" s="341"/>
      <c r="AH11" s="183" t="s">
        <v>224</v>
      </c>
      <c r="AI11" s="330" t="s">
        <v>1461</v>
      </c>
      <c r="AJ11" s="330" t="s">
        <v>1462</v>
      </c>
      <c r="AK11" s="328">
        <v>140</v>
      </c>
      <c r="AL11" s="332"/>
      <c r="AM11" s="199"/>
    </row>
    <row r="12" spans="1:41" ht="16.5" customHeight="1">
      <c r="B12" s="127"/>
      <c r="D12" s="183" t="s">
        <v>224</v>
      </c>
      <c r="E12" s="128" t="s">
        <v>1463</v>
      </c>
      <c r="F12" s="128" t="s">
        <v>1464</v>
      </c>
      <c r="G12" s="328">
        <v>250</v>
      </c>
      <c r="H12" s="332"/>
      <c r="I12" s="336"/>
      <c r="J12" s="183" t="s">
        <v>224</v>
      </c>
      <c r="K12" s="330" t="s">
        <v>1465</v>
      </c>
      <c r="L12" s="331" t="s">
        <v>1466</v>
      </c>
      <c r="M12" s="328">
        <v>190</v>
      </c>
      <c r="N12" s="332"/>
      <c r="O12" s="336"/>
      <c r="P12" s="183" t="s">
        <v>224</v>
      </c>
      <c r="Q12" s="330" t="s">
        <v>1467</v>
      </c>
      <c r="R12" s="331" t="s">
        <v>1468</v>
      </c>
      <c r="S12" s="328">
        <v>375</v>
      </c>
      <c r="T12" s="332"/>
      <c r="U12" s="336"/>
      <c r="V12" s="183" t="s">
        <v>224</v>
      </c>
      <c r="W12" s="330" t="s">
        <v>1469</v>
      </c>
      <c r="X12" s="331" t="s">
        <v>1470</v>
      </c>
      <c r="Y12" s="328">
        <v>140</v>
      </c>
      <c r="Z12" s="332"/>
      <c r="AA12" s="341"/>
      <c r="AB12" s="183" t="s">
        <v>224</v>
      </c>
      <c r="AC12" s="330" t="s">
        <v>1471</v>
      </c>
      <c r="AD12" s="331" t="s">
        <v>1472</v>
      </c>
      <c r="AE12" s="328">
        <v>955</v>
      </c>
      <c r="AF12" s="332"/>
      <c r="AG12" s="341"/>
      <c r="AH12" s="183" t="s">
        <v>224</v>
      </c>
      <c r="AI12" s="330" t="s">
        <v>1473</v>
      </c>
      <c r="AJ12" s="330" t="s">
        <v>1474</v>
      </c>
      <c r="AK12" s="328">
        <v>1865</v>
      </c>
      <c r="AL12" s="332"/>
      <c r="AM12" s="199"/>
    </row>
    <row r="13" spans="1:41" ht="16.5" customHeight="1">
      <c r="B13" s="127"/>
      <c r="D13" s="183" t="s">
        <v>224</v>
      </c>
      <c r="E13" s="128" t="s">
        <v>1475</v>
      </c>
      <c r="F13" s="128" t="s">
        <v>1476</v>
      </c>
      <c r="G13" s="328">
        <v>190</v>
      </c>
      <c r="H13" s="332"/>
      <c r="I13" s="336"/>
      <c r="J13" s="183" t="s">
        <v>224</v>
      </c>
      <c r="K13" s="330" t="s">
        <v>1477</v>
      </c>
      <c r="L13" s="331" t="s">
        <v>1478</v>
      </c>
      <c r="M13" s="328">
        <v>695</v>
      </c>
      <c r="N13" s="332"/>
      <c r="O13" s="336"/>
      <c r="P13" s="183" t="s">
        <v>224</v>
      </c>
      <c r="Q13" s="330" t="s">
        <v>1479</v>
      </c>
      <c r="R13" s="331" t="s">
        <v>1480</v>
      </c>
      <c r="S13" s="328">
        <v>335</v>
      </c>
      <c r="T13" s="332"/>
      <c r="U13" s="336"/>
      <c r="V13" s="183" t="s">
        <v>224</v>
      </c>
      <c r="W13" s="330" t="s">
        <v>1481</v>
      </c>
      <c r="X13" s="331" t="s">
        <v>1482</v>
      </c>
      <c r="Y13" s="328">
        <v>90</v>
      </c>
      <c r="Z13" s="332"/>
      <c r="AA13" s="341"/>
      <c r="AB13" s="183" t="s">
        <v>224</v>
      </c>
      <c r="AC13" s="330" t="s">
        <v>1465</v>
      </c>
      <c r="AD13" s="331" t="s">
        <v>1483</v>
      </c>
      <c r="AE13" s="328">
        <v>175</v>
      </c>
      <c r="AF13" s="332"/>
      <c r="AG13" s="341"/>
      <c r="AH13" s="183" t="s">
        <v>224</v>
      </c>
      <c r="AI13" s="330" t="s">
        <v>1484</v>
      </c>
      <c r="AJ13" s="330" t="s">
        <v>1485</v>
      </c>
      <c r="AK13" s="328">
        <v>135</v>
      </c>
      <c r="AL13" s="332"/>
      <c r="AM13" s="199"/>
    </row>
    <row r="14" spans="1:41" ht="16.5" customHeight="1">
      <c r="B14" s="127"/>
      <c r="D14" s="183" t="s">
        <v>224</v>
      </c>
      <c r="E14" s="128" t="s">
        <v>1486</v>
      </c>
      <c r="F14" s="128" t="s">
        <v>1487</v>
      </c>
      <c r="G14" s="328">
        <v>350</v>
      </c>
      <c r="H14" s="332"/>
      <c r="I14" s="336"/>
      <c r="J14" s="183" t="s">
        <v>224</v>
      </c>
      <c r="K14" s="330" t="s">
        <v>1488</v>
      </c>
      <c r="L14" s="331" t="s">
        <v>1489</v>
      </c>
      <c r="M14" s="328">
        <v>675</v>
      </c>
      <c r="N14" s="332"/>
      <c r="O14" s="336"/>
      <c r="P14" s="183" t="s">
        <v>224</v>
      </c>
      <c r="Q14" s="330" t="s">
        <v>1490</v>
      </c>
      <c r="R14" s="331" t="s">
        <v>1491</v>
      </c>
      <c r="S14" s="328">
        <v>5</v>
      </c>
      <c r="T14" s="332"/>
      <c r="U14" s="336"/>
      <c r="V14" s="183" t="s">
        <v>224</v>
      </c>
      <c r="W14" s="128" t="s">
        <v>1492</v>
      </c>
      <c r="X14" s="128" t="s">
        <v>1493</v>
      </c>
      <c r="Y14" s="328">
        <v>250</v>
      </c>
      <c r="Z14" s="332"/>
      <c r="AA14" s="341"/>
      <c r="AB14" s="183" t="s">
        <v>224</v>
      </c>
      <c r="AC14" s="330" t="s">
        <v>1494</v>
      </c>
      <c r="AD14" s="330" t="s">
        <v>1495</v>
      </c>
      <c r="AE14" s="328">
        <v>295</v>
      </c>
      <c r="AF14" s="332"/>
      <c r="AG14" s="345"/>
      <c r="AH14" s="183" t="s">
        <v>224</v>
      </c>
      <c r="AI14" s="330" t="s">
        <v>1467</v>
      </c>
      <c r="AJ14" s="330" t="s">
        <v>1496</v>
      </c>
      <c r="AK14" s="328">
        <v>365</v>
      </c>
      <c r="AL14" s="332"/>
      <c r="AM14" s="203"/>
    </row>
    <row r="15" spans="1:41" ht="16.5" customHeight="1">
      <c r="B15" s="127"/>
      <c r="D15" s="183" t="s">
        <v>224</v>
      </c>
      <c r="E15" s="128" t="s">
        <v>1497</v>
      </c>
      <c r="F15" s="128" t="s">
        <v>1498</v>
      </c>
      <c r="G15" s="328">
        <v>110</v>
      </c>
      <c r="H15" s="332"/>
      <c r="I15" s="336"/>
      <c r="J15" s="183" t="s">
        <v>224</v>
      </c>
      <c r="K15" s="330" t="s">
        <v>1499</v>
      </c>
      <c r="L15" s="331" t="s">
        <v>1500</v>
      </c>
      <c r="M15" s="328">
        <v>350</v>
      </c>
      <c r="N15" s="332"/>
      <c r="O15" s="336"/>
      <c r="P15" s="183" t="s">
        <v>224</v>
      </c>
      <c r="Q15" s="330" t="s">
        <v>1501</v>
      </c>
      <c r="R15" s="331" t="s">
        <v>1502</v>
      </c>
      <c r="S15" s="328">
        <v>20</v>
      </c>
      <c r="T15" s="332"/>
      <c r="U15" s="336"/>
      <c r="V15" s="183" t="s">
        <v>224</v>
      </c>
      <c r="W15" s="330" t="s">
        <v>1503</v>
      </c>
      <c r="X15" s="331" t="s">
        <v>1504</v>
      </c>
      <c r="Y15" s="328">
        <v>375</v>
      </c>
      <c r="Z15" s="332"/>
      <c r="AA15" s="341"/>
      <c r="AB15" s="183" t="s">
        <v>224</v>
      </c>
      <c r="AC15" s="330" t="s">
        <v>1505</v>
      </c>
      <c r="AD15" s="330" t="s">
        <v>1506</v>
      </c>
      <c r="AE15" s="328">
        <v>655</v>
      </c>
      <c r="AF15" s="332"/>
      <c r="AG15" s="345"/>
      <c r="AH15" s="183" t="s">
        <v>224</v>
      </c>
      <c r="AI15" s="330" t="s">
        <v>1507</v>
      </c>
      <c r="AJ15" s="342" t="s">
        <v>1508</v>
      </c>
      <c r="AK15" s="328">
        <v>25</v>
      </c>
      <c r="AL15" s="332"/>
      <c r="AM15" s="199"/>
    </row>
    <row r="16" spans="1:41" ht="16.5" customHeight="1">
      <c r="B16" s="127"/>
      <c r="D16" s="183" t="s">
        <v>224</v>
      </c>
      <c r="E16" s="128" t="s">
        <v>1509</v>
      </c>
      <c r="F16" s="128" t="s">
        <v>1510</v>
      </c>
      <c r="G16" s="328">
        <v>80</v>
      </c>
      <c r="H16" s="332"/>
      <c r="I16" s="336"/>
      <c r="J16" s="183" t="s">
        <v>224</v>
      </c>
      <c r="K16" s="330" t="s">
        <v>1511</v>
      </c>
      <c r="L16" s="331" t="s">
        <v>1512</v>
      </c>
      <c r="M16" s="328">
        <v>140</v>
      </c>
      <c r="N16" s="332"/>
      <c r="O16" s="336"/>
      <c r="P16" s="183" t="s">
        <v>224</v>
      </c>
      <c r="Q16" s="330" t="s">
        <v>1513</v>
      </c>
      <c r="R16" s="331" t="s">
        <v>1514</v>
      </c>
      <c r="S16" s="328">
        <v>190</v>
      </c>
      <c r="T16" s="332"/>
      <c r="U16" s="336"/>
      <c r="V16" s="183" t="s">
        <v>224</v>
      </c>
      <c r="W16" s="330" t="s">
        <v>1515</v>
      </c>
      <c r="X16" s="342" t="s">
        <v>1516</v>
      </c>
      <c r="Y16" s="328">
        <v>405</v>
      </c>
      <c r="Z16" s="332"/>
      <c r="AA16" s="341"/>
      <c r="AB16" s="183" t="s">
        <v>224</v>
      </c>
      <c r="AC16" s="330" t="s">
        <v>1517</v>
      </c>
      <c r="AD16" s="331" t="s">
        <v>1518</v>
      </c>
      <c r="AE16" s="328">
        <v>225</v>
      </c>
      <c r="AF16" s="332"/>
      <c r="AG16" s="341"/>
      <c r="AH16" s="183" t="s">
        <v>224</v>
      </c>
      <c r="AI16" s="330" t="s">
        <v>1519</v>
      </c>
      <c r="AJ16" s="330" t="s">
        <v>1520</v>
      </c>
      <c r="AK16" s="328">
        <v>45</v>
      </c>
      <c r="AL16" s="332"/>
      <c r="AM16" s="199"/>
    </row>
    <row r="17" spans="1:39" ht="16.5" customHeight="1">
      <c r="B17" s="127"/>
      <c r="D17" s="183" t="s">
        <v>224</v>
      </c>
      <c r="E17" s="128" t="s">
        <v>1521</v>
      </c>
      <c r="F17" s="128" t="s">
        <v>1522</v>
      </c>
      <c r="G17" s="328">
        <v>25</v>
      </c>
      <c r="H17" s="332"/>
      <c r="I17" s="336"/>
      <c r="J17" s="183" t="s">
        <v>224</v>
      </c>
      <c r="K17" s="330" t="s">
        <v>1523</v>
      </c>
      <c r="L17" s="331" t="s">
        <v>1524</v>
      </c>
      <c r="M17" s="328">
        <v>1125</v>
      </c>
      <c r="N17" s="332"/>
      <c r="O17" s="336"/>
      <c r="P17" s="183"/>
      <c r="Q17" s="388"/>
      <c r="R17" s="384"/>
      <c r="S17" s="347"/>
      <c r="T17" s="332"/>
      <c r="U17" s="336"/>
      <c r="V17" s="183" t="s">
        <v>224</v>
      </c>
      <c r="W17" s="330" t="s">
        <v>1525</v>
      </c>
      <c r="X17" s="331" t="s">
        <v>1526</v>
      </c>
      <c r="Y17" s="328">
        <v>115</v>
      </c>
      <c r="Z17" s="332"/>
      <c r="AA17" s="341"/>
      <c r="AB17" s="183" t="s">
        <v>224</v>
      </c>
      <c r="AC17" s="330" t="s">
        <v>1527</v>
      </c>
      <c r="AD17" s="331" t="s">
        <v>1528</v>
      </c>
      <c r="AE17" s="328">
        <v>1150</v>
      </c>
      <c r="AF17" s="332"/>
      <c r="AG17" s="341"/>
      <c r="AH17" s="183" t="s">
        <v>224</v>
      </c>
      <c r="AI17" s="330" t="s">
        <v>1529</v>
      </c>
      <c r="AJ17" s="342" t="s">
        <v>1530</v>
      </c>
      <c r="AK17" s="410">
        <v>200</v>
      </c>
      <c r="AL17" s="332"/>
      <c r="AM17" s="199"/>
    </row>
    <row r="18" spans="1:39" ht="16.5" customHeight="1">
      <c r="B18" s="127"/>
      <c r="D18" s="183" t="s">
        <v>224</v>
      </c>
      <c r="E18" s="128" t="s">
        <v>1531</v>
      </c>
      <c r="F18" s="128" t="s">
        <v>1532</v>
      </c>
      <c r="G18" s="328">
        <v>225</v>
      </c>
      <c r="H18" s="332"/>
      <c r="I18" s="336"/>
      <c r="J18" s="183" t="s">
        <v>224</v>
      </c>
      <c r="K18" s="330" t="s">
        <v>1533</v>
      </c>
      <c r="L18" s="331" t="s">
        <v>1534</v>
      </c>
      <c r="M18" s="328">
        <v>210</v>
      </c>
      <c r="N18" s="332"/>
      <c r="O18" s="336"/>
      <c r="P18" s="120"/>
      <c r="Q18" s="385"/>
      <c r="R18" s="386"/>
      <c r="S18" s="387"/>
      <c r="T18" s="332"/>
      <c r="U18" s="336"/>
      <c r="V18" s="183" t="s">
        <v>224</v>
      </c>
      <c r="W18" s="330" t="s">
        <v>1535</v>
      </c>
      <c r="X18" s="331" t="s">
        <v>1536</v>
      </c>
      <c r="Y18" s="328">
        <v>155</v>
      </c>
      <c r="Z18" s="332"/>
      <c r="AA18" s="341"/>
      <c r="AB18" s="183" t="s">
        <v>224</v>
      </c>
      <c r="AC18" s="330" t="s">
        <v>1537</v>
      </c>
      <c r="AD18" s="331" t="s">
        <v>1538</v>
      </c>
      <c r="AE18" s="328">
        <v>125</v>
      </c>
      <c r="AF18" s="332"/>
      <c r="AG18" s="341"/>
      <c r="AH18" s="183" t="s">
        <v>224</v>
      </c>
      <c r="AI18" s="330" t="s">
        <v>1539</v>
      </c>
      <c r="AJ18" s="342" t="s">
        <v>1540</v>
      </c>
      <c r="AK18" s="410">
        <v>10</v>
      </c>
      <c r="AL18" s="332"/>
      <c r="AM18" s="199"/>
    </row>
    <row r="19" spans="1:39" ht="15.75" customHeight="1">
      <c r="A19" s="79">
        <v>40131</v>
      </c>
      <c r="B19" s="127"/>
      <c r="D19" s="183" t="s">
        <v>224</v>
      </c>
      <c r="E19" s="128" t="s">
        <v>1541</v>
      </c>
      <c r="F19" s="128" t="s">
        <v>1542</v>
      </c>
      <c r="G19" s="328">
        <v>90</v>
      </c>
      <c r="H19" s="332"/>
      <c r="I19" s="336"/>
      <c r="J19" s="183" t="s">
        <v>224</v>
      </c>
      <c r="K19" s="330" t="s">
        <v>1543</v>
      </c>
      <c r="L19" s="331" t="s">
        <v>1544</v>
      </c>
      <c r="M19" s="328">
        <v>135</v>
      </c>
      <c r="N19" s="332"/>
      <c r="O19" s="336"/>
      <c r="P19" s="120"/>
      <c r="Q19" s="330"/>
      <c r="R19" s="331"/>
      <c r="S19" s="347"/>
      <c r="T19" s="332"/>
      <c r="U19" s="336"/>
      <c r="V19" s="183" t="s">
        <v>224</v>
      </c>
      <c r="W19" s="330" t="s">
        <v>1545</v>
      </c>
      <c r="X19" s="331" t="s">
        <v>1546</v>
      </c>
      <c r="Y19" s="328">
        <v>190</v>
      </c>
      <c r="Z19" s="332"/>
      <c r="AA19" s="341"/>
      <c r="AB19" s="183" t="s">
        <v>224</v>
      </c>
      <c r="AC19" s="330" t="s">
        <v>1547</v>
      </c>
      <c r="AD19" s="331" t="s">
        <v>1548</v>
      </c>
      <c r="AE19" s="328">
        <v>375</v>
      </c>
      <c r="AF19" s="332"/>
      <c r="AG19" s="341"/>
      <c r="AH19" s="181"/>
      <c r="AI19" s="330" t="s">
        <v>1549</v>
      </c>
      <c r="AJ19" s="330" t="s">
        <v>1550</v>
      </c>
      <c r="AK19" s="347" t="s">
        <v>452</v>
      </c>
      <c r="AL19" s="332"/>
      <c r="AM19" s="199"/>
    </row>
    <row r="20" spans="1:39" ht="16.5" customHeight="1">
      <c r="B20" s="127"/>
      <c r="D20" s="183" t="s">
        <v>224</v>
      </c>
      <c r="E20" s="128" t="s">
        <v>1551</v>
      </c>
      <c r="F20" s="128" t="s">
        <v>1552</v>
      </c>
      <c r="G20" s="328">
        <v>30</v>
      </c>
      <c r="H20" s="332"/>
      <c r="I20" s="336"/>
      <c r="J20" s="183" t="s">
        <v>224</v>
      </c>
      <c r="K20" s="330" t="s">
        <v>1553</v>
      </c>
      <c r="L20" s="331" t="s">
        <v>1554</v>
      </c>
      <c r="M20" s="328">
        <v>160</v>
      </c>
      <c r="N20" s="332"/>
      <c r="O20" s="336"/>
      <c r="P20" s="183"/>
      <c r="Q20" s="330"/>
      <c r="R20" s="342"/>
      <c r="S20" s="347"/>
      <c r="T20" s="332"/>
      <c r="U20" s="336"/>
      <c r="V20" s="183" t="s">
        <v>224</v>
      </c>
      <c r="W20" s="330" t="s">
        <v>1497</v>
      </c>
      <c r="X20" s="331" t="s">
        <v>1555</v>
      </c>
      <c r="Y20" s="328">
        <v>140</v>
      </c>
      <c r="Z20" s="332"/>
      <c r="AA20" s="341"/>
      <c r="AB20" s="183" t="s">
        <v>224</v>
      </c>
      <c r="AC20" s="330" t="s">
        <v>1556</v>
      </c>
      <c r="AD20" s="331" t="s">
        <v>1557</v>
      </c>
      <c r="AE20" s="328">
        <v>210</v>
      </c>
      <c r="AF20" s="332"/>
      <c r="AG20" s="341"/>
      <c r="AH20" s="181"/>
      <c r="AI20" s="330"/>
      <c r="AJ20" s="330"/>
      <c r="AK20" s="347"/>
      <c r="AL20" s="332"/>
      <c r="AM20" s="199"/>
    </row>
    <row r="21" spans="1:39" ht="16.5" customHeight="1">
      <c r="B21" s="127"/>
      <c r="D21" s="183" t="s">
        <v>224</v>
      </c>
      <c r="E21" s="128" t="s">
        <v>1435</v>
      </c>
      <c r="F21" s="128" t="s">
        <v>1558</v>
      </c>
      <c r="G21" s="328">
        <v>20</v>
      </c>
      <c r="H21" s="332"/>
      <c r="I21" s="336"/>
      <c r="J21" s="183"/>
      <c r="K21" s="330" t="s">
        <v>1559</v>
      </c>
      <c r="L21" s="331" t="s">
        <v>1560</v>
      </c>
      <c r="M21" s="347" t="s">
        <v>452</v>
      </c>
      <c r="N21" s="332"/>
      <c r="O21" s="336"/>
      <c r="P21" s="183"/>
      <c r="Q21" s="330"/>
      <c r="R21" s="331"/>
      <c r="S21" s="347"/>
      <c r="T21" s="332"/>
      <c r="U21" s="336"/>
      <c r="V21" s="183" t="s">
        <v>224</v>
      </c>
      <c r="W21" s="330" t="s">
        <v>1509</v>
      </c>
      <c r="X21" s="331" t="s">
        <v>1561</v>
      </c>
      <c r="Y21" s="328">
        <v>155</v>
      </c>
      <c r="Z21" s="332"/>
      <c r="AA21" s="341"/>
      <c r="AB21" s="183" t="s">
        <v>224</v>
      </c>
      <c r="AC21" s="330" t="s">
        <v>1562</v>
      </c>
      <c r="AD21" s="331" t="s">
        <v>1563</v>
      </c>
      <c r="AE21" s="328">
        <v>125</v>
      </c>
      <c r="AF21" s="332"/>
      <c r="AG21" s="341"/>
      <c r="AH21" s="181"/>
      <c r="AI21" s="330"/>
      <c r="AJ21" s="330"/>
      <c r="AK21" s="347"/>
      <c r="AL21" s="332"/>
      <c r="AM21" s="199"/>
    </row>
    <row r="22" spans="1:39" ht="16.5" customHeight="1">
      <c r="B22" s="127"/>
      <c r="D22" s="183"/>
      <c r="E22" s="128" t="s">
        <v>1564</v>
      </c>
      <c r="F22" s="128" t="s">
        <v>1565</v>
      </c>
      <c r="G22" s="347" t="s">
        <v>452</v>
      </c>
      <c r="H22" s="332"/>
      <c r="I22" s="336"/>
      <c r="J22" s="183"/>
      <c r="K22" s="330"/>
      <c r="L22" s="331"/>
      <c r="M22" s="347"/>
      <c r="N22" s="332"/>
      <c r="O22" s="336"/>
      <c r="P22" s="183"/>
      <c r="Q22" s="388"/>
      <c r="R22" s="384"/>
      <c r="S22" s="347"/>
      <c r="T22" s="332"/>
      <c r="U22" s="336"/>
      <c r="V22" s="183" t="s">
        <v>224</v>
      </c>
      <c r="W22" s="330" t="s">
        <v>1566</v>
      </c>
      <c r="X22" s="342" t="s">
        <v>1567</v>
      </c>
      <c r="Y22" s="328">
        <v>335</v>
      </c>
      <c r="Z22" s="332"/>
      <c r="AA22" s="341"/>
      <c r="AB22" s="183" t="s">
        <v>224</v>
      </c>
      <c r="AC22" s="330" t="s">
        <v>1568</v>
      </c>
      <c r="AD22" s="330" t="s">
        <v>1569</v>
      </c>
      <c r="AE22" s="328">
        <v>60</v>
      </c>
      <c r="AF22" s="332"/>
      <c r="AG22" s="341"/>
      <c r="AH22" s="181"/>
      <c r="AI22" s="330"/>
      <c r="AJ22" s="331"/>
      <c r="AK22" s="329"/>
      <c r="AL22" s="332"/>
      <c r="AM22" s="199"/>
    </row>
    <row r="23" spans="1:39" ht="16.5" customHeight="1">
      <c r="B23" s="127"/>
      <c r="D23" s="183"/>
      <c r="E23" s="128"/>
      <c r="F23" s="128"/>
      <c r="G23" s="347"/>
      <c r="H23" s="332"/>
      <c r="I23" s="336"/>
      <c r="J23" s="120"/>
      <c r="K23" s="330"/>
      <c r="L23" s="331"/>
      <c r="M23" s="347"/>
      <c r="N23" s="332"/>
      <c r="O23" s="336"/>
      <c r="P23" s="183"/>
      <c r="Q23" s="388"/>
      <c r="R23" s="384"/>
      <c r="S23" s="347"/>
      <c r="T23" s="332"/>
      <c r="U23" s="336"/>
      <c r="V23" s="183" t="s">
        <v>224</v>
      </c>
      <c r="W23" s="330" t="s">
        <v>1564</v>
      </c>
      <c r="X23" s="331" t="s">
        <v>1570</v>
      </c>
      <c r="Y23" s="328">
        <v>35</v>
      </c>
      <c r="Z23" s="332"/>
      <c r="AA23" s="341"/>
      <c r="AB23" s="183" t="s">
        <v>224</v>
      </c>
      <c r="AC23" s="337" t="s">
        <v>1571</v>
      </c>
      <c r="AD23" s="330" t="s">
        <v>1572</v>
      </c>
      <c r="AE23" s="328">
        <v>100</v>
      </c>
      <c r="AF23" s="332"/>
      <c r="AG23" s="341"/>
      <c r="AH23" s="181"/>
      <c r="AI23" s="330"/>
      <c r="AJ23" s="330" t="s">
        <v>223</v>
      </c>
      <c r="AK23" s="328"/>
      <c r="AL23" s="332"/>
      <c r="AM23" s="199"/>
    </row>
    <row r="24" spans="1:39" ht="16.5" customHeight="1" thickBot="1">
      <c r="B24" s="127"/>
      <c r="D24" s="120"/>
      <c r="E24" s="330"/>
      <c r="F24" s="331"/>
      <c r="G24" s="347"/>
      <c r="H24" s="332"/>
      <c r="I24" s="336"/>
      <c r="J24" s="120"/>
      <c r="K24" s="330"/>
      <c r="L24" s="331"/>
      <c r="M24" s="347"/>
      <c r="N24" s="332"/>
      <c r="O24" s="333"/>
      <c r="P24" s="120"/>
      <c r="Q24" s="128"/>
      <c r="R24" s="128"/>
      <c r="S24" s="347"/>
      <c r="T24" s="332"/>
      <c r="U24" s="336"/>
      <c r="V24" s="183" t="s">
        <v>224</v>
      </c>
      <c r="W24" s="128" t="s">
        <v>1573</v>
      </c>
      <c r="X24" s="128" t="s">
        <v>1574</v>
      </c>
      <c r="Y24" s="328">
        <v>55</v>
      </c>
      <c r="Z24" s="332"/>
      <c r="AA24" s="341"/>
      <c r="AB24" s="183"/>
      <c r="AC24" s="337"/>
      <c r="AD24" s="330"/>
      <c r="AE24" s="328"/>
      <c r="AF24" s="332"/>
      <c r="AG24" s="345"/>
      <c r="AH24" s="181"/>
      <c r="AI24" s="330"/>
      <c r="AJ24" s="330" t="s">
        <v>223</v>
      </c>
      <c r="AK24" s="328"/>
      <c r="AL24" s="332"/>
      <c r="AM24" s="203"/>
    </row>
    <row r="25" spans="1:39" ht="16.5" customHeight="1">
      <c r="B25" s="130" t="s">
        <v>409</v>
      </c>
      <c r="C25" s="131">
        <f>SUM(S25,AK25)</f>
        <v>19480</v>
      </c>
      <c r="D25" s="132"/>
      <c r="E25" s="362"/>
      <c r="F25" s="362" t="s">
        <v>223</v>
      </c>
      <c r="G25" s="363"/>
      <c r="H25" s="364"/>
      <c r="I25" s="365"/>
      <c r="J25" s="366"/>
      <c r="K25" s="362"/>
      <c r="L25" s="362" t="s">
        <v>223</v>
      </c>
      <c r="M25" s="363"/>
      <c r="N25" s="364"/>
      <c r="O25" s="365"/>
      <c r="P25" s="366"/>
      <c r="Q25" s="362"/>
      <c r="R25" s="362" t="s">
        <v>223</v>
      </c>
      <c r="S25" s="363">
        <f>SUM(S9:S24,M9:M24,G9:G24)</f>
        <v>9015</v>
      </c>
      <c r="T25" s="364"/>
      <c r="U25" s="206"/>
      <c r="V25" s="132"/>
      <c r="W25" s="133"/>
      <c r="X25" s="133" t="s">
        <v>223</v>
      </c>
      <c r="Y25" s="205"/>
      <c r="Z25" s="266"/>
      <c r="AA25" s="206"/>
      <c r="AB25" s="132"/>
      <c r="AC25" s="133"/>
      <c r="AD25" s="133" t="s">
        <v>223</v>
      </c>
      <c r="AE25" s="205"/>
      <c r="AF25" s="266"/>
      <c r="AG25" s="206"/>
      <c r="AH25" s="184"/>
      <c r="AI25" s="185"/>
      <c r="AJ25" s="133" t="s">
        <v>223</v>
      </c>
      <c r="AK25" s="205">
        <f>SUM(AK9:AK24,AE9:AE24,Y9:Y24)</f>
        <v>10465</v>
      </c>
      <c r="AL25" s="266"/>
      <c r="AM25" s="207"/>
    </row>
    <row r="26" spans="1:39" ht="16.5" customHeight="1" thickBot="1">
      <c r="B26" s="136" t="s">
        <v>410</v>
      </c>
      <c r="C26" s="137">
        <f>SUM(T26,AL26)</f>
        <v>0</v>
      </c>
      <c r="D26" s="138"/>
      <c r="E26" s="367"/>
      <c r="F26" s="367" t="s">
        <v>223</v>
      </c>
      <c r="G26" s="368"/>
      <c r="H26" s="369"/>
      <c r="I26" s="370"/>
      <c r="J26" s="371"/>
      <c r="K26" s="367"/>
      <c r="L26" s="367" t="s">
        <v>223</v>
      </c>
      <c r="M26" s="368"/>
      <c r="N26" s="369"/>
      <c r="O26" s="370"/>
      <c r="P26" s="371"/>
      <c r="Q26" s="367"/>
      <c r="R26" s="367" t="s">
        <v>223</v>
      </c>
      <c r="S26" s="368"/>
      <c r="T26" s="369">
        <f>SUM(H9:H24,N9:N24,T9:T21)</f>
        <v>0</v>
      </c>
      <c r="U26" s="209"/>
      <c r="V26" s="138"/>
      <c r="W26" s="139"/>
      <c r="X26" s="139" t="s">
        <v>223</v>
      </c>
      <c r="Y26" s="208"/>
      <c r="Z26" s="263"/>
      <c r="AA26" s="209"/>
      <c r="AB26" s="138"/>
      <c r="AC26" s="139"/>
      <c r="AD26" s="139" t="s">
        <v>223</v>
      </c>
      <c r="AE26" s="208"/>
      <c r="AF26" s="263"/>
      <c r="AG26" s="209"/>
      <c r="AH26" s="186"/>
      <c r="AI26" s="187"/>
      <c r="AJ26" s="139" t="s">
        <v>223</v>
      </c>
      <c r="AK26" s="208"/>
      <c r="AL26" s="263">
        <f>SUM(Z9:Z24,AF9:AF24,AL9:AL24)</f>
        <v>0</v>
      </c>
      <c r="AM26" s="210"/>
    </row>
    <row r="27" spans="1:39" ht="16.5" customHeight="1">
      <c r="B27" s="118" t="s">
        <v>1575</v>
      </c>
      <c r="C27" s="119"/>
      <c r="D27" s="183" t="s">
        <v>224</v>
      </c>
      <c r="E27" s="330" t="s">
        <v>1576</v>
      </c>
      <c r="F27" s="331" t="s">
        <v>1577</v>
      </c>
      <c r="G27" s="328">
        <v>15</v>
      </c>
      <c r="H27" s="332"/>
      <c r="I27" s="333"/>
      <c r="J27" s="183" t="s">
        <v>224</v>
      </c>
      <c r="K27" s="128" t="s">
        <v>1578</v>
      </c>
      <c r="L27" s="461" t="s">
        <v>1579</v>
      </c>
      <c r="M27" s="328">
        <v>75</v>
      </c>
      <c r="N27" s="332"/>
      <c r="O27" s="333"/>
      <c r="P27" s="183" t="s">
        <v>224</v>
      </c>
      <c r="Q27" s="343" t="s">
        <v>1580</v>
      </c>
      <c r="R27" s="338" t="s">
        <v>1581</v>
      </c>
      <c r="S27" s="334">
        <v>40</v>
      </c>
      <c r="T27" s="332"/>
      <c r="U27" s="333"/>
      <c r="V27" s="183" t="s">
        <v>224</v>
      </c>
      <c r="W27" s="337" t="s">
        <v>1582</v>
      </c>
      <c r="X27" s="338" t="s">
        <v>1583</v>
      </c>
      <c r="Y27" s="334">
        <v>20</v>
      </c>
      <c r="Z27" s="332"/>
      <c r="AA27" s="340"/>
      <c r="AB27" s="183" t="s">
        <v>224</v>
      </c>
      <c r="AC27" s="330" t="s">
        <v>1584</v>
      </c>
      <c r="AD27" s="331" t="s">
        <v>1585</v>
      </c>
      <c r="AE27" s="328">
        <v>35</v>
      </c>
      <c r="AF27" s="332"/>
      <c r="AG27" s="279"/>
      <c r="AH27" s="183" t="s">
        <v>224</v>
      </c>
      <c r="AI27" s="330" t="s">
        <v>1586</v>
      </c>
      <c r="AJ27" s="330" t="s">
        <v>1587</v>
      </c>
      <c r="AK27" s="328">
        <v>10</v>
      </c>
      <c r="AL27" s="265"/>
      <c r="AM27" s="199"/>
    </row>
    <row r="28" spans="1:39" ht="16.5" customHeight="1">
      <c r="B28" s="118">
        <v>47311</v>
      </c>
      <c r="D28" s="183" t="s">
        <v>224</v>
      </c>
      <c r="E28" s="125" t="s">
        <v>1588</v>
      </c>
      <c r="F28" s="125" t="s">
        <v>1589</v>
      </c>
      <c r="G28" s="334">
        <v>35</v>
      </c>
      <c r="H28" s="332"/>
      <c r="I28" s="335"/>
      <c r="J28" s="183" t="s">
        <v>224</v>
      </c>
      <c r="K28" s="330" t="s">
        <v>1590</v>
      </c>
      <c r="L28" s="331" t="s">
        <v>1591</v>
      </c>
      <c r="M28" s="328">
        <v>95</v>
      </c>
      <c r="N28" s="332"/>
      <c r="O28" s="335"/>
      <c r="P28" s="183" t="s">
        <v>224</v>
      </c>
      <c r="Q28" s="330" t="s">
        <v>1592</v>
      </c>
      <c r="R28" s="331" t="s">
        <v>1593</v>
      </c>
      <c r="S28" s="328">
        <v>5</v>
      </c>
      <c r="T28" s="332"/>
      <c r="U28" s="336"/>
      <c r="V28" s="183" t="s">
        <v>224</v>
      </c>
      <c r="W28" s="330" t="s">
        <v>1594</v>
      </c>
      <c r="X28" s="331" t="s">
        <v>1595</v>
      </c>
      <c r="Y28" s="328">
        <v>25</v>
      </c>
      <c r="Z28" s="332"/>
      <c r="AA28" s="341"/>
      <c r="AB28" s="183" t="s">
        <v>224</v>
      </c>
      <c r="AC28" s="330" t="s">
        <v>1596</v>
      </c>
      <c r="AD28" s="331" t="s">
        <v>1597</v>
      </c>
      <c r="AE28" s="328">
        <v>95</v>
      </c>
      <c r="AF28" s="332"/>
      <c r="AG28" s="282"/>
      <c r="AH28" s="183" t="s">
        <v>224</v>
      </c>
      <c r="AI28" s="330" t="s">
        <v>1598</v>
      </c>
      <c r="AJ28" s="330" t="s">
        <v>1599</v>
      </c>
      <c r="AK28" s="328">
        <v>13</v>
      </c>
      <c r="AL28" s="332"/>
      <c r="AM28" s="203"/>
    </row>
    <row r="29" spans="1:39" ht="16.5" customHeight="1">
      <c r="B29" s="127"/>
      <c r="D29" s="183" t="s">
        <v>224</v>
      </c>
      <c r="E29" s="128" t="s">
        <v>1600</v>
      </c>
      <c r="F29" s="128" t="s">
        <v>1601</v>
      </c>
      <c r="G29" s="328">
        <v>20</v>
      </c>
      <c r="H29" s="332"/>
      <c r="I29" s="336"/>
      <c r="J29" s="183" t="s">
        <v>224</v>
      </c>
      <c r="K29" s="330" t="s">
        <v>1602</v>
      </c>
      <c r="L29" s="331" t="s">
        <v>1603</v>
      </c>
      <c r="M29" s="328">
        <v>35</v>
      </c>
      <c r="N29" s="332"/>
      <c r="O29" s="336"/>
      <c r="P29" s="183" t="s">
        <v>224</v>
      </c>
      <c r="Q29" s="330" t="s">
        <v>1584</v>
      </c>
      <c r="R29" s="331" t="s">
        <v>1604</v>
      </c>
      <c r="S29" s="328">
        <v>25</v>
      </c>
      <c r="T29" s="332"/>
      <c r="U29" s="336"/>
      <c r="V29" s="183" t="s">
        <v>224</v>
      </c>
      <c r="W29" s="330" t="s">
        <v>1605</v>
      </c>
      <c r="X29" s="331" t="s">
        <v>1606</v>
      </c>
      <c r="Y29" s="328">
        <v>35</v>
      </c>
      <c r="Z29" s="332"/>
      <c r="AA29" s="341"/>
      <c r="AB29" s="183" t="s">
        <v>224</v>
      </c>
      <c r="AC29" s="330" t="s">
        <v>1590</v>
      </c>
      <c r="AD29" s="331" t="s">
        <v>1607</v>
      </c>
      <c r="AE29" s="328">
        <v>115</v>
      </c>
      <c r="AF29" s="332"/>
      <c r="AG29" s="279"/>
      <c r="AH29" s="183" t="s">
        <v>224</v>
      </c>
      <c r="AI29" s="189" t="s">
        <v>1608</v>
      </c>
      <c r="AJ29" s="189" t="s">
        <v>1609</v>
      </c>
      <c r="AK29" s="268">
        <v>30</v>
      </c>
      <c r="AL29" s="265"/>
      <c r="AM29" s="199"/>
    </row>
    <row r="30" spans="1:39" ht="16.5" customHeight="1">
      <c r="B30" s="127"/>
      <c r="D30" s="183" t="s">
        <v>224</v>
      </c>
      <c r="E30" s="128" t="s">
        <v>1610</v>
      </c>
      <c r="F30" s="128" t="s">
        <v>1611</v>
      </c>
      <c r="G30" s="328">
        <v>40</v>
      </c>
      <c r="H30" s="332"/>
      <c r="I30" s="336"/>
      <c r="J30" s="183" t="s">
        <v>224</v>
      </c>
      <c r="K30" s="330" t="s">
        <v>1612</v>
      </c>
      <c r="L30" s="331" t="s">
        <v>1613</v>
      </c>
      <c r="M30" s="328">
        <v>30</v>
      </c>
      <c r="N30" s="332"/>
      <c r="O30" s="336"/>
      <c r="P30" s="425"/>
      <c r="Q30" s="413" t="s">
        <v>1614</v>
      </c>
      <c r="R30" s="413" t="s">
        <v>1615</v>
      </c>
      <c r="S30" s="387" t="s">
        <v>452</v>
      </c>
      <c r="T30" s="332"/>
      <c r="U30" s="423"/>
      <c r="V30" s="183" t="s">
        <v>224</v>
      </c>
      <c r="W30" s="330" t="s">
        <v>1616</v>
      </c>
      <c r="X30" s="331" t="s">
        <v>1617</v>
      </c>
      <c r="Y30" s="328">
        <v>105</v>
      </c>
      <c r="Z30" s="332"/>
      <c r="AA30" s="341"/>
      <c r="AB30" s="183" t="s">
        <v>224</v>
      </c>
      <c r="AC30" s="330" t="s">
        <v>1618</v>
      </c>
      <c r="AD30" s="342" t="s">
        <v>1619</v>
      </c>
      <c r="AE30" s="328">
        <v>60</v>
      </c>
      <c r="AF30" s="332"/>
      <c r="AG30" s="279"/>
      <c r="AH30" s="283"/>
      <c r="AI30" s="330" t="s">
        <v>1620</v>
      </c>
      <c r="AJ30" s="331" t="s">
        <v>1621</v>
      </c>
      <c r="AK30" s="329" t="s">
        <v>579</v>
      </c>
      <c r="AL30" s="265"/>
      <c r="AM30" s="199"/>
    </row>
    <row r="31" spans="1:39" ht="15.75" customHeight="1">
      <c r="B31" s="127"/>
      <c r="D31" s="183" t="s">
        <v>224</v>
      </c>
      <c r="E31" s="128" t="s">
        <v>1622</v>
      </c>
      <c r="F31" s="128" t="s">
        <v>1623</v>
      </c>
      <c r="G31" s="328">
        <v>70</v>
      </c>
      <c r="H31" s="332"/>
      <c r="I31" s="336"/>
      <c r="J31" s="183" t="s">
        <v>224</v>
      </c>
      <c r="K31" s="330" t="s">
        <v>1624</v>
      </c>
      <c r="L31" s="331" t="s">
        <v>1625</v>
      </c>
      <c r="M31" s="328">
        <v>60</v>
      </c>
      <c r="N31" s="332"/>
      <c r="O31" s="336"/>
      <c r="P31" s="418"/>
      <c r="Q31" s="413" t="s">
        <v>1626</v>
      </c>
      <c r="R31" s="413" t="s">
        <v>1627</v>
      </c>
      <c r="S31" s="387" t="s">
        <v>982</v>
      </c>
      <c r="T31" s="332"/>
      <c r="U31" s="424"/>
      <c r="V31" s="183" t="s">
        <v>224</v>
      </c>
      <c r="W31" s="330" t="s">
        <v>1628</v>
      </c>
      <c r="X31" s="331" t="s">
        <v>1629</v>
      </c>
      <c r="Y31" s="328">
        <v>105</v>
      </c>
      <c r="Z31" s="332"/>
      <c r="AA31" s="341"/>
      <c r="AB31" s="183" t="s">
        <v>224</v>
      </c>
      <c r="AC31" s="330" t="s">
        <v>1624</v>
      </c>
      <c r="AD31" s="331" t="s">
        <v>1630</v>
      </c>
      <c r="AE31" s="328">
        <v>65</v>
      </c>
      <c r="AF31" s="332"/>
      <c r="AG31" s="279"/>
      <c r="AH31" s="283"/>
      <c r="AI31" s="189"/>
      <c r="AJ31" s="189" t="s">
        <v>223</v>
      </c>
      <c r="AK31" s="268"/>
      <c r="AL31" s="265"/>
      <c r="AM31" s="199"/>
    </row>
    <row r="32" spans="1:39" ht="15.75" customHeight="1">
      <c r="B32" s="127"/>
      <c r="D32" s="183" t="s">
        <v>224</v>
      </c>
      <c r="E32" s="128" t="s">
        <v>1631</v>
      </c>
      <c r="F32" s="128" t="s">
        <v>1632</v>
      </c>
      <c r="G32" s="328">
        <v>80</v>
      </c>
      <c r="H32" s="332"/>
      <c r="I32" s="336"/>
      <c r="J32" s="183" t="s">
        <v>224</v>
      </c>
      <c r="K32" s="330" t="s">
        <v>1633</v>
      </c>
      <c r="L32" s="331" t="s">
        <v>1634</v>
      </c>
      <c r="M32" s="328">
        <v>20</v>
      </c>
      <c r="N32" s="332"/>
      <c r="O32" s="336"/>
      <c r="P32" s="120"/>
      <c r="Q32" s="330"/>
      <c r="R32" s="331" t="s">
        <v>223</v>
      </c>
      <c r="S32" s="328"/>
      <c r="T32" s="332"/>
      <c r="U32" s="336"/>
      <c r="V32" s="183" t="s">
        <v>224</v>
      </c>
      <c r="W32" s="330" t="s">
        <v>1635</v>
      </c>
      <c r="X32" s="331" t="s">
        <v>1636</v>
      </c>
      <c r="Y32" s="328">
        <v>90</v>
      </c>
      <c r="Z32" s="332"/>
      <c r="AA32" s="341"/>
      <c r="AB32" s="183" t="s">
        <v>224</v>
      </c>
      <c r="AC32" s="330" t="s">
        <v>1580</v>
      </c>
      <c r="AD32" s="331" t="s">
        <v>1637</v>
      </c>
      <c r="AE32" s="328">
        <v>65</v>
      </c>
      <c r="AF32" s="332"/>
      <c r="AG32" s="279"/>
      <c r="AH32" s="283"/>
      <c r="AI32" s="189"/>
      <c r="AJ32" s="189" t="s">
        <v>223</v>
      </c>
      <c r="AK32" s="268"/>
      <c r="AL32" s="265"/>
      <c r="AM32" s="199"/>
    </row>
    <row r="33" spans="2:39" ht="16.5" customHeight="1" thickBot="1">
      <c r="B33" s="127"/>
      <c r="D33" s="183" t="s">
        <v>224</v>
      </c>
      <c r="E33" s="128" t="s">
        <v>1638</v>
      </c>
      <c r="F33" s="327" t="s">
        <v>1639</v>
      </c>
      <c r="G33" s="328">
        <v>120</v>
      </c>
      <c r="H33" s="332"/>
      <c r="I33" s="336"/>
      <c r="J33" s="183"/>
      <c r="K33" s="330"/>
      <c r="L33" s="331"/>
      <c r="M33" s="328"/>
      <c r="N33" s="332"/>
      <c r="O33" s="336"/>
      <c r="P33" s="120"/>
      <c r="Q33" s="330"/>
      <c r="R33" s="331" t="s">
        <v>223</v>
      </c>
      <c r="S33" s="328"/>
      <c r="T33" s="332"/>
      <c r="U33" s="336"/>
      <c r="V33" s="183" t="s">
        <v>224</v>
      </c>
      <c r="W33" s="330" t="s">
        <v>1640</v>
      </c>
      <c r="X33" s="331" t="s">
        <v>1641</v>
      </c>
      <c r="Y33" s="328">
        <v>35</v>
      </c>
      <c r="Z33" s="332"/>
      <c r="AA33" s="341"/>
      <c r="AB33" s="183" t="s">
        <v>224</v>
      </c>
      <c r="AC33" s="348" t="s">
        <v>1592</v>
      </c>
      <c r="AD33" s="330" t="s">
        <v>1642</v>
      </c>
      <c r="AE33" s="328">
        <v>10</v>
      </c>
      <c r="AF33" s="332"/>
      <c r="AG33" s="279"/>
      <c r="AH33" s="283"/>
      <c r="AI33" s="189"/>
      <c r="AJ33" s="189" t="s">
        <v>223</v>
      </c>
      <c r="AK33" s="268"/>
      <c r="AL33" s="265"/>
      <c r="AM33" s="199"/>
    </row>
    <row r="34" spans="2:39" ht="16.5" customHeight="1">
      <c r="B34" s="130" t="s">
        <v>409</v>
      </c>
      <c r="C34" s="131">
        <f>SUM(S34,AK34)</f>
        <v>1678</v>
      </c>
      <c r="D34" s="132"/>
      <c r="E34" s="362"/>
      <c r="F34" s="362" t="s">
        <v>223</v>
      </c>
      <c r="G34" s="363"/>
      <c r="H34" s="364"/>
      <c r="I34" s="365"/>
      <c r="J34" s="366"/>
      <c r="K34" s="362"/>
      <c r="L34" s="362" t="s">
        <v>223</v>
      </c>
      <c r="M34" s="363"/>
      <c r="N34" s="364"/>
      <c r="O34" s="365"/>
      <c r="P34" s="366"/>
      <c r="Q34" s="362"/>
      <c r="R34" s="362" t="s">
        <v>223</v>
      </c>
      <c r="S34" s="363">
        <f>SUM(S27:S33,M27:M33,G27:G33)</f>
        <v>765</v>
      </c>
      <c r="T34" s="364"/>
      <c r="U34" s="206"/>
      <c r="V34" s="132"/>
      <c r="W34" s="133"/>
      <c r="X34" s="133" t="s">
        <v>223</v>
      </c>
      <c r="Y34" s="205"/>
      <c r="Z34" s="266"/>
      <c r="AA34" s="206"/>
      <c r="AB34" s="132"/>
      <c r="AC34" s="133"/>
      <c r="AD34" s="133" t="s">
        <v>223</v>
      </c>
      <c r="AE34" s="205"/>
      <c r="AF34" s="266"/>
      <c r="AG34" s="206"/>
      <c r="AH34" s="184"/>
      <c r="AI34" s="185"/>
      <c r="AJ34" s="133" t="s">
        <v>223</v>
      </c>
      <c r="AK34" s="205">
        <f>SUM(AK27:AK33,AE27:AE33,Y27:Y33)</f>
        <v>913</v>
      </c>
      <c r="AL34" s="266"/>
      <c r="AM34" s="207"/>
    </row>
    <row r="35" spans="2:39" ht="16.5" customHeight="1" thickBot="1">
      <c r="B35" s="136" t="s">
        <v>410</v>
      </c>
      <c r="C35" s="137">
        <f>SUM(T35,AL35)</f>
        <v>0</v>
      </c>
      <c r="D35" s="138"/>
      <c r="E35" s="367"/>
      <c r="F35" s="367" t="s">
        <v>223</v>
      </c>
      <c r="G35" s="368"/>
      <c r="H35" s="369"/>
      <c r="I35" s="370"/>
      <c r="J35" s="371"/>
      <c r="K35" s="367"/>
      <c r="L35" s="367" t="s">
        <v>223</v>
      </c>
      <c r="M35" s="368"/>
      <c r="N35" s="369"/>
      <c r="O35" s="370"/>
      <c r="P35" s="371"/>
      <c r="Q35" s="367"/>
      <c r="R35" s="367" t="s">
        <v>223</v>
      </c>
      <c r="S35" s="368"/>
      <c r="T35" s="369">
        <f>SUM(T27:T33,N27:N33,H27:H33)</f>
        <v>0</v>
      </c>
      <c r="U35" s="209"/>
      <c r="V35" s="138"/>
      <c r="W35" s="139"/>
      <c r="X35" s="139" t="s">
        <v>223</v>
      </c>
      <c r="Y35" s="208"/>
      <c r="Z35" s="263"/>
      <c r="AA35" s="209"/>
      <c r="AB35" s="138"/>
      <c r="AC35" s="139"/>
      <c r="AD35" s="139" t="s">
        <v>223</v>
      </c>
      <c r="AE35" s="208"/>
      <c r="AF35" s="263"/>
      <c r="AG35" s="209"/>
      <c r="AH35" s="186"/>
      <c r="AI35" s="187"/>
      <c r="AJ35" s="139" t="s">
        <v>223</v>
      </c>
      <c r="AK35" s="208"/>
      <c r="AL35" s="263">
        <f>SUM(AL27:AL33,AF27:AF33,Z27:Z33)</f>
        <v>0</v>
      </c>
      <c r="AM35" s="210"/>
    </row>
    <row r="36" spans="2:39" ht="16.5" customHeight="1">
      <c r="B36" s="118" t="s">
        <v>1643</v>
      </c>
      <c r="C36" s="119"/>
      <c r="D36" s="183" t="s">
        <v>224</v>
      </c>
      <c r="E36" s="330" t="s">
        <v>1644</v>
      </c>
      <c r="F36" s="331" t="s">
        <v>1645</v>
      </c>
      <c r="G36" s="328">
        <v>100</v>
      </c>
      <c r="H36" s="332"/>
      <c r="I36" s="333"/>
      <c r="J36" s="183" t="s">
        <v>224</v>
      </c>
      <c r="K36" s="128" t="s">
        <v>1646</v>
      </c>
      <c r="L36" s="128" t="s">
        <v>1647</v>
      </c>
      <c r="M36" s="328">
        <v>285</v>
      </c>
      <c r="N36" s="332"/>
      <c r="O36" s="333"/>
      <c r="P36" s="120"/>
      <c r="Q36" s="343"/>
      <c r="R36" s="338" t="s">
        <v>223</v>
      </c>
      <c r="S36" s="334"/>
      <c r="T36" s="332"/>
      <c r="U36" s="333"/>
      <c r="V36" s="183" t="s">
        <v>224</v>
      </c>
      <c r="W36" s="337" t="s">
        <v>1648</v>
      </c>
      <c r="X36" s="338" t="s">
        <v>1649</v>
      </c>
      <c r="Y36" s="334">
        <v>80</v>
      </c>
      <c r="Z36" s="332"/>
      <c r="AA36" s="340"/>
      <c r="AB36" s="183" t="s">
        <v>224</v>
      </c>
      <c r="AC36" s="330" t="s">
        <v>1650</v>
      </c>
      <c r="AD36" s="394" t="s">
        <v>1651</v>
      </c>
      <c r="AE36" s="328">
        <v>705</v>
      </c>
      <c r="AF36" s="332"/>
      <c r="AG36" s="341"/>
      <c r="AH36" s="283"/>
      <c r="AI36" s="189"/>
      <c r="AJ36" s="297"/>
      <c r="AK36" s="273"/>
      <c r="AL36" s="265"/>
      <c r="AM36" s="199"/>
    </row>
    <row r="37" spans="2:39" ht="16.5" customHeight="1">
      <c r="B37" s="118">
        <v>47314</v>
      </c>
      <c r="D37" s="183" t="s">
        <v>224</v>
      </c>
      <c r="E37" s="125" t="s">
        <v>1648</v>
      </c>
      <c r="F37" s="125" t="s">
        <v>1652</v>
      </c>
      <c r="G37" s="334">
        <v>70</v>
      </c>
      <c r="H37" s="332"/>
      <c r="I37" s="335"/>
      <c r="J37" s="183" t="s">
        <v>224</v>
      </c>
      <c r="K37" s="128" t="s">
        <v>1653</v>
      </c>
      <c r="L37" s="128" t="s">
        <v>1654</v>
      </c>
      <c r="M37" s="328">
        <v>350</v>
      </c>
      <c r="N37" s="332"/>
      <c r="O37" s="335"/>
      <c r="P37" s="120"/>
      <c r="Q37" s="330"/>
      <c r="R37" s="331" t="s">
        <v>223</v>
      </c>
      <c r="S37" s="328"/>
      <c r="T37" s="332"/>
      <c r="U37" s="336"/>
      <c r="V37" s="183" t="s">
        <v>224</v>
      </c>
      <c r="W37" s="330" t="s">
        <v>1644</v>
      </c>
      <c r="X37" s="331" t="s">
        <v>1655</v>
      </c>
      <c r="Y37" s="328">
        <v>120</v>
      </c>
      <c r="Z37" s="332"/>
      <c r="AA37" s="341"/>
      <c r="AB37" s="183" t="s">
        <v>224</v>
      </c>
      <c r="AC37" s="330" t="s">
        <v>1656</v>
      </c>
      <c r="AD37" s="331" t="s">
        <v>1657</v>
      </c>
      <c r="AE37" s="328">
        <v>65</v>
      </c>
      <c r="AF37" s="332"/>
      <c r="AG37" s="345"/>
      <c r="AH37" s="283"/>
      <c r="AI37" s="189"/>
      <c r="AJ37" s="189"/>
      <c r="AK37" s="321"/>
      <c r="AL37" s="265"/>
      <c r="AM37" s="203"/>
    </row>
    <row r="38" spans="2:39" ht="16.5" customHeight="1" thickBot="1">
      <c r="B38" s="127"/>
      <c r="D38" s="183" t="s">
        <v>224</v>
      </c>
      <c r="E38" s="128" t="s">
        <v>1656</v>
      </c>
      <c r="F38" s="128" t="s">
        <v>1658</v>
      </c>
      <c r="G38" s="328">
        <v>45</v>
      </c>
      <c r="H38" s="332"/>
      <c r="I38" s="336"/>
      <c r="J38" s="183"/>
      <c r="K38" s="330"/>
      <c r="L38" s="331" t="s">
        <v>223</v>
      </c>
      <c r="M38" s="328"/>
      <c r="N38" s="332"/>
      <c r="O38" s="336"/>
      <c r="P38" s="120"/>
      <c r="Q38" s="330"/>
      <c r="R38" s="331" t="s">
        <v>223</v>
      </c>
      <c r="S38" s="328"/>
      <c r="T38" s="332"/>
      <c r="U38" s="336"/>
      <c r="V38" s="183"/>
      <c r="W38" s="330"/>
      <c r="X38" s="331" t="s">
        <v>223</v>
      </c>
      <c r="Y38" s="328"/>
      <c r="Z38" s="332"/>
      <c r="AA38" s="341"/>
      <c r="AB38" s="120"/>
      <c r="AC38" s="330"/>
      <c r="AD38" s="331"/>
      <c r="AE38" s="328"/>
      <c r="AF38" s="332"/>
      <c r="AG38" s="279"/>
      <c r="AH38" s="283"/>
      <c r="AI38" s="189"/>
      <c r="AJ38" s="189" t="s">
        <v>223</v>
      </c>
      <c r="AK38" s="268"/>
      <c r="AL38" s="265"/>
      <c r="AM38" s="199"/>
    </row>
    <row r="39" spans="2:39" ht="16.5" customHeight="1">
      <c r="B39" s="130" t="s">
        <v>409</v>
      </c>
      <c r="C39" s="131">
        <f>SUM(S39,AK39)</f>
        <v>1820</v>
      </c>
      <c r="D39" s="132"/>
      <c r="E39" s="362"/>
      <c r="F39" s="362" t="s">
        <v>223</v>
      </c>
      <c r="G39" s="363"/>
      <c r="H39" s="364"/>
      <c r="I39" s="365"/>
      <c r="J39" s="366"/>
      <c r="K39" s="362"/>
      <c r="L39" s="362" t="s">
        <v>223</v>
      </c>
      <c r="M39" s="363"/>
      <c r="N39" s="364"/>
      <c r="O39" s="365"/>
      <c r="P39" s="366"/>
      <c r="Q39" s="362"/>
      <c r="R39" s="362" t="s">
        <v>223</v>
      </c>
      <c r="S39" s="363">
        <f>SUM(S36:S38,M36:M38,G36:G38)</f>
        <v>850</v>
      </c>
      <c r="T39" s="364"/>
      <c r="U39" s="206"/>
      <c r="V39" s="132"/>
      <c r="W39" s="133"/>
      <c r="X39" s="133" t="s">
        <v>223</v>
      </c>
      <c r="Y39" s="205"/>
      <c r="Z39" s="266"/>
      <c r="AA39" s="206"/>
      <c r="AB39" s="132"/>
      <c r="AC39" s="133"/>
      <c r="AD39" s="133" t="s">
        <v>223</v>
      </c>
      <c r="AE39" s="205"/>
      <c r="AF39" s="266"/>
      <c r="AG39" s="206"/>
      <c r="AH39" s="184"/>
      <c r="AI39" s="185"/>
      <c r="AJ39" s="133" t="s">
        <v>223</v>
      </c>
      <c r="AK39" s="205">
        <f>SUM(AK36:AK38,AE36:AE38,Y36:Y38)</f>
        <v>970</v>
      </c>
      <c r="AL39" s="266"/>
      <c r="AM39" s="207"/>
    </row>
    <row r="40" spans="2:39" ht="16.5" customHeight="1" thickBot="1">
      <c r="B40" s="136" t="s">
        <v>410</v>
      </c>
      <c r="C40" s="137">
        <f>SUM(T40,AL40)</f>
        <v>0</v>
      </c>
      <c r="D40" s="138"/>
      <c r="E40" s="367"/>
      <c r="F40" s="367" t="s">
        <v>223</v>
      </c>
      <c r="G40" s="368"/>
      <c r="H40" s="369"/>
      <c r="I40" s="370"/>
      <c r="J40" s="371"/>
      <c r="K40" s="367"/>
      <c r="L40" s="367" t="s">
        <v>223</v>
      </c>
      <c r="M40" s="368"/>
      <c r="N40" s="369"/>
      <c r="O40" s="370"/>
      <c r="P40" s="371"/>
      <c r="Q40" s="367"/>
      <c r="R40" s="367" t="s">
        <v>223</v>
      </c>
      <c r="S40" s="368"/>
      <c r="T40" s="369">
        <f>SUM(T36:T38,N36:N38,H36:H38)</f>
        <v>0</v>
      </c>
      <c r="U40" s="209"/>
      <c r="V40" s="138"/>
      <c r="W40" s="139"/>
      <c r="X40" s="139" t="s">
        <v>223</v>
      </c>
      <c r="Y40" s="208"/>
      <c r="Z40" s="263"/>
      <c r="AA40" s="209"/>
      <c r="AB40" s="138"/>
      <c r="AC40" s="139"/>
      <c r="AD40" s="139" t="s">
        <v>223</v>
      </c>
      <c r="AE40" s="208"/>
      <c r="AF40" s="263"/>
      <c r="AG40" s="209"/>
      <c r="AH40" s="186"/>
      <c r="AI40" s="187"/>
      <c r="AJ40" s="139" t="s">
        <v>223</v>
      </c>
      <c r="AK40" s="208"/>
      <c r="AL40" s="263">
        <f>SUM(AL36:AL38,AF36:AF38,Z36:Z38)</f>
        <v>0</v>
      </c>
      <c r="AM40" s="210"/>
    </row>
    <row r="41" spans="2:39" ht="16.5" customHeight="1">
      <c r="B41" s="118" t="s">
        <v>1659</v>
      </c>
      <c r="C41" s="119"/>
      <c r="D41" s="183" t="s">
        <v>224</v>
      </c>
      <c r="E41" s="330" t="s">
        <v>1660</v>
      </c>
      <c r="F41" s="331" t="s">
        <v>1661</v>
      </c>
      <c r="G41" s="328">
        <v>30</v>
      </c>
      <c r="H41" s="332"/>
      <c r="I41" s="333"/>
      <c r="J41" s="183" t="s">
        <v>224</v>
      </c>
      <c r="K41" s="128" t="s">
        <v>1662</v>
      </c>
      <c r="L41" s="128" t="s">
        <v>1663</v>
      </c>
      <c r="M41" s="328">
        <v>140</v>
      </c>
      <c r="N41" s="332"/>
      <c r="O41" s="333"/>
      <c r="P41" s="120"/>
      <c r="Q41" s="343"/>
      <c r="R41" s="338" t="s">
        <v>223</v>
      </c>
      <c r="S41" s="334"/>
      <c r="T41" s="332"/>
      <c r="U41" s="333"/>
      <c r="V41" s="183" t="s">
        <v>224</v>
      </c>
      <c r="W41" s="337" t="s">
        <v>1664</v>
      </c>
      <c r="X41" s="338" t="s">
        <v>1665</v>
      </c>
      <c r="Y41" s="334">
        <v>25</v>
      </c>
      <c r="Z41" s="332"/>
      <c r="AA41" s="340"/>
      <c r="AB41" s="183" t="s">
        <v>263</v>
      </c>
      <c r="AC41" s="330" t="s">
        <v>1660</v>
      </c>
      <c r="AD41" s="331" t="s">
        <v>1666</v>
      </c>
      <c r="AE41" s="328">
        <v>20</v>
      </c>
      <c r="AF41" s="276"/>
      <c r="AG41" s="279"/>
      <c r="AH41" s="451" t="s">
        <v>263</v>
      </c>
      <c r="AI41" s="296" t="s">
        <v>1667</v>
      </c>
      <c r="AJ41" s="297" t="s">
        <v>1668</v>
      </c>
      <c r="AK41" s="298">
        <v>120</v>
      </c>
      <c r="AL41" s="265"/>
      <c r="AM41" s="199"/>
    </row>
    <row r="42" spans="2:39" ht="16.5" customHeight="1">
      <c r="B42" s="118">
        <v>47313</v>
      </c>
      <c r="D42" s="183" t="s">
        <v>224</v>
      </c>
      <c r="E42" s="125" t="s">
        <v>1667</v>
      </c>
      <c r="F42" s="125" t="s">
        <v>1669</v>
      </c>
      <c r="G42" s="334">
        <v>115</v>
      </c>
      <c r="H42" s="332"/>
      <c r="I42" s="335"/>
      <c r="J42" s="183" t="s">
        <v>224</v>
      </c>
      <c r="K42" s="128" t="s">
        <v>1670</v>
      </c>
      <c r="L42" s="128" t="s">
        <v>1671</v>
      </c>
      <c r="M42" s="328">
        <v>120</v>
      </c>
      <c r="N42" s="332"/>
      <c r="O42" s="335"/>
      <c r="P42" s="120"/>
      <c r="Q42" s="330"/>
      <c r="R42" s="331" t="s">
        <v>223</v>
      </c>
      <c r="S42" s="328"/>
      <c r="T42" s="332"/>
      <c r="U42" s="336"/>
      <c r="V42" s="183" t="s">
        <v>224</v>
      </c>
      <c r="W42" s="330" t="s">
        <v>1672</v>
      </c>
      <c r="X42" s="453" t="s">
        <v>1673</v>
      </c>
      <c r="Y42" s="328">
        <v>65</v>
      </c>
      <c r="Z42" s="332"/>
      <c r="AA42" s="341"/>
      <c r="AB42" s="183" t="s">
        <v>263</v>
      </c>
      <c r="AC42" s="330" t="s">
        <v>1674</v>
      </c>
      <c r="AD42" s="331" t="s">
        <v>1675</v>
      </c>
      <c r="AE42" s="328">
        <v>135</v>
      </c>
      <c r="AF42" s="276"/>
      <c r="AG42" s="282"/>
      <c r="AH42" s="183" t="s">
        <v>224</v>
      </c>
      <c r="AI42" s="330" t="s">
        <v>1676</v>
      </c>
      <c r="AJ42" s="331" t="s">
        <v>1677</v>
      </c>
      <c r="AK42" s="387" t="s">
        <v>982</v>
      </c>
      <c r="AL42" s="265"/>
      <c r="AM42" s="203"/>
    </row>
    <row r="43" spans="2:39" ht="16.5" customHeight="1" thickBot="1">
      <c r="B43" s="127"/>
      <c r="D43" s="183" t="s">
        <v>224</v>
      </c>
      <c r="E43" s="128" t="s">
        <v>1674</v>
      </c>
      <c r="F43" s="128" t="s">
        <v>1678</v>
      </c>
      <c r="G43" s="328">
        <v>115</v>
      </c>
      <c r="H43" s="332"/>
      <c r="I43" s="336"/>
      <c r="J43" s="183" t="s">
        <v>224</v>
      </c>
      <c r="K43" s="330" t="s">
        <v>1664</v>
      </c>
      <c r="L43" s="331" t="s">
        <v>1679</v>
      </c>
      <c r="M43" s="328">
        <v>25</v>
      </c>
      <c r="N43" s="332"/>
      <c r="O43" s="336"/>
      <c r="P43" s="120"/>
      <c r="Q43" s="330"/>
      <c r="R43" s="331" t="s">
        <v>223</v>
      </c>
      <c r="S43" s="328"/>
      <c r="T43" s="332"/>
      <c r="U43" s="336"/>
      <c r="V43" s="183" t="s">
        <v>263</v>
      </c>
      <c r="W43" s="330" t="s">
        <v>1680</v>
      </c>
      <c r="X43" s="342" t="s">
        <v>1681</v>
      </c>
      <c r="Y43" s="328">
        <v>45</v>
      </c>
      <c r="Z43" s="332"/>
      <c r="AA43" s="341"/>
      <c r="AB43" s="183" t="s">
        <v>263</v>
      </c>
      <c r="AC43" s="330" t="s">
        <v>1662</v>
      </c>
      <c r="AD43" s="331" t="s">
        <v>1682</v>
      </c>
      <c r="AE43" s="328">
        <v>130</v>
      </c>
      <c r="AF43" s="276"/>
      <c r="AG43" s="279"/>
      <c r="AH43" s="283"/>
      <c r="AI43" s="189"/>
      <c r="AJ43" s="189" t="s">
        <v>223</v>
      </c>
      <c r="AK43" s="268"/>
      <c r="AL43" s="265"/>
      <c r="AM43" s="199"/>
    </row>
    <row r="44" spans="2:39" ht="16.5" customHeight="1">
      <c r="B44" s="130" t="s">
        <v>409</v>
      </c>
      <c r="C44" s="131">
        <f>SUM(S44,AK44)</f>
        <v>1085</v>
      </c>
      <c r="D44" s="132"/>
      <c r="E44" s="362"/>
      <c r="F44" s="362" t="s">
        <v>223</v>
      </c>
      <c r="G44" s="363"/>
      <c r="H44" s="364"/>
      <c r="I44" s="365"/>
      <c r="J44" s="366"/>
      <c r="K44" s="362"/>
      <c r="L44" s="362" t="s">
        <v>223</v>
      </c>
      <c r="M44" s="363"/>
      <c r="N44" s="364"/>
      <c r="O44" s="365"/>
      <c r="P44" s="366"/>
      <c r="Q44" s="362"/>
      <c r="R44" s="362" t="s">
        <v>223</v>
      </c>
      <c r="S44" s="363">
        <f>SUM(S41:S43,M41:M43,G41:G43)</f>
        <v>545</v>
      </c>
      <c r="T44" s="364"/>
      <c r="U44" s="206"/>
      <c r="V44" s="132"/>
      <c r="W44" s="133"/>
      <c r="X44" s="133" t="s">
        <v>223</v>
      </c>
      <c r="Y44" s="205"/>
      <c r="Z44" s="266"/>
      <c r="AA44" s="206"/>
      <c r="AB44" s="132"/>
      <c r="AC44" s="133"/>
      <c r="AD44" s="133" t="s">
        <v>223</v>
      </c>
      <c r="AE44" s="205"/>
      <c r="AF44" s="266"/>
      <c r="AG44" s="206"/>
      <c r="AH44" s="184"/>
      <c r="AI44" s="185"/>
      <c r="AJ44" s="133" t="s">
        <v>223</v>
      </c>
      <c r="AK44" s="205">
        <f>SUM(AK41:AK43,AE41:AE43,Y41:Y43)</f>
        <v>540</v>
      </c>
      <c r="AL44" s="266"/>
      <c r="AM44" s="207"/>
    </row>
    <row r="45" spans="2:39" ht="16.5" customHeight="1" thickBot="1">
      <c r="B45" s="136" t="s">
        <v>410</v>
      </c>
      <c r="C45" s="137">
        <f>SUM(T45,AL45)</f>
        <v>0</v>
      </c>
      <c r="D45" s="138"/>
      <c r="E45" s="367"/>
      <c r="F45" s="367" t="s">
        <v>223</v>
      </c>
      <c r="G45" s="368"/>
      <c r="H45" s="369"/>
      <c r="I45" s="370"/>
      <c r="J45" s="371"/>
      <c r="K45" s="367"/>
      <c r="L45" s="367" t="s">
        <v>223</v>
      </c>
      <c r="M45" s="368"/>
      <c r="N45" s="369"/>
      <c r="O45" s="370"/>
      <c r="P45" s="371"/>
      <c r="Q45" s="367"/>
      <c r="R45" s="367" t="s">
        <v>223</v>
      </c>
      <c r="S45" s="368"/>
      <c r="T45" s="369">
        <f>SUM(T41:T43,N41:N43,H41:H43)</f>
        <v>0</v>
      </c>
      <c r="U45" s="209"/>
      <c r="V45" s="138"/>
      <c r="W45" s="139"/>
      <c r="X45" s="139" t="s">
        <v>223</v>
      </c>
      <c r="Y45" s="208"/>
      <c r="Z45" s="263"/>
      <c r="AA45" s="209"/>
      <c r="AB45" s="138"/>
      <c r="AC45" s="139"/>
      <c r="AD45" s="139" t="s">
        <v>223</v>
      </c>
      <c r="AE45" s="208"/>
      <c r="AF45" s="263"/>
      <c r="AG45" s="209"/>
      <c r="AH45" s="186"/>
      <c r="AI45" s="187"/>
      <c r="AJ45" s="139" t="s">
        <v>223</v>
      </c>
      <c r="AK45" s="208"/>
      <c r="AL45" s="263">
        <f>SUM(AL41:AL43,AF41:AF43,Z41:Z43)</f>
        <v>0</v>
      </c>
      <c r="AM45" s="210"/>
    </row>
    <row r="46" spans="2:39" ht="16.5" customHeight="1">
      <c r="B46" s="118" t="s">
        <v>1683</v>
      </c>
      <c r="D46" s="183" t="s">
        <v>224</v>
      </c>
      <c r="E46" s="128" t="s">
        <v>1684</v>
      </c>
      <c r="F46" s="128" t="s">
        <v>1685</v>
      </c>
      <c r="G46" s="328">
        <v>80</v>
      </c>
      <c r="H46" s="332"/>
      <c r="I46" s="336"/>
      <c r="J46" s="183" t="s">
        <v>224</v>
      </c>
      <c r="K46" s="330" t="s">
        <v>1686</v>
      </c>
      <c r="L46" s="331" t="s">
        <v>1687</v>
      </c>
      <c r="M46" s="328">
        <v>45</v>
      </c>
      <c r="N46" s="332"/>
      <c r="O46" s="336"/>
      <c r="P46" s="183" t="s">
        <v>224</v>
      </c>
      <c r="Q46" s="330" t="s">
        <v>1688</v>
      </c>
      <c r="R46" s="342" t="s">
        <v>1689</v>
      </c>
      <c r="S46" s="328">
        <v>5</v>
      </c>
      <c r="T46" s="332"/>
      <c r="U46" s="336"/>
      <c r="V46" s="183" t="s">
        <v>224</v>
      </c>
      <c r="W46" s="330" t="s">
        <v>1690</v>
      </c>
      <c r="X46" s="331" t="s">
        <v>1691</v>
      </c>
      <c r="Y46" s="328">
        <v>10</v>
      </c>
      <c r="Z46" s="332"/>
      <c r="AA46" s="341"/>
      <c r="AB46" s="183" t="s">
        <v>224</v>
      </c>
      <c r="AC46" s="330" t="s">
        <v>1692</v>
      </c>
      <c r="AD46" s="330" t="s">
        <v>1693</v>
      </c>
      <c r="AE46" s="328">
        <v>75</v>
      </c>
      <c r="AF46" s="332"/>
      <c r="AG46" s="345"/>
      <c r="AH46" s="183" t="s">
        <v>224</v>
      </c>
      <c r="AI46" s="330" t="s">
        <v>1694</v>
      </c>
      <c r="AJ46" s="330" t="s">
        <v>1695</v>
      </c>
      <c r="AK46" s="328">
        <v>13</v>
      </c>
      <c r="AL46" s="265"/>
      <c r="AM46" s="203"/>
    </row>
    <row r="47" spans="2:39" ht="16.5" customHeight="1">
      <c r="B47" s="118">
        <v>47308</v>
      </c>
      <c r="D47" s="183" t="s">
        <v>224</v>
      </c>
      <c r="E47" s="128" t="s">
        <v>1696</v>
      </c>
      <c r="F47" s="128" t="s">
        <v>1697</v>
      </c>
      <c r="G47" s="328">
        <v>25</v>
      </c>
      <c r="H47" s="332"/>
      <c r="I47" s="336"/>
      <c r="J47" s="183" t="s">
        <v>224</v>
      </c>
      <c r="K47" s="330" t="s">
        <v>1698</v>
      </c>
      <c r="L47" s="331" t="s">
        <v>1699</v>
      </c>
      <c r="M47" s="328">
        <v>405</v>
      </c>
      <c r="N47" s="332"/>
      <c r="O47" s="336"/>
      <c r="P47" s="183" t="s">
        <v>224</v>
      </c>
      <c r="Q47" s="330" t="s">
        <v>1700</v>
      </c>
      <c r="R47" s="415" t="s">
        <v>1701</v>
      </c>
      <c r="S47" s="328">
        <v>10</v>
      </c>
      <c r="T47" s="332"/>
      <c r="U47" s="336"/>
      <c r="V47" s="183" t="s">
        <v>224</v>
      </c>
      <c r="W47" s="330" t="s">
        <v>1684</v>
      </c>
      <c r="X47" s="331" t="s">
        <v>1702</v>
      </c>
      <c r="Y47" s="328">
        <v>40</v>
      </c>
      <c r="Z47" s="332"/>
      <c r="AA47" s="341"/>
      <c r="AB47" s="183" t="s">
        <v>224</v>
      </c>
      <c r="AC47" s="330" t="s">
        <v>1703</v>
      </c>
      <c r="AD47" s="330" t="s">
        <v>1704</v>
      </c>
      <c r="AE47" s="328">
        <v>70</v>
      </c>
      <c r="AF47" s="332"/>
      <c r="AG47" s="345"/>
      <c r="AH47" s="183" t="s">
        <v>224</v>
      </c>
      <c r="AI47" s="330" t="s">
        <v>1705</v>
      </c>
      <c r="AJ47" s="330" t="s">
        <v>1706</v>
      </c>
      <c r="AK47" s="328">
        <v>5</v>
      </c>
      <c r="AL47" s="265"/>
      <c r="AM47" s="203"/>
    </row>
    <row r="48" spans="2:39" ht="16.5" customHeight="1">
      <c r="B48" s="127"/>
      <c r="D48" s="183" t="s">
        <v>224</v>
      </c>
      <c r="E48" s="128" t="s">
        <v>1707</v>
      </c>
      <c r="F48" s="128" t="s">
        <v>1708</v>
      </c>
      <c r="G48" s="328">
        <v>75</v>
      </c>
      <c r="H48" s="332"/>
      <c r="I48" s="336"/>
      <c r="J48" s="183" t="s">
        <v>224</v>
      </c>
      <c r="K48" s="330" t="s">
        <v>1709</v>
      </c>
      <c r="L48" s="331" t="s">
        <v>1710</v>
      </c>
      <c r="M48" s="328">
        <v>30</v>
      </c>
      <c r="N48" s="332"/>
      <c r="O48" s="336"/>
      <c r="P48" s="120"/>
      <c r="Q48" s="330"/>
      <c r="R48" s="331"/>
      <c r="S48" s="328"/>
      <c r="T48" s="332"/>
      <c r="U48" s="336"/>
      <c r="V48" s="183" t="s">
        <v>224</v>
      </c>
      <c r="W48" s="330" t="s">
        <v>1711</v>
      </c>
      <c r="X48" s="342" t="s">
        <v>1712</v>
      </c>
      <c r="Y48" s="328">
        <v>115</v>
      </c>
      <c r="Z48" s="332"/>
      <c r="AA48" s="341"/>
      <c r="AB48" s="183" t="s">
        <v>224</v>
      </c>
      <c r="AC48" s="330" t="s">
        <v>1713</v>
      </c>
      <c r="AD48" s="330" t="s">
        <v>1714</v>
      </c>
      <c r="AE48" s="328">
        <v>50</v>
      </c>
      <c r="AF48" s="332"/>
      <c r="AG48" s="345"/>
      <c r="AH48" s="183" t="s">
        <v>224</v>
      </c>
      <c r="AI48" s="330" t="s">
        <v>1715</v>
      </c>
      <c r="AJ48" s="330" t="s">
        <v>1716</v>
      </c>
      <c r="AK48" s="328">
        <v>35</v>
      </c>
      <c r="AL48" s="265"/>
      <c r="AM48" s="203"/>
    </row>
    <row r="49" spans="2:39" ht="16.5" customHeight="1">
      <c r="B49" s="127"/>
      <c r="D49" s="183" t="s">
        <v>224</v>
      </c>
      <c r="E49" s="128" t="s">
        <v>1717</v>
      </c>
      <c r="F49" s="128" t="s">
        <v>1718</v>
      </c>
      <c r="G49" s="328">
        <v>215</v>
      </c>
      <c r="H49" s="332"/>
      <c r="I49" s="336"/>
      <c r="J49" s="183" t="s">
        <v>224</v>
      </c>
      <c r="K49" s="330" t="s">
        <v>1719</v>
      </c>
      <c r="L49" s="331" t="s">
        <v>1720</v>
      </c>
      <c r="M49" s="328">
        <v>95</v>
      </c>
      <c r="N49" s="332"/>
      <c r="O49" s="336"/>
      <c r="P49" s="120"/>
      <c r="Q49" s="330"/>
      <c r="R49" s="331"/>
      <c r="S49" s="328"/>
      <c r="T49" s="332"/>
      <c r="U49" s="336"/>
      <c r="V49" s="183" t="s">
        <v>224</v>
      </c>
      <c r="W49" s="330" t="s">
        <v>1686</v>
      </c>
      <c r="X49" s="331" t="s">
        <v>1721</v>
      </c>
      <c r="Y49" s="328">
        <v>65</v>
      </c>
      <c r="Z49" s="332"/>
      <c r="AA49" s="341"/>
      <c r="AB49" s="183" t="s">
        <v>224</v>
      </c>
      <c r="AC49" s="330" t="s">
        <v>1722</v>
      </c>
      <c r="AD49" s="330" t="s">
        <v>1723</v>
      </c>
      <c r="AE49" s="328">
        <v>80</v>
      </c>
      <c r="AF49" s="332"/>
      <c r="AG49" s="345"/>
      <c r="AH49" s="183" t="s">
        <v>224</v>
      </c>
      <c r="AI49" s="330" t="s">
        <v>1724</v>
      </c>
      <c r="AJ49" s="330" t="s">
        <v>1725</v>
      </c>
      <c r="AK49" s="328">
        <v>60</v>
      </c>
      <c r="AL49" s="265"/>
      <c r="AM49" s="203"/>
    </row>
    <row r="50" spans="2:39" ht="16.5" customHeight="1">
      <c r="B50" s="127"/>
      <c r="D50" s="183" t="s">
        <v>224</v>
      </c>
      <c r="E50" s="128" t="s">
        <v>1726</v>
      </c>
      <c r="F50" s="128" t="s">
        <v>1727</v>
      </c>
      <c r="G50" s="328">
        <v>15</v>
      </c>
      <c r="H50" s="332"/>
      <c r="I50" s="336"/>
      <c r="J50" s="183" t="s">
        <v>224</v>
      </c>
      <c r="K50" s="330" t="s">
        <v>1713</v>
      </c>
      <c r="L50" s="331" t="s">
        <v>1728</v>
      </c>
      <c r="M50" s="328">
        <v>40</v>
      </c>
      <c r="N50" s="332"/>
      <c r="O50" s="336"/>
      <c r="P50" s="120"/>
      <c r="Q50" s="330"/>
      <c r="R50" s="331"/>
      <c r="S50" s="328"/>
      <c r="T50" s="332"/>
      <c r="U50" s="336"/>
      <c r="V50" s="183" t="s">
        <v>224</v>
      </c>
      <c r="W50" s="330" t="s">
        <v>1729</v>
      </c>
      <c r="X50" s="331" t="s">
        <v>1730</v>
      </c>
      <c r="Y50" s="328">
        <v>285</v>
      </c>
      <c r="Z50" s="332"/>
      <c r="AA50" s="341"/>
      <c r="AB50" s="183" t="s">
        <v>224</v>
      </c>
      <c r="AC50" s="330" t="s">
        <v>1731</v>
      </c>
      <c r="AD50" s="330" t="s">
        <v>1732</v>
      </c>
      <c r="AE50" s="328">
        <v>40</v>
      </c>
      <c r="AF50" s="332"/>
      <c r="AG50" s="345"/>
      <c r="AH50" s="183" t="s">
        <v>224</v>
      </c>
      <c r="AI50" s="330" t="s">
        <v>1688</v>
      </c>
      <c r="AJ50" s="330" t="s">
        <v>1733</v>
      </c>
      <c r="AK50" s="328">
        <v>15</v>
      </c>
      <c r="AL50" s="265"/>
      <c r="AM50" s="203"/>
    </row>
    <row r="51" spans="2:39" ht="16.5" customHeight="1">
      <c r="B51" s="127"/>
      <c r="D51" s="183" t="s">
        <v>224</v>
      </c>
      <c r="E51" s="128" t="s">
        <v>1734</v>
      </c>
      <c r="F51" s="128" t="s">
        <v>1735</v>
      </c>
      <c r="G51" s="328">
        <v>70</v>
      </c>
      <c r="H51" s="332"/>
      <c r="I51" s="336"/>
      <c r="J51" s="183" t="s">
        <v>224</v>
      </c>
      <c r="K51" s="330" t="s">
        <v>1736</v>
      </c>
      <c r="L51" s="331" t="s">
        <v>1737</v>
      </c>
      <c r="M51" s="328">
        <v>80</v>
      </c>
      <c r="N51" s="332"/>
      <c r="O51" s="336"/>
      <c r="P51" s="120"/>
      <c r="Q51" s="330"/>
      <c r="R51" s="331"/>
      <c r="S51" s="328"/>
      <c r="T51" s="332"/>
      <c r="U51" s="336"/>
      <c r="V51" s="183" t="s">
        <v>224</v>
      </c>
      <c r="W51" s="330" t="s">
        <v>1726</v>
      </c>
      <c r="X51" s="331" t="s">
        <v>1738</v>
      </c>
      <c r="Y51" s="328">
        <v>10</v>
      </c>
      <c r="Z51" s="332"/>
      <c r="AA51" s="341"/>
      <c r="AB51" s="183" t="s">
        <v>224</v>
      </c>
      <c r="AC51" s="330" t="s">
        <v>1707</v>
      </c>
      <c r="AD51" s="330" t="s">
        <v>1739</v>
      </c>
      <c r="AE51" s="328">
        <v>45</v>
      </c>
      <c r="AF51" s="332"/>
      <c r="AG51" s="345"/>
      <c r="AH51" s="183" t="s">
        <v>224</v>
      </c>
      <c r="AI51" s="330" t="s">
        <v>1740</v>
      </c>
      <c r="AJ51" s="330" t="s">
        <v>1741</v>
      </c>
      <c r="AK51" s="328">
        <v>3</v>
      </c>
      <c r="AL51" s="265"/>
      <c r="AM51" s="203"/>
    </row>
    <row r="52" spans="2:39" ht="16.5" customHeight="1">
      <c r="B52" s="127"/>
      <c r="D52" s="183" t="s">
        <v>224</v>
      </c>
      <c r="E52" s="128" t="s">
        <v>1742</v>
      </c>
      <c r="F52" s="128" t="s">
        <v>1743</v>
      </c>
      <c r="G52" s="328">
        <v>10</v>
      </c>
      <c r="H52" s="332"/>
      <c r="I52" s="336"/>
      <c r="J52" s="183" t="s">
        <v>224</v>
      </c>
      <c r="K52" s="330" t="s">
        <v>1740</v>
      </c>
      <c r="L52" s="331" t="s">
        <v>1744</v>
      </c>
      <c r="M52" s="328">
        <v>5</v>
      </c>
      <c r="N52" s="332"/>
      <c r="O52" s="336"/>
      <c r="P52" s="120"/>
      <c r="Q52" s="330"/>
      <c r="R52" s="331"/>
      <c r="S52" s="328"/>
      <c r="T52" s="332"/>
      <c r="U52" s="336"/>
      <c r="V52" s="183" t="s">
        <v>224</v>
      </c>
      <c r="W52" s="330" t="s">
        <v>1734</v>
      </c>
      <c r="X52" s="331" t="s">
        <v>1745</v>
      </c>
      <c r="Y52" s="328">
        <v>80</v>
      </c>
      <c r="Z52" s="332"/>
      <c r="AA52" s="341"/>
      <c r="AB52" s="183" t="s">
        <v>224</v>
      </c>
      <c r="AC52" s="330" t="s">
        <v>1746</v>
      </c>
      <c r="AD52" s="330" t="s">
        <v>1747</v>
      </c>
      <c r="AE52" s="328">
        <v>120</v>
      </c>
      <c r="AF52" s="332"/>
      <c r="AG52" s="345"/>
      <c r="AH52" s="183"/>
      <c r="AI52" s="330" t="s">
        <v>1748</v>
      </c>
      <c r="AJ52" s="342" t="s">
        <v>1749</v>
      </c>
      <c r="AK52" s="347" t="s">
        <v>452</v>
      </c>
      <c r="AL52" s="332"/>
      <c r="AM52" s="401"/>
    </row>
    <row r="53" spans="2:39" ht="16.5" customHeight="1">
      <c r="B53" s="127"/>
      <c r="D53" s="183" t="s">
        <v>224</v>
      </c>
      <c r="E53" s="128" t="s">
        <v>1692</v>
      </c>
      <c r="F53" s="128" t="s">
        <v>1750</v>
      </c>
      <c r="G53" s="328">
        <v>65</v>
      </c>
      <c r="H53" s="332"/>
      <c r="I53" s="336"/>
      <c r="J53" s="183" t="s">
        <v>224</v>
      </c>
      <c r="K53" s="330" t="s">
        <v>1715</v>
      </c>
      <c r="L53" s="331" t="s">
        <v>1751</v>
      </c>
      <c r="M53" s="328">
        <v>25</v>
      </c>
      <c r="N53" s="332"/>
      <c r="O53" s="336"/>
      <c r="P53" s="120"/>
      <c r="Q53" s="330"/>
      <c r="R53" s="331"/>
      <c r="S53" s="328"/>
      <c r="T53" s="332"/>
      <c r="U53" s="336"/>
      <c r="V53" s="183" t="s">
        <v>224</v>
      </c>
      <c r="W53" s="330" t="s">
        <v>1696</v>
      </c>
      <c r="X53" s="331" t="s">
        <v>1752</v>
      </c>
      <c r="Y53" s="328">
        <v>33</v>
      </c>
      <c r="Z53" s="332"/>
      <c r="AA53" s="341"/>
      <c r="AB53" s="183" t="s">
        <v>224</v>
      </c>
      <c r="AC53" s="330" t="s">
        <v>1753</v>
      </c>
      <c r="AD53" s="330" t="s">
        <v>1754</v>
      </c>
      <c r="AE53" s="328">
        <v>55</v>
      </c>
      <c r="AF53" s="332"/>
      <c r="AG53" s="345"/>
      <c r="AH53" s="183"/>
      <c r="AI53" s="330"/>
      <c r="AJ53" s="330"/>
      <c r="AK53" s="329"/>
      <c r="AL53" s="265"/>
      <c r="AM53" s="203"/>
    </row>
    <row r="54" spans="2:39" ht="16.5" customHeight="1" thickBot="1">
      <c r="B54" s="127"/>
      <c r="D54" s="183"/>
      <c r="E54" s="128" t="s">
        <v>1690</v>
      </c>
      <c r="F54" s="128" t="s">
        <v>1755</v>
      </c>
      <c r="G54" s="347" t="s">
        <v>452</v>
      </c>
      <c r="H54" s="332"/>
      <c r="I54" s="336"/>
      <c r="J54" s="183" t="s">
        <v>224</v>
      </c>
      <c r="K54" s="330" t="s">
        <v>1756</v>
      </c>
      <c r="L54" s="331" t="s">
        <v>1757</v>
      </c>
      <c r="M54" s="328">
        <v>45</v>
      </c>
      <c r="N54" s="332"/>
      <c r="O54" s="336"/>
      <c r="P54" s="120"/>
      <c r="Q54" s="330"/>
      <c r="R54" s="331"/>
      <c r="S54" s="328"/>
      <c r="T54" s="332"/>
      <c r="U54" s="336"/>
      <c r="V54" s="120"/>
      <c r="W54" s="330" t="s">
        <v>1758</v>
      </c>
      <c r="X54" s="331" t="s">
        <v>1759</v>
      </c>
      <c r="Y54" s="375" t="s">
        <v>1262</v>
      </c>
      <c r="Z54" s="332"/>
      <c r="AA54" s="341"/>
      <c r="AB54" s="183" t="s">
        <v>224</v>
      </c>
      <c r="AC54" s="330" t="s">
        <v>1760</v>
      </c>
      <c r="AD54" s="330" t="s">
        <v>1761</v>
      </c>
      <c r="AE54" s="328">
        <v>13</v>
      </c>
      <c r="AF54" s="332"/>
      <c r="AG54" s="345"/>
      <c r="AH54" s="183"/>
      <c r="AI54" s="330"/>
      <c r="AJ54" s="330"/>
      <c r="AK54" s="329"/>
      <c r="AL54" s="265"/>
      <c r="AM54" s="203"/>
    </row>
    <row r="55" spans="2:39" ht="15.75" customHeight="1">
      <c r="B55" s="130" t="s">
        <v>409</v>
      </c>
      <c r="C55" s="131">
        <f>SUM(S55,AK55)</f>
        <v>2657</v>
      </c>
      <c r="D55" s="132"/>
      <c r="E55" s="133"/>
      <c r="F55" s="133" t="s">
        <v>223</v>
      </c>
      <c r="G55" s="205"/>
      <c r="H55" s="205"/>
      <c r="I55" s="134"/>
      <c r="J55" s="132"/>
      <c r="K55" s="133"/>
      <c r="L55" s="133"/>
      <c r="M55" s="205"/>
      <c r="N55" s="205"/>
      <c r="O55" s="134"/>
      <c r="P55" s="132"/>
      <c r="Q55" s="133"/>
      <c r="R55" s="133" t="s">
        <v>223</v>
      </c>
      <c r="S55" s="205">
        <f>SUM(S46:S54,M46:M54,G46:G54)</f>
        <v>1340</v>
      </c>
      <c r="T55" s="205"/>
      <c r="U55" s="134"/>
      <c r="V55" s="132"/>
      <c r="W55" s="133"/>
      <c r="X55" s="133"/>
      <c r="Y55" s="205"/>
      <c r="Z55" s="205"/>
      <c r="AA55" s="134"/>
      <c r="AB55" s="132"/>
      <c r="AC55" s="133"/>
      <c r="AD55" s="133" t="s">
        <v>223</v>
      </c>
      <c r="AE55" s="205"/>
      <c r="AF55" s="205"/>
      <c r="AG55" s="134"/>
      <c r="AH55" s="132"/>
      <c r="AI55" s="133"/>
      <c r="AJ55" s="133" t="s">
        <v>223</v>
      </c>
      <c r="AK55" s="205">
        <f>SUM(AK46:AK54,AE46:AE54,Y46:Y54)</f>
        <v>1317</v>
      </c>
      <c r="AL55" s="205"/>
      <c r="AM55" s="135"/>
    </row>
    <row r="56" spans="2:39" ht="15.75" customHeight="1" thickBot="1">
      <c r="B56" s="136" t="s">
        <v>410</v>
      </c>
      <c r="C56" s="137">
        <f>SUM(T56,AL56)</f>
        <v>0</v>
      </c>
      <c r="D56" s="138"/>
      <c r="E56" s="139"/>
      <c r="F56" s="139" t="s">
        <v>223</v>
      </c>
      <c r="G56" s="208"/>
      <c r="H56" s="263"/>
      <c r="I56" s="140"/>
      <c r="J56" s="138"/>
      <c r="K56" s="139"/>
      <c r="L56" s="139"/>
      <c r="M56" s="208"/>
      <c r="N56" s="263"/>
      <c r="O56" s="140"/>
      <c r="P56" s="138"/>
      <c r="Q56" s="139"/>
      <c r="R56" s="139" t="s">
        <v>223</v>
      </c>
      <c r="S56" s="208"/>
      <c r="T56" s="263">
        <f>SUM(T46:T54,N46:N54,H46:H54)</f>
        <v>0</v>
      </c>
      <c r="U56" s="140"/>
      <c r="V56" s="138"/>
      <c r="W56" s="139"/>
      <c r="X56" s="139"/>
      <c r="Y56" s="208"/>
      <c r="Z56" s="263"/>
      <c r="AA56" s="140"/>
      <c r="AB56" s="138"/>
      <c r="AC56" s="139"/>
      <c r="AD56" s="139" t="s">
        <v>223</v>
      </c>
      <c r="AE56" s="208"/>
      <c r="AF56" s="263"/>
      <c r="AG56" s="140"/>
      <c r="AH56" s="138"/>
      <c r="AI56" s="139"/>
      <c r="AJ56" s="139" t="s">
        <v>223</v>
      </c>
      <c r="AK56" s="208"/>
      <c r="AL56" s="263">
        <f>SUM(AL46:AL54,AF46:AF54,Z46:Z54)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SUM(S55,S44,S39,S34,S25)</f>
        <v>12515</v>
      </c>
      <c r="T57" s="242">
        <f>SUM(T56,T45,T40,T35,T26)</f>
        <v>0</v>
      </c>
      <c r="U57" s="148"/>
      <c r="V57" s="147"/>
      <c r="W57" s="241"/>
      <c r="X57" s="241"/>
      <c r="Y57" s="242"/>
      <c r="Z57" s="242"/>
      <c r="AA57" s="148"/>
      <c r="AB57" s="147"/>
      <c r="AC57" s="241"/>
      <c r="AD57" s="241" t="s">
        <v>223</v>
      </c>
      <c r="AE57" s="242"/>
      <c r="AF57" s="242"/>
      <c r="AG57" s="149"/>
      <c r="AH57" s="147"/>
      <c r="AI57" s="241"/>
      <c r="AJ57" s="241" t="s">
        <v>223</v>
      </c>
      <c r="AK57" s="242">
        <f>SUM(AK55,AK44,AK39,AK34,AK25)</f>
        <v>14205</v>
      </c>
      <c r="AL57" s="242">
        <f>SUM(AL56,AL45,AL40,AL35,AL26)</f>
        <v>0</v>
      </c>
      <c r="AM57" s="150"/>
    </row>
    <row r="58" spans="2:39" ht="15" customHeight="1" thickBot="1">
      <c r="B58" s="152"/>
      <c r="C58" s="153"/>
      <c r="D58" s="285"/>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878</v>
      </c>
    </row>
    <row r="59" spans="2:39" ht="12.6" customHeight="1">
      <c r="B59" s="156" t="s">
        <v>491</v>
      </c>
      <c r="C59" s="157"/>
      <c r="D59" s="289"/>
      <c r="E59" s="286"/>
      <c r="F59" s="286"/>
      <c r="G59" s="287"/>
      <c r="H59" s="287"/>
      <c r="I59" s="287"/>
      <c r="J59" s="288"/>
      <c r="K59" s="287"/>
      <c r="L59" s="287"/>
      <c r="M59" s="287"/>
      <c r="N59" s="287"/>
      <c r="O59" s="287"/>
      <c r="P59" s="289"/>
      <c r="Q59" s="286"/>
      <c r="R59" s="286"/>
      <c r="S59" s="287"/>
      <c r="T59" s="287"/>
      <c r="U59" s="287"/>
      <c r="V59" s="288"/>
      <c r="W59" s="287"/>
      <c r="X59" s="287"/>
      <c r="Y59" s="287"/>
      <c r="Z59" s="287"/>
      <c r="AA59" s="290"/>
      <c r="AB59" s="288"/>
      <c r="AC59" s="287"/>
      <c r="AD59" s="287" t="s">
        <v>223</v>
      </c>
      <c r="AE59" s="287"/>
      <c r="AF59" s="287"/>
      <c r="AG59" s="287"/>
      <c r="AH59" s="288"/>
      <c r="AI59" s="287"/>
      <c r="AJ59" s="287" t="s">
        <v>223</v>
      </c>
      <c r="AK59" s="287"/>
      <c r="AL59" s="160"/>
      <c r="AM59" s="163"/>
    </row>
    <row r="60" spans="2:39" ht="12.6" customHeight="1">
      <c r="B60" s="164" t="s">
        <v>492</v>
      </c>
      <c r="C60" s="165"/>
      <c r="D60" s="294"/>
      <c r="E60" s="291"/>
      <c r="F60" s="291"/>
      <c r="G60" s="292"/>
      <c r="H60" s="292"/>
      <c r="I60" s="292"/>
      <c r="J60" s="293"/>
      <c r="K60" s="292"/>
      <c r="L60" s="292"/>
      <c r="M60" s="292"/>
      <c r="N60" s="292"/>
      <c r="O60" s="292"/>
      <c r="P60" s="294"/>
      <c r="Q60" s="291"/>
      <c r="R60" s="291"/>
      <c r="S60" s="292"/>
      <c r="T60" s="292"/>
      <c r="U60" s="292"/>
      <c r="V60" s="293"/>
      <c r="W60" s="292"/>
      <c r="X60" s="292"/>
      <c r="Y60" s="292"/>
      <c r="Z60" s="292"/>
      <c r="AA60" s="295"/>
      <c r="AB60" s="293"/>
      <c r="AC60" s="292"/>
      <c r="AD60" s="292"/>
      <c r="AE60" s="292"/>
      <c r="AF60" s="292"/>
      <c r="AG60" s="292"/>
      <c r="AH60" s="293"/>
      <c r="AI60" s="292"/>
      <c r="AJ60" s="292"/>
      <c r="AK60" s="292"/>
      <c r="AL60" s="168"/>
      <c r="AM60" s="171"/>
    </row>
    <row r="61" spans="2:39" ht="12.6" customHeight="1">
      <c r="B61" s="172"/>
      <c r="C61" s="165"/>
      <c r="D61" s="294"/>
      <c r="E61" s="291"/>
      <c r="F61" s="291"/>
      <c r="G61" s="292"/>
      <c r="H61" s="292"/>
      <c r="I61" s="292"/>
      <c r="J61" s="293"/>
      <c r="K61" s="292"/>
      <c r="L61" s="292"/>
      <c r="M61" s="292"/>
      <c r="N61" s="292"/>
      <c r="O61" s="292"/>
      <c r="P61" s="294"/>
      <c r="Q61" s="291"/>
      <c r="R61" s="291"/>
      <c r="S61" s="292"/>
      <c r="T61" s="292"/>
      <c r="U61" s="292"/>
      <c r="V61" s="293"/>
      <c r="W61" s="292"/>
      <c r="X61" s="292"/>
      <c r="Y61" s="292"/>
      <c r="Z61" s="292"/>
      <c r="AA61" s="295"/>
      <c r="AB61" s="293"/>
      <c r="AC61" s="292"/>
      <c r="AD61" s="292" t="s">
        <v>223</v>
      </c>
      <c r="AE61" s="292"/>
      <c r="AF61" s="292"/>
      <c r="AG61" s="292"/>
      <c r="AH61" s="293"/>
      <c r="AI61" s="292"/>
      <c r="AJ61" s="292" t="s">
        <v>223</v>
      </c>
      <c r="AK61" s="292"/>
      <c r="AL61" s="168"/>
      <c r="AM61" s="171"/>
    </row>
    <row r="62" spans="2:39" ht="12.6" customHeight="1">
      <c r="B62" s="172"/>
      <c r="C62" s="165"/>
      <c r="D62" s="294"/>
      <c r="E62" s="291"/>
      <c r="F62" s="291"/>
      <c r="G62" s="292"/>
      <c r="H62" s="292"/>
      <c r="I62" s="292"/>
      <c r="J62" s="293"/>
      <c r="K62" s="292"/>
      <c r="L62" s="292"/>
      <c r="M62" s="292"/>
      <c r="N62" s="292"/>
      <c r="O62" s="292"/>
      <c r="P62" s="294"/>
      <c r="Q62" s="291"/>
      <c r="R62" s="291"/>
      <c r="S62" s="292"/>
      <c r="T62" s="292"/>
      <c r="U62" s="292"/>
      <c r="V62" s="293"/>
      <c r="W62" s="292"/>
      <c r="X62" s="292"/>
      <c r="Y62" s="292"/>
      <c r="Z62" s="292"/>
      <c r="AA62" s="295"/>
      <c r="AB62" s="293"/>
      <c r="AC62" s="292"/>
      <c r="AD62" s="292" t="s">
        <v>223</v>
      </c>
      <c r="AE62" s="292"/>
      <c r="AF62" s="292"/>
      <c r="AG62" s="292"/>
      <c r="AH62" s="293"/>
      <c r="AI62" s="292"/>
      <c r="AJ62" s="292" t="s">
        <v>223</v>
      </c>
      <c r="AK62" s="292"/>
      <c r="AL62" s="168"/>
      <c r="AM62" s="171"/>
    </row>
    <row r="63" spans="2:39" ht="12.6" customHeight="1">
      <c r="B63" s="172"/>
      <c r="C63" s="165"/>
      <c r="D63" s="294"/>
      <c r="E63" s="291"/>
      <c r="F63" s="291"/>
      <c r="G63" s="292"/>
      <c r="H63" s="292"/>
      <c r="I63" s="292"/>
      <c r="J63" s="293"/>
      <c r="K63" s="292"/>
      <c r="L63" s="292"/>
      <c r="M63" s="292"/>
      <c r="N63" s="292"/>
      <c r="O63" s="292"/>
      <c r="P63" s="294"/>
      <c r="Q63" s="291"/>
      <c r="R63" s="291"/>
      <c r="S63" s="292"/>
      <c r="T63" s="292"/>
      <c r="U63" s="292"/>
      <c r="V63" s="293"/>
      <c r="W63" s="292"/>
      <c r="X63" s="292"/>
      <c r="Y63" s="292"/>
      <c r="Z63" s="292"/>
      <c r="AA63" s="295"/>
      <c r="AB63" s="293"/>
      <c r="AC63" s="292"/>
      <c r="AD63" s="292" t="s">
        <v>223</v>
      </c>
      <c r="AE63" s="292"/>
      <c r="AF63" s="292"/>
      <c r="AG63" s="292"/>
      <c r="AH63" s="293"/>
      <c r="AI63" s="292"/>
      <c r="AJ63" s="292" t="s">
        <v>223</v>
      </c>
      <c r="AK63" s="292"/>
      <c r="AL63" s="168"/>
      <c r="AM63" s="171"/>
    </row>
    <row r="64" spans="2:39" ht="12.6" customHeight="1">
      <c r="B64" s="172"/>
      <c r="C64" s="165"/>
      <c r="D64" s="294"/>
      <c r="E64" s="291"/>
      <c r="F64" s="291"/>
      <c r="G64" s="292"/>
      <c r="H64" s="292"/>
      <c r="I64" s="292"/>
      <c r="J64" s="293"/>
      <c r="K64" s="292"/>
      <c r="L64" s="292"/>
      <c r="M64" s="292"/>
      <c r="N64" s="292"/>
      <c r="O64" s="292"/>
      <c r="P64" s="294"/>
      <c r="Q64" s="291"/>
      <c r="R64" s="291"/>
      <c r="S64" s="292"/>
      <c r="T64" s="292"/>
      <c r="U64" s="292"/>
      <c r="V64" s="293"/>
      <c r="W64" s="292"/>
      <c r="X64" s="292"/>
      <c r="Y64" s="292"/>
      <c r="Z64" s="292"/>
      <c r="AA64" s="295"/>
      <c r="AB64" s="293"/>
      <c r="AC64" s="292"/>
      <c r="AD64" s="292" t="s">
        <v>223</v>
      </c>
      <c r="AE64" s="292"/>
      <c r="AF64" s="292"/>
      <c r="AG64" s="292"/>
      <c r="AH64" s="293"/>
      <c r="AI64" s="292"/>
      <c r="AJ64" s="292" t="s">
        <v>223</v>
      </c>
      <c r="AK64" s="292"/>
      <c r="AL64" s="168"/>
      <c r="AM64" s="171"/>
    </row>
    <row r="65" spans="2:42" ht="12.6" customHeight="1">
      <c r="B65" s="172"/>
      <c r="C65" s="165"/>
      <c r="D65" s="294"/>
      <c r="E65" s="291"/>
      <c r="F65" s="291"/>
      <c r="G65" s="292"/>
      <c r="H65" s="292"/>
      <c r="I65" s="292"/>
      <c r="J65" s="293"/>
      <c r="K65" s="292"/>
      <c r="L65" s="292"/>
      <c r="M65" s="292"/>
      <c r="N65" s="292"/>
      <c r="O65" s="292"/>
      <c r="P65" s="294"/>
      <c r="Q65" s="291"/>
      <c r="R65" s="291"/>
      <c r="S65" s="292"/>
      <c r="T65" s="292"/>
      <c r="U65" s="292"/>
      <c r="V65" s="293"/>
      <c r="W65" s="292"/>
      <c r="X65" s="292"/>
      <c r="Y65" s="292"/>
      <c r="Z65" s="292"/>
      <c r="AA65" s="295"/>
      <c r="AB65" s="293"/>
      <c r="AC65" s="292"/>
      <c r="AD65" s="292" t="s">
        <v>223</v>
      </c>
      <c r="AE65" s="292"/>
      <c r="AF65" s="292"/>
      <c r="AG65" s="292"/>
      <c r="AH65" s="293"/>
      <c r="AI65" s="292"/>
      <c r="AJ65" s="292" t="s">
        <v>223</v>
      </c>
      <c r="AK65" s="292"/>
      <c r="AL65" s="168"/>
      <c r="AM65" s="171"/>
    </row>
    <row r="66" spans="2:42" ht="12.6" customHeight="1" thickBot="1">
      <c r="B66" s="173"/>
      <c r="C66" s="174"/>
      <c r="D66" s="322"/>
      <c r="E66" s="323"/>
      <c r="F66" s="323"/>
      <c r="G66" s="324"/>
      <c r="H66" s="324"/>
      <c r="I66" s="324"/>
      <c r="J66" s="325"/>
      <c r="K66" s="324"/>
      <c r="L66" s="324"/>
      <c r="M66" s="324"/>
      <c r="N66" s="324"/>
      <c r="O66" s="324"/>
      <c r="P66" s="322"/>
      <c r="Q66" s="323"/>
      <c r="R66" s="323"/>
      <c r="S66" s="324"/>
      <c r="T66" s="324"/>
      <c r="U66" s="324"/>
      <c r="V66" s="325"/>
      <c r="W66" s="324"/>
      <c r="X66" s="324"/>
      <c r="Y66" s="324"/>
      <c r="Z66" s="324"/>
      <c r="AA66" s="326"/>
      <c r="AB66" s="325"/>
      <c r="AC66" s="324"/>
      <c r="AD66" s="324" t="s">
        <v>223</v>
      </c>
      <c r="AE66" s="324"/>
      <c r="AF66" s="324"/>
      <c r="AG66" s="324"/>
      <c r="AH66" s="325"/>
      <c r="AI66" s="324"/>
      <c r="AJ66" s="324" t="s">
        <v>223</v>
      </c>
      <c r="AK66" s="324"/>
      <c r="AL66" s="177"/>
      <c r="AM66" s="180"/>
    </row>
    <row r="67" spans="2:42" ht="16.5" customHeight="1">
      <c r="C67" s="105" t="s">
        <v>493</v>
      </c>
      <c r="D67" s="251" t="s">
        <v>1762</v>
      </c>
      <c r="E67" s="79"/>
      <c r="F67" s="79"/>
      <c r="G67" s="79"/>
      <c r="H67" s="79"/>
      <c r="I67" s="155"/>
      <c r="J67" s="105"/>
      <c r="K67" s="79"/>
      <c r="P67" s="376" t="s">
        <v>1763</v>
      </c>
      <c r="Q67" s="79"/>
      <c r="R67" s="79"/>
      <c r="S67" s="79"/>
      <c r="T67" s="79"/>
      <c r="U67" s="155"/>
      <c r="V67" s="105"/>
      <c r="W67" s="79"/>
      <c r="AB67" s="376" t="s">
        <v>1764</v>
      </c>
      <c r="AC67" s="79"/>
      <c r="AD67" s="79"/>
      <c r="AE67" s="79"/>
      <c r="AF67" s="79"/>
      <c r="AG67" s="155"/>
      <c r="AH67" s="105"/>
      <c r="AI67" s="79"/>
      <c r="AJ67" s="79"/>
      <c r="AK67" s="79"/>
      <c r="AM67" s="155"/>
      <c r="AO67" s="251"/>
      <c r="AP67" s="76"/>
    </row>
    <row r="68" spans="2:42" ht="15.75" customHeight="1">
      <c r="D68" s="251" t="s">
        <v>1765</v>
      </c>
      <c r="E68" s="79"/>
      <c r="F68" s="79"/>
      <c r="G68" s="79"/>
      <c r="H68" s="79"/>
      <c r="I68" s="79"/>
      <c r="J68" s="105"/>
      <c r="K68" s="79"/>
      <c r="P68" s="376" t="s">
        <v>1766</v>
      </c>
      <c r="Q68" s="79"/>
      <c r="R68" s="79"/>
      <c r="S68" s="79"/>
      <c r="T68" s="79"/>
      <c r="U68" s="79"/>
      <c r="V68" s="105"/>
      <c r="W68" s="79"/>
      <c r="AB68" s="376" t="s">
        <v>1767</v>
      </c>
      <c r="AC68" s="79"/>
      <c r="AD68" s="79"/>
      <c r="AE68" s="79"/>
      <c r="AF68" s="79"/>
      <c r="AG68" s="79"/>
      <c r="AH68" s="105"/>
      <c r="AI68" s="79"/>
      <c r="AJ68" s="79"/>
      <c r="AK68" s="79"/>
      <c r="AO68" s="251"/>
    </row>
    <row r="69" spans="2:42" ht="15.75" customHeight="1">
      <c r="D69" s="251" t="s">
        <v>1768</v>
      </c>
      <c r="E69" s="16"/>
      <c r="F69" s="79"/>
      <c r="G69" s="79"/>
      <c r="H69" s="79"/>
      <c r="I69" s="79"/>
      <c r="J69" s="105"/>
      <c r="K69" s="79"/>
      <c r="P69" s="251" t="s">
        <v>1769</v>
      </c>
      <c r="Q69" s="16"/>
      <c r="R69" s="79"/>
      <c r="S69" s="79"/>
      <c r="T69" s="79"/>
      <c r="U69" s="79"/>
      <c r="V69" s="105"/>
      <c r="W69" s="79"/>
      <c r="AB69" s="251" t="s">
        <v>1770</v>
      </c>
      <c r="AC69" s="16"/>
      <c r="AD69" s="79"/>
      <c r="AE69" s="79"/>
      <c r="AF69" s="79"/>
      <c r="AG69" s="79"/>
      <c r="AH69" s="105"/>
      <c r="AI69" s="79"/>
      <c r="AJ69" s="79"/>
      <c r="AK69" s="79"/>
      <c r="AO69" s="251"/>
    </row>
    <row r="70" spans="2:42" ht="15.95" customHeight="1">
      <c r="D70" s="545" t="s">
        <v>1771</v>
      </c>
      <c r="E70" s="545"/>
      <c r="F70" s="545"/>
      <c r="G70" s="545"/>
      <c r="H70" s="545"/>
      <c r="I70" s="545"/>
      <c r="J70" s="545"/>
      <c r="K70" s="545"/>
      <c r="L70" s="79"/>
      <c r="M70" s="79"/>
      <c r="P70" s="376" t="s">
        <v>1772</v>
      </c>
      <c r="Q70" s="16"/>
      <c r="R70" s="16"/>
      <c r="S70" s="16"/>
      <c r="T70" s="16"/>
      <c r="U70" s="16"/>
      <c r="V70" s="16"/>
      <c r="W70" s="16"/>
      <c r="X70" s="79"/>
      <c r="Y70" s="79"/>
      <c r="AB70" s="251" t="s">
        <v>1773</v>
      </c>
      <c r="AC70" s="16"/>
      <c r="AD70" s="79"/>
      <c r="AE70" s="79"/>
      <c r="AF70" s="79"/>
      <c r="AG70" s="79"/>
      <c r="AH70" s="105"/>
      <c r="AI70" s="79"/>
      <c r="AJ70" s="79"/>
      <c r="AK70" s="79"/>
      <c r="AO70" s="376"/>
    </row>
    <row r="71" spans="2:42" ht="15.95" customHeight="1">
      <c r="D71" s="376"/>
      <c r="E71" s="79"/>
      <c r="F71" s="79"/>
      <c r="G71" s="79"/>
      <c r="H71" s="79"/>
      <c r="I71" s="79"/>
      <c r="J71" s="105"/>
      <c r="K71" s="79"/>
      <c r="AB71" s="376"/>
      <c r="AD71" s="254" t="s">
        <v>223</v>
      </c>
    </row>
    <row r="72" spans="2:42" ht="15.95" customHeight="1">
      <c r="D72" s="274"/>
      <c r="P72" s="376"/>
      <c r="Q72" s="16"/>
    </row>
    <row r="73" spans="2:42" ht="15.95" customHeight="1">
      <c r="F73" s="254" t="s">
        <v>223</v>
      </c>
      <c r="P73" s="376"/>
      <c r="Q73" s="79"/>
      <c r="R73" s="254" t="s">
        <v>223</v>
      </c>
      <c r="AJ73" s="254" t="s">
        <v>223</v>
      </c>
    </row>
    <row r="74" spans="2:42" ht="15.95" customHeight="1">
      <c r="F74" s="254" t="s">
        <v>223</v>
      </c>
      <c r="R74" s="254" t="s">
        <v>223</v>
      </c>
      <c r="AD74" s="254" t="s">
        <v>223</v>
      </c>
      <c r="AJ74" s="254" t="s">
        <v>223</v>
      </c>
    </row>
    <row r="75" spans="2:42" ht="15.95" customHeight="1">
      <c r="F75" s="254" t="s">
        <v>223</v>
      </c>
      <c r="R75" s="254" t="s">
        <v>223</v>
      </c>
      <c r="AD75" s="254" t="s">
        <v>223</v>
      </c>
      <c r="AJ75" s="254" t="s">
        <v>223</v>
      </c>
    </row>
    <row r="76" spans="2:42" ht="15.95" customHeight="1">
      <c r="F76" s="254" t="s">
        <v>223</v>
      </c>
      <c r="R76" s="254" t="s">
        <v>223</v>
      </c>
      <c r="AD76" s="254" t="s">
        <v>223</v>
      </c>
      <c r="AJ76" s="254" t="s">
        <v>223</v>
      </c>
    </row>
    <row r="77" spans="2:42" ht="15.95" customHeight="1">
      <c r="F77" s="254" t="s">
        <v>223</v>
      </c>
      <c r="R77" s="254" t="s">
        <v>223</v>
      </c>
      <c r="AD77" s="254" t="s">
        <v>223</v>
      </c>
      <c r="AJ77" s="254" t="s">
        <v>223</v>
      </c>
    </row>
    <row r="78" spans="2:42" ht="15.95" customHeight="1">
      <c r="F78" s="254" t="s">
        <v>223</v>
      </c>
      <c r="R78" s="254" t="s">
        <v>223</v>
      </c>
      <c r="AD78" s="254" t="s">
        <v>223</v>
      </c>
      <c r="AJ78" s="254" t="s">
        <v>223</v>
      </c>
    </row>
    <row r="79" spans="2:42" ht="15.95" customHeight="1">
      <c r="F79" s="254" t="s">
        <v>223</v>
      </c>
      <c r="R79" s="254" t="s">
        <v>223</v>
      </c>
      <c r="AD79" s="254" t="s">
        <v>223</v>
      </c>
      <c r="AJ79" s="254" t="s">
        <v>223</v>
      </c>
    </row>
    <row r="80" spans="2:4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0">
    <mergeCell ref="D70:K70"/>
    <mergeCell ref="AK1:AM1"/>
    <mergeCell ref="AL2:AM2"/>
    <mergeCell ref="B4:C5"/>
    <mergeCell ref="D4:E5"/>
    <mergeCell ref="G4:Q5"/>
    <mergeCell ref="S4:S5"/>
    <mergeCell ref="T4:U5"/>
    <mergeCell ref="V4:AA5"/>
    <mergeCell ref="AE5:AF5"/>
  </mergeCells>
  <phoneticPr fontId="6"/>
  <conditionalFormatting sqref="H9:H15 H21:H23 H46:H54">
    <cfRule type="cellIs" dxfId="881" priority="115" stopIfTrue="1" operator="greaterThan">
      <formula>G9</formula>
    </cfRule>
  </conditionalFormatting>
  <conditionalFormatting sqref="AL9:AL15 AF9:AF15 Z9:Z15 N9:N15 T9:T15">
    <cfRule type="cellIs" dxfId="880" priority="114" stopIfTrue="1" operator="greaterThan">
      <formula>M9</formula>
    </cfRule>
  </conditionalFormatting>
  <conditionalFormatting sqref="AL27:AL29 AF27:AF29 Z27:Z29 N27:N29 T27:T31">
    <cfRule type="cellIs" dxfId="879" priority="52" stopIfTrue="1" operator="greaterThan">
      <formula>M27</formula>
    </cfRule>
  </conditionalFormatting>
  <conditionalFormatting sqref="H47:H53 H56">
    <cfRule type="cellIs" dxfId="878" priority="110" stopIfTrue="1" operator="greaterThan">
      <formula>G47</formula>
    </cfRule>
  </conditionalFormatting>
  <conditionalFormatting sqref="AL47:AL53 AF47:AF53 Z47:Z53 T47:T53 N47:N53 N56">
    <cfRule type="cellIs" dxfId="877" priority="109" stopIfTrue="1" operator="greaterThan">
      <formula>M47</formula>
    </cfRule>
  </conditionalFormatting>
  <conditionalFormatting sqref="N54 T54 Z54 AF54 AL54">
    <cfRule type="cellIs" dxfId="876" priority="108" stopIfTrue="1" operator="greaterThan">
      <formula>M54</formula>
    </cfRule>
  </conditionalFormatting>
  <conditionalFormatting sqref="Z56">
    <cfRule type="cellIs" dxfId="875" priority="107" stopIfTrue="1" operator="greaterThan">
      <formula>Y56</formula>
    </cfRule>
  </conditionalFormatting>
  <conditionalFormatting sqref="AF56">
    <cfRule type="cellIs" dxfId="874" priority="106" stopIfTrue="1" operator="greaterThan">
      <formula>AE56</formula>
    </cfRule>
  </conditionalFormatting>
  <conditionalFormatting sqref="H46">
    <cfRule type="cellIs" dxfId="873" priority="105" stopIfTrue="1" operator="greaterThan">
      <formula>G46</formula>
    </cfRule>
  </conditionalFormatting>
  <conditionalFormatting sqref="N46 T46 Z46 AF46 AL46">
    <cfRule type="cellIs" dxfId="872" priority="104" stopIfTrue="1" operator="greaterThan">
      <formula>M46</formula>
    </cfRule>
  </conditionalFormatting>
  <conditionalFormatting sqref="N35">
    <cfRule type="cellIs" dxfId="871" priority="42" stopIfTrue="1" operator="greaterThan">
      <formula>M35</formula>
    </cfRule>
  </conditionalFormatting>
  <conditionalFormatting sqref="Z35">
    <cfRule type="cellIs" dxfId="870" priority="41" stopIfTrue="1" operator="greaterThan">
      <formula>Y35</formula>
    </cfRule>
  </conditionalFormatting>
  <conditionalFormatting sqref="AF35">
    <cfRule type="cellIs" dxfId="869" priority="40" stopIfTrue="1" operator="greaterThan">
      <formula>AE35</formula>
    </cfRule>
  </conditionalFormatting>
  <conditionalFormatting sqref="AL34">
    <cfRule type="cellIs" dxfId="868" priority="39" stopIfTrue="1" operator="greaterThan">
      <formula>AK34</formula>
    </cfRule>
  </conditionalFormatting>
  <conditionalFormatting sqref="Z26">
    <cfRule type="cellIs" dxfId="867" priority="69" stopIfTrue="1" operator="greaterThan">
      <formula>Y26</formula>
    </cfRule>
  </conditionalFormatting>
  <conditionalFormatting sqref="AF26">
    <cfRule type="cellIs" dxfId="866" priority="68" stopIfTrue="1" operator="greaterThan">
      <formula>AE26</formula>
    </cfRule>
  </conditionalFormatting>
  <conditionalFormatting sqref="H16:H20">
    <cfRule type="cellIs" dxfId="865" priority="67" stopIfTrue="1" operator="greaterThan">
      <formula>G16</formula>
    </cfRule>
  </conditionalFormatting>
  <conditionalFormatting sqref="AF16:AF20 Z16:Z20 T15:T20 N16:N20 AL15:AL20">
    <cfRule type="cellIs" dxfId="864" priority="66" stopIfTrue="1" operator="greaterThan">
      <formula>M15</formula>
    </cfRule>
  </conditionalFormatting>
  <conditionalFormatting sqref="AL21:AL24 AF21:AF24 Z21:Z24 T21 T23:T24 N23 N18:N21">
    <cfRule type="cellIs" dxfId="863" priority="94" stopIfTrue="1" operator="greaterThan">
      <formula>M18</formula>
    </cfRule>
  </conditionalFormatting>
  <conditionalFormatting sqref="H40">
    <cfRule type="cellIs" dxfId="862" priority="34" stopIfTrue="1" operator="greaterThan">
      <formula>G40</formula>
    </cfRule>
  </conditionalFormatting>
  <conditionalFormatting sqref="N40 Z40 AF40">
    <cfRule type="cellIs" dxfId="861" priority="33" stopIfTrue="1" operator="greaterThan">
      <formula>M40</formula>
    </cfRule>
  </conditionalFormatting>
  <conditionalFormatting sqref="H39">
    <cfRule type="cellIs" dxfId="860" priority="31" stopIfTrue="1" operator="greaterThan">
      <formula>G39</formula>
    </cfRule>
  </conditionalFormatting>
  <conditionalFormatting sqref="N39 T39 Z39 AF39">
    <cfRule type="cellIs" dxfId="859" priority="30" stopIfTrue="1" operator="greaterThan">
      <formula>M39</formula>
    </cfRule>
  </conditionalFormatting>
  <conditionalFormatting sqref="N46:N54 T46:T54 Z46:Z54 AF46:AF54 AL46:AL54">
    <cfRule type="cellIs" dxfId="858" priority="87" stopIfTrue="1" operator="greaterThan">
      <formula>M46</formula>
    </cfRule>
  </conditionalFormatting>
  <conditionalFormatting sqref="H27:H29">
    <cfRule type="cellIs" dxfId="857" priority="53" stopIfTrue="1" operator="greaterThan">
      <formula>G27</formula>
    </cfRule>
  </conditionalFormatting>
  <conditionalFormatting sqref="H41:H44">
    <cfRule type="cellIs" dxfId="856" priority="21" stopIfTrue="1" operator="greaterThan">
      <formula>G41</formula>
    </cfRule>
  </conditionalFormatting>
  <conditionalFormatting sqref="AL41:AL44 AF41:AF44 Z41:Z44 T41:T44 N41:N44">
    <cfRule type="cellIs" dxfId="855" priority="20" stopIfTrue="1" operator="greaterThan">
      <formula>M41</formula>
    </cfRule>
  </conditionalFormatting>
  <conditionalFormatting sqref="H45">
    <cfRule type="cellIs" dxfId="854" priority="19" stopIfTrue="1" operator="greaterThan">
      <formula>G45</formula>
    </cfRule>
  </conditionalFormatting>
  <conditionalFormatting sqref="N45 Z45 AF45">
    <cfRule type="cellIs" dxfId="853" priority="18" stopIfTrue="1" operator="greaterThan">
      <formula>M45</formula>
    </cfRule>
  </conditionalFormatting>
  <conditionalFormatting sqref="H44">
    <cfRule type="cellIs" dxfId="852" priority="16" stopIfTrue="1" operator="greaterThan">
      <formula>G44</formula>
    </cfRule>
  </conditionalFormatting>
  <conditionalFormatting sqref="H25">
    <cfRule type="cellIs" dxfId="851" priority="74" stopIfTrue="1" operator="greaterThan">
      <formula>G25</formula>
    </cfRule>
  </conditionalFormatting>
  <conditionalFormatting sqref="AL25 AF25 Z25 T25 N25">
    <cfRule type="cellIs" dxfId="850" priority="73" stopIfTrue="1" operator="greaterThan">
      <formula>M25</formula>
    </cfRule>
  </conditionalFormatting>
  <conditionalFormatting sqref="H26 N26 Z26 AF26">
    <cfRule type="cellIs" dxfId="849" priority="72" stopIfTrue="1" operator="greaterThan">
      <formula>G26</formula>
    </cfRule>
  </conditionalFormatting>
  <conditionalFormatting sqref="H26">
    <cfRule type="cellIs" dxfId="848" priority="71" stopIfTrue="1" operator="greaterThan">
      <formula>G26</formula>
    </cfRule>
  </conditionalFormatting>
  <conditionalFormatting sqref="N26">
    <cfRule type="cellIs" dxfId="847" priority="70" stopIfTrue="1" operator="greaterThan">
      <formula>M26</formula>
    </cfRule>
  </conditionalFormatting>
  <conditionalFormatting sqref="N44 T44 Z44 AF44">
    <cfRule type="cellIs" dxfId="846" priority="15" stopIfTrue="1" operator="greaterThan">
      <formula>M44</formula>
    </cfRule>
  </conditionalFormatting>
  <conditionalFormatting sqref="H45 N45 Z45 AF45">
    <cfRule type="cellIs" dxfId="845" priority="14" stopIfTrue="1" operator="greaterThan">
      <formula>G45</formula>
    </cfRule>
  </conditionalFormatting>
  <conditionalFormatting sqref="H45">
    <cfRule type="cellIs" dxfId="844" priority="13" stopIfTrue="1" operator="greaterThan">
      <formula>G45</formula>
    </cfRule>
  </conditionalFormatting>
  <conditionalFormatting sqref="N45">
    <cfRule type="cellIs" dxfId="843" priority="12" stopIfTrue="1" operator="greaterThan">
      <formula>M45</formula>
    </cfRule>
  </conditionalFormatting>
  <conditionalFormatting sqref="Z45">
    <cfRule type="cellIs" dxfId="842" priority="11" stopIfTrue="1" operator="greaterThan">
      <formula>Y45</formula>
    </cfRule>
  </conditionalFormatting>
  <conditionalFormatting sqref="AF45">
    <cfRule type="cellIs" dxfId="841" priority="10" stopIfTrue="1" operator="greaterThan">
      <formula>AE45</formula>
    </cfRule>
  </conditionalFormatting>
  <conditionalFormatting sqref="AL44">
    <cfRule type="cellIs" dxfId="840" priority="9" stopIfTrue="1" operator="greaterThan">
      <formula>AK44</formula>
    </cfRule>
  </conditionalFormatting>
  <conditionalFormatting sqref="H30:H34">
    <cfRule type="cellIs" dxfId="839" priority="51" stopIfTrue="1" operator="greaterThan">
      <formula>G30</formula>
    </cfRule>
  </conditionalFormatting>
  <conditionalFormatting sqref="AL30:AL34 AF30:AF34 Z30:Z34 T32:T34 N30:N34">
    <cfRule type="cellIs" dxfId="838" priority="50" stopIfTrue="1" operator="greaterThan">
      <formula>M30</formula>
    </cfRule>
  </conditionalFormatting>
  <conditionalFormatting sqref="H35">
    <cfRule type="cellIs" dxfId="837" priority="49" stopIfTrue="1" operator="greaterThan">
      <formula>G35</formula>
    </cfRule>
  </conditionalFormatting>
  <conditionalFormatting sqref="N35 Z35 AF35">
    <cfRule type="cellIs" dxfId="836" priority="48" stopIfTrue="1" operator="greaterThan">
      <formula>M35</formula>
    </cfRule>
  </conditionalFormatting>
  <conditionalFormatting sqref="H34">
    <cfRule type="cellIs" dxfId="835" priority="46" stopIfTrue="1" operator="greaterThan">
      <formula>G34</formula>
    </cfRule>
  </conditionalFormatting>
  <conditionalFormatting sqref="N34 T34 Z34 AF34">
    <cfRule type="cellIs" dxfId="834" priority="45" stopIfTrue="1" operator="greaterThan">
      <formula>M34</formula>
    </cfRule>
  </conditionalFormatting>
  <conditionalFormatting sqref="H35 N35 Z35 AF35">
    <cfRule type="cellIs" dxfId="833" priority="44" stopIfTrue="1" operator="greaterThan">
      <formula>G35</formula>
    </cfRule>
  </conditionalFormatting>
  <conditionalFormatting sqref="H35">
    <cfRule type="cellIs" dxfId="832" priority="43" stopIfTrue="1" operator="greaterThan">
      <formula>G35</formula>
    </cfRule>
  </conditionalFormatting>
  <conditionalFormatting sqref="H36:H39">
    <cfRule type="cellIs" dxfId="831" priority="36" stopIfTrue="1" operator="greaterThan">
      <formula>G36</formula>
    </cfRule>
  </conditionalFormatting>
  <conditionalFormatting sqref="AL36:AL39 AF36:AF39 Z36:Z39 T36:T39 N36:N39">
    <cfRule type="cellIs" dxfId="830" priority="35" stopIfTrue="1" operator="greaterThan">
      <formula>M36</formula>
    </cfRule>
  </conditionalFormatting>
  <conditionalFormatting sqref="H40 N40 Z40 AF40">
    <cfRule type="cellIs" dxfId="829" priority="29" stopIfTrue="1" operator="greaterThan">
      <formula>G40</formula>
    </cfRule>
  </conditionalFormatting>
  <conditionalFormatting sqref="H40">
    <cfRule type="cellIs" dxfId="828" priority="28" stopIfTrue="1" operator="greaterThan">
      <formula>G40</formula>
    </cfRule>
  </conditionalFormatting>
  <conditionalFormatting sqref="N40">
    <cfRule type="cellIs" dxfId="827" priority="27" stopIfTrue="1" operator="greaterThan">
      <formula>M40</formula>
    </cfRule>
  </conditionalFormatting>
  <conditionalFormatting sqref="Z40">
    <cfRule type="cellIs" dxfId="826" priority="26" stopIfTrue="1" operator="greaterThan">
      <formula>Y40</formula>
    </cfRule>
  </conditionalFormatting>
  <conditionalFormatting sqref="AF40">
    <cfRule type="cellIs" dxfId="825" priority="25" stopIfTrue="1" operator="greaterThan">
      <formula>AE40</formula>
    </cfRule>
  </conditionalFormatting>
  <conditionalFormatting sqref="AL39">
    <cfRule type="cellIs" dxfId="824" priority="24" stopIfTrue="1" operator="greaterThan">
      <formula>AK39</formula>
    </cfRule>
  </conditionalFormatting>
  <conditionalFormatting sqref="T22">
    <cfRule type="cellIs" dxfId="823" priority="6" stopIfTrue="1" operator="greaterThan">
      <formula>S22</formula>
    </cfRule>
  </conditionalFormatting>
  <conditionalFormatting sqref="N24">
    <cfRule type="cellIs" dxfId="822" priority="5" stopIfTrue="1" operator="greaterThan">
      <formula>M24</formula>
    </cfRule>
  </conditionalFormatting>
  <conditionalFormatting sqref="T20">
    <cfRule type="cellIs" dxfId="821" priority="4" stopIfTrue="1" operator="greaterThan">
      <formula>S20</formula>
    </cfRule>
  </conditionalFormatting>
  <conditionalFormatting sqref="T21">
    <cfRule type="cellIs" dxfId="820" priority="3" stopIfTrue="1" operator="greaterThan">
      <formula>S21</formula>
    </cfRule>
  </conditionalFormatting>
  <conditionalFormatting sqref="H54">
    <cfRule type="cellIs" dxfId="819" priority="825" stopIfTrue="1" operator="greaterThan">
      <formula>#REF!</formula>
    </cfRule>
  </conditionalFormatting>
  <conditionalFormatting sqref="H24">
    <cfRule type="cellIs" dxfId="818" priority="2" stopIfTrue="1" operator="greaterThan">
      <formula>G24</formula>
    </cfRule>
  </conditionalFormatting>
  <conditionalFormatting sqref="N21:N22">
    <cfRule type="cellIs" dxfId="817" priority="1" stopIfTrue="1" operator="greaterThan">
      <formula>M21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H9" sqref="H9"/>
      <selection pane="bottomLeft" activeCell="H10" sqref="H10"/>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1774</v>
      </c>
      <c r="C1" s="73"/>
      <c r="D1" s="73"/>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6">
        <v>46054</v>
      </c>
      <c r="AL1" s="516"/>
      <c r="AM1" s="516"/>
    </row>
    <row r="2" spans="1:41" s="76" customFormat="1" ht="17.25" customHeight="1" thickBot="1">
      <c r="B2" s="77"/>
      <c r="C2" s="73"/>
      <c r="D2" s="78"/>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17">
        <f>+入力!N7</f>
        <v>0</v>
      </c>
      <c r="AM2" s="517"/>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29">
        <f>+入力!F2</f>
        <v>0</v>
      </c>
      <c r="C4" s="530"/>
      <c r="D4" s="533">
        <f>B4</f>
        <v>0</v>
      </c>
      <c r="E4" s="534"/>
      <c r="F4" s="310"/>
      <c r="G4" s="550" t="str">
        <f>CONCATENATE(入力!F3,入力!S3)&amp;"　/　"&amp;入力!F4</f>
        <v>様　/　</v>
      </c>
      <c r="H4" s="551"/>
      <c r="I4" s="551"/>
      <c r="J4" s="551"/>
      <c r="K4" s="551"/>
      <c r="L4" s="551"/>
      <c r="M4" s="551"/>
      <c r="N4" s="551"/>
      <c r="O4" s="551"/>
      <c r="P4" s="551"/>
      <c r="Q4" s="551"/>
      <c r="R4" s="311"/>
      <c r="S4" s="554">
        <f>+入力!F5</f>
        <v>0</v>
      </c>
      <c r="T4" s="556">
        <f>+入力!N5</f>
        <v>0</v>
      </c>
      <c r="U4" s="557"/>
      <c r="V4" s="560">
        <f>+入力!F6</f>
        <v>0</v>
      </c>
      <c r="W4" s="561"/>
      <c r="X4" s="561"/>
      <c r="Y4" s="561"/>
      <c r="Z4" s="561"/>
      <c r="AA4" s="562"/>
      <c r="AB4" s="312"/>
      <c r="AC4" s="312"/>
      <c r="AD4" s="313"/>
      <c r="AE4" s="314"/>
      <c r="AF4" s="314"/>
      <c r="AG4" s="314"/>
      <c r="AH4" s="315"/>
      <c r="AM4" s="93" t="s">
        <v>207</v>
      </c>
      <c r="AN4" s="76"/>
    </row>
    <row r="5" spans="1:41" ht="15.75" customHeight="1" thickBot="1">
      <c r="B5" s="531"/>
      <c r="C5" s="532"/>
      <c r="D5" s="535"/>
      <c r="E5" s="536"/>
      <c r="F5" s="316"/>
      <c r="G5" s="552"/>
      <c r="H5" s="553"/>
      <c r="I5" s="553"/>
      <c r="J5" s="553"/>
      <c r="K5" s="553"/>
      <c r="L5" s="553"/>
      <c r="M5" s="553"/>
      <c r="N5" s="553"/>
      <c r="O5" s="553"/>
      <c r="P5" s="553"/>
      <c r="Q5" s="553"/>
      <c r="R5" s="317"/>
      <c r="S5" s="555"/>
      <c r="T5" s="558"/>
      <c r="U5" s="559"/>
      <c r="V5" s="563"/>
      <c r="W5" s="564"/>
      <c r="X5" s="564"/>
      <c r="Y5" s="564"/>
      <c r="Z5" s="564"/>
      <c r="AA5" s="565"/>
      <c r="AB5" s="318" t="s">
        <v>208</v>
      </c>
      <c r="AC5" s="312"/>
      <c r="AD5" s="313"/>
      <c r="AE5" s="566">
        <f>+入力!M6</f>
        <v>0</v>
      </c>
      <c r="AF5" s="566"/>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1775</v>
      </c>
      <c r="C9" s="119"/>
      <c r="D9" s="120"/>
      <c r="E9" s="330" t="s">
        <v>1776</v>
      </c>
      <c r="F9" s="331" t="s">
        <v>223</v>
      </c>
      <c r="G9" s="328"/>
      <c r="H9" s="332"/>
      <c r="I9" s="333"/>
      <c r="J9" s="120"/>
      <c r="K9" s="128" t="s">
        <v>1777</v>
      </c>
      <c r="L9" s="128" t="s">
        <v>223</v>
      </c>
      <c r="M9" s="328"/>
      <c r="N9" s="332"/>
      <c r="O9" s="333"/>
      <c r="P9" s="120"/>
      <c r="Q9" s="343" t="s">
        <v>1778</v>
      </c>
      <c r="R9" s="338" t="s">
        <v>223</v>
      </c>
      <c r="S9" s="334"/>
      <c r="T9" s="332"/>
      <c r="U9" s="333"/>
      <c r="V9" s="120"/>
      <c r="W9" s="337" t="s">
        <v>1776</v>
      </c>
      <c r="X9" s="338"/>
      <c r="Y9" s="334"/>
      <c r="Z9" s="332"/>
      <c r="AA9" s="340"/>
      <c r="AB9" s="120"/>
      <c r="AC9" s="330" t="s">
        <v>1777</v>
      </c>
      <c r="AD9" s="331" t="s">
        <v>223</v>
      </c>
      <c r="AE9" s="328"/>
      <c r="AF9" s="332"/>
      <c r="AG9" s="341"/>
      <c r="AH9" s="181"/>
      <c r="AI9" s="352" t="s">
        <v>1778</v>
      </c>
      <c r="AJ9" s="222" t="s">
        <v>223</v>
      </c>
      <c r="AK9" s="353"/>
      <c r="AL9" s="332"/>
      <c r="AM9" s="199"/>
    </row>
    <row r="10" spans="1:41" ht="16.5" customHeight="1">
      <c r="B10" s="118">
        <v>47209</v>
      </c>
      <c r="D10" s="183" t="s">
        <v>1779</v>
      </c>
      <c r="E10" s="125" t="s">
        <v>1780</v>
      </c>
      <c r="F10" s="125" t="s">
        <v>1781</v>
      </c>
      <c r="G10" s="334">
        <v>65</v>
      </c>
      <c r="H10" s="332"/>
      <c r="I10" s="335"/>
      <c r="J10" s="183" t="s">
        <v>1779</v>
      </c>
      <c r="K10" s="128" t="s">
        <v>1782</v>
      </c>
      <c r="L10" s="128" t="s">
        <v>1783</v>
      </c>
      <c r="M10" s="328">
        <v>35</v>
      </c>
      <c r="N10" s="332"/>
      <c r="O10" s="335"/>
      <c r="P10" s="183" t="s">
        <v>1779</v>
      </c>
      <c r="Q10" s="330" t="s">
        <v>1784</v>
      </c>
      <c r="R10" s="331" t="s">
        <v>1785</v>
      </c>
      <c r="S10" s="328">
        <v>85</v>
      </c>
      <c r="T10" s="332"/>
      <c r="U10" s="336"/>
      <c r="V10" s="183" t="s">
        <v>1779</v>
      </c>
      <c r="W10" s="330" t="s">
        <v>1780</v>
      </c>
      <c r="X10" s="331" t="s">
        <v>1786</v>
      </c>
      <c r="Y10" s="328">
        <v>75</v>
      </c>
      <c r="Z10" s="332"/>
      <c r="AA10" s="341"/>
      <c r="AB10" s="183" t="s">
        <v>1779</v>
      </c>
      <c r="AC10" s="330" t="s">
        <v>1782</v>
      </c>
      <c r="AD10" s="331" t="s">
        <v>1787</v>
      </c>
      <c r="AE10" s="328">
        <v>40</v>
      </c>
      <c r="AF10" s="332"/>
      <c r="AG10" s="345"/>
      <c r="AH10" s="183" t="s">
        <v>1779</v>
      </c>
      <c r="AI10" s="330" t="s">
        <v>1788</v>
      </c>
      <c r="AJ10" s="330" t="s">
        <v>1789</v>
      </c>
      <c r="AK10" s="328">
        <v>95</v>
      </c>
      <c r="AL10" s="332"/>
      <c r="AM10" s="203"/>
    </row>
    <row r="11" spans="1:41" ht="16.5" customHeight="1">
      <c r="B11" s="127"/>
      <c r="D11" s="183" t="s">
        <v>1779</v>
      </c>
      <c r="E11" s="128" t="s">
        <v>1790</v>
      </c>
      <c r="F11" s="128" t="s">
        <v>1791</v>
      </c>
      <c r="G11" s="328">
        <v>45</v>
      </c>
      <c r="H11" s="332"/>
      <c r="I11" s="336"/>
      <c r="J11" s="183" t="s">
        <v>1779</v>
      </c>
      <c r="K11" s="330" t="s">
        <v>1792</v>
      </c>
      <c r="L11" s="331" t="s">
        <v>1793</v>
      </c>
      <c r="M11" s="328">
        <v>30</v>
      </c>
      <c r="N11" s="332"/>
      <c r="O11" s="336"/>
      <c r="P11" s="183" t="s">
        <v>1779</v>
      </c>
      <c r="Q11" s="330" t="s">
        <v>1794</v>
      </c>
      <c r="R11" s="331" t="s">
        <v>1795</v>
      </c>
      <c r="S11" s="328">
        <v>60</v>
      </c>
      <c r="T11" s="332"/>
      <c r="U11" s="336"/>
      <c r="V11" s="183" t="s">
        <v>1779</v>
      </c>
      <c r="W11" s="330" t="s">
        <v>1796</v>
      </c>
      <c r="X11" s="331" t="s">
        <v>1797</v>
      </c>
      <c r="Y11" s="328">
        <v>115</v>
      </c>
      <c r="Z11" s="332"/>
      <c r="AA11" s="341"/>
      <c r="AB11" s="183" t="s">
        <v>1779</v>
      </c>
      <c r="AC11" s="330" t="s">
        <v>1792</v>
      </c>
      <c r="AD11" s="331" t="s">
        <v>1798</v>
      </c>
      <c r="AE11" s="328">
        <v>30</v>
      </c>
      <c r="AF11" s="332"/>
      <c r="AG11" s="341"/>
      <c r="AH11" s="183" t="s">
        <v>1779</v>
      </c>
      <c r="AI11" s="330" t="s">
        <v>1799</v>
      </c>
      <c r="AJ11" s="330" t="s">
        <v>1800</v>
      </c>
      <c r="AK11" s="328">
        <v>125</v>
      </c>
      <c r="AL11" s="332"/>
      <c r="AM11" s="199"/>
    </row>
    <row r="12" spans="1:41" ht="16.5" customHeight="1">
      <c r="B12" s="127"/>
      <c r="D12" s="183" t="s">
        <v>1779</v>
      </c>
      <c r="E12" s="128" t="s">
        <v>1801</v>
      </c>
      <c r="F12" s="128" t="s">
        <v>1802</v>
      </c>
      <c r="G12" s="328">
        <v>35</v>
      </c>
      <c r="H12" s="332"/>
      <c r="I12" s="336"/>
      <c r="J12" s="183" t="s">
        <v>1779</v>
      </c>
      <c r="K12" s="330" t="s">
        <v>1803</v>
      </c>
      <c r="L12" s="331" t="s">
        <v>1804</v>
      </c>
      <c r="M12" s="328">
        <v>35</v>
      </c>
      <c r="N12" s="332"/>
      <c r="O12" s="336"/>
      <c r="P12" s="183" t="s">
        <v>1779</v>
      </c>
      <c r="Q12" s="330" t="s">
        <v>1799</v>
      </c>
      <c r="R12" s="331" t="s">
        <v>1805</v>
      </c>
      <c r="S12" s="328">
        <v>70</v>
      </c>
      <c r="T12" s="332"/>
      <c r="U12" s="336"/>
      <c r="V12" s="183" t="s">
        <v>1779</v>
      </c>
      <c r="W12" s="330" t="s">
        <v>1806</v>
      </c>
      <c r="X12" s="331" t="s">
        <v>1807</v>
      </c>
      <c r="Y12" s="328">
        <v>50</v>
      </c>
      <c r="Z12" s="332"/>
      <c r="AA12" s="341"/>
      <c r="AB12" s="183" t="s">
        <v>1779</v>
      </c>
      <c r="AC12" s="330" t="s">
        <v>1808</v>
      </c>
      <c r="AD12" s="331" t="s">
        <v>1809</v>
      </c>
      <c r="AE12" s="328">
        <v>12</v>
      </c>
      <c r="AF12" s="332"/>
      <c r="AG12" s="341"/>
      <c r="AH12" s="183" t="s">
        <v>1779</v>
      </c>
      <c r="AI12" s="330" t="s">
        <v>1810</v>
      </c>
      <c r="AJ12" s="330" t="s">
        <v>1811</v>
      </c>
      <c r="AK12" s="328">
        <v>55</v>
      </c>
      <c r="AL12" s="332"/>
      <c r="AM12" s="199"/>
    </row>
    <row r="13" spans="1:41" ht="16.5" customHeight="1">
      <c r="B13" s="127"/>
      <c r="D13" s="183" t="s">
        <v>1779</v>
      </c>
      <c r="E13" s="128" t="s">
        <v>1806</v>
      </c>
      <c r="F13" s="128" t="s">
        <v>1812</v>
      </c>
      <c r="G13" s="328">
        <v>55</v>
      </c>
      <c r="H13" s="332"/>
      <c r="I13" s="336"/>
      <c r="J13" s="183" t="s">
        <v>1779</v>
      </c>
      <c r="K13" s="330" t="s">
        <v>1813</v>
      </c>
      <c r="L13" s="331" t="s">
        <v>1814</v>
      </c>
      <c r="M13" s="328">
        <v>50</v>
      </c>
      <c r="N13" s="332"/>
      <c r="O13" s="336"/>
      <c r="P13" s="183" t="s">
        <v>1779</v>
      </c>
      <c r="Q13" s="330" t="s">
        <v>1815</v>
      </c>
      <c r="R13" s="331" t="s">
        <v>1816</v>
      </c>
      <c r="S13" s="328">
        <v>85</v>
      </c>
      <c r="T13" s="332"/>
      <c r="U13" s="336"/>
      <c r="V13" s="183" t="s">
        <v>1779</v>
      </c>
      <c r="W13" s="330" t="s">
        <v>1817</v>
      </c>
      <c r="X13" s="331" t="s">
        <v>1818</v>
      </c>
      <c r="Y13" s="328">
        <v>35</v>
      </c>
      <c r="Z13" s="332"/>
      <c r="AA13" s="341"/>
      <c r="AB13" s="183" t="s">
        <v>1779</v>
      </c>
      <c r="AC13" s="330" t="s">
        <v>1803</v>
      </c>
      <c r="AD13" s="331" t="s">
        <v>1819</v>
      </c>
      <c r="AE13" s="328">
        <v>40</v>
      </c>
      <c r="AF13" s="332"/>
      <c r="AG13" s="341"/>
      <c r="AH13" s="183" t="s">
        <v>1779</v>
      </c>
      <c r="AI13" s="330" t="s">
        <v>1820</v>
      </c>
      <c r="AJ13" s="330" t="s">
        <v>1821</v>
      </c>
      <c r="AK13" s="328">
        <v>55</v>
      </c>
      <c r="AL13" s="332"/>
      <c r="AM13" s="199"/>
    </row>
    <row r="14" spans="1:41" ht="16.5" customHeight="1">
      <c r="B14" s="127"/>
      <c r="D14" s="183" t="s">
        <v>1779</v>
      </c>
      <c r="E14" s="128" t="s">
        <v>1822</v>
      </c>
      <c r="F14" s="128" t="s">
        <v>1823</v>
      </c>
      <c r="G14" s="328">
        <v>30</v>
      </c>
      <c r="H14" s="332"/>
      <c r="I14" s="336"/>
      <c r="J14" s="183" t="s">
        <v>1779</v>
      </c>
      <c r="K14" s="330" t="s">
        <v>1824</v>
      </c>
      <c r="L14" s="331" t="s">
        <v>1825</v>
      </c>
      <c r="M14" s="328">
        <v>30</v>
      </c>
      <c r="N14" s="332"/>
      <c r="O14" s="336"/>
      <c r="P14" s="183" t="s">
        <v>1779</v>
      </c>
      <c r="Q14" s="330" t="s">
        <v>1826</v>
      </c>
      <c r="R14" s="331" t="s">
        <v>1827</v>
      </c>
      <c r="S14" s="328">
        <v>65</v>
      </c>
      <c r="T14" s="332"/>
      <c r="U14" s="336"/>
      <c r="V14" s="183" t="s">
        <v>1779</v>
      </c>
      <c r="W14" s="128" t="s">
        <v>1828</v>
      </c>
      <c r="X14" s="128" t="s">
        <v>1829</v>
      </c>
      <c r="Y14" s="328">
        <v>25</v>
      </c>
      <c r="Z14" s="332"/>
      <c r="AA14" s="341"/>
      <c r="AB14" s="183" t="s">
        <v>1779</v>
      </c>
      <c r="AC14" s="330" t="s">
        <v>1813</v>
      </c>
      <c r="AD14" s="330" t="s">
        <v>1830</v>
      </c>
      <c r="AE14" s="328">
        <v>45</v>
      </c>
      <c r="AF14" s="332"/>
      <c r="AG14" s="345"/>
      <c r="AH14" s="183" t="s">
        <v>1779</v>
      </c>
      <c r="AI14" s="330" t="s">
        <v>1831</v>
      </c>
      <c r="AJ14" s="330" t="s">
        <v>1832</v>
      </c>
      <c r="AK14" s="328">
        <v>5</v>
      </c>
      <c r="AL14" s="332"/>
      <c r="AM14" s="203"/>
    </row>
    <row r="15" spans="1:41" ht="16.5" customHeight="1">
      <c r="B15" s="127"/>
      <c r="D15" s="183" t="s">
        <v>1779</v>
      </c>
      <c r="E15" s="128" t="s">
        <v>1828</v>
      </c>
      <c r="F15" s="128" t="s">
        <v>1833</v>
      </c>
      <c r="G15" s="328">
        <v>20</v>
      </c>
      <c r="H15" s="332"/>
      <c r="I15" s="336"/>
      <c r="J15" s="183" t="s">
        <v>1779</v>
      </c>
      <c r="K15" s="330" t="s">
        <v>1834</v>
      </c>
      <c r="L15" s="331" t="s">
        <v>1835</v>
      </c>
      <c r="M15" s="328">
        <v>525</v>
      </c>
      <c r="N15" s="332"/>
      <c r="O15" s="336"/>
      <c r="P15" s="183" t="s">
        <v>1779</v>
      </c>
      <c r="Q15" s="330" t="s">
        <v>1810</v>
      </c>
      <c r="R15" s="331" t="s">
        <v>1836</v>
      </c>
      <c r="S15" s="328">
        <v>30</v>
      </c>
      <c r="T15" s="332"/>
      <c r="U15" s="336"/>
      <c r="V15" s="183" t="s">
        <v>1779</v>
      </c>
      <c r="W15" s="330" t="s">
        <v>1837</v>
      </c>
      <c r="X15" s="331" t="s">
        <v>1838</v>
      </c>
      <c r="Y15" s="328">
        <v>13</v>
      </c>
      <c r="Z15" s="332"/>
      <c r="AA15" s="341"/>
      <c r="AB15" s="183" t="s">
        <v>1779</v>
      </c>
      <c r="AC15" s="330" t="s">
        <v>1839</v>
      </c>
      <c r="AD15" s="330" t="s">
        <v>1840</v>
      </c>
      <c r="AE15" s="328">
        <v>60</v>
      </c>
      <c r="AF15" s="332"/>
      <c r="AG15" s="345"/>
      <c r="AH15" s="183" t="s">
        <v>1779</v>
      </c>
      <c r="AI15" s="330" t="s">
        <v>1841</v>
      </c>
      <c r="AJ15" s="330" t="s">
        <v>1842</v>
      </c>
      <c r="AK15" s="328">
        <v>110</v>
      </c>
      <c r="AL15" s="332"/>
      <c r="AM15" s="203"/>
    </row>
    <row r="16" spans="1:41" ht="16.5" customHeight="1">
      <c r="B16" s="127"/>
      <c r="D16" s="183" t="s">
        <v>1779</v>
      </c>
      <c r="E16" s="128" t="s">
        <v>1843</v>
      </c>
      <c r="F16" s="128" t="s">
        <v>1844</v>
      </c>
      <c r="G16" s="328">
        <v>10</v>
      </c>
      <c r="H16" s="332"/>
      <c r="I16" s="336"/>
      <c r="J16" s="183" t="s">
        <v>1779</v>
      </c>
      <c r="K16" s="330" t="s">
        <v>1845</v>
      </c>
      <c r="L16" s="331" t="s">
        <v>1846</v>
      </c>
      <c r="M16" s="328">
        <v>85</v>
      </c>
      <c r="N16" s="332"/>
      <c r="O16" s="336"/>
      <c r="P16" s="183" t="s">
        <v>1779</v>
      </c>
      <c r="Q16" s="330" t="s">
        <v>1831</v>
      </c>
      <c r="R16" s="331" t="s">
        <v>1847</v>
      </c>
      <c r="S16" s="328">
        <v>20</v>
      </c>
      <c r="T16" s="332"/>
      <c r="U16" s="336"/>
      <c r="V16" s="183" t="s">
        <v>1779</v>
      </c>
      <c r="W16" s="330" t="s">
        <v>1848</v>
      </c>
      <c r="X16" s="331" t="s">
        <v>1849</v>
      </c>
      <c r="Y16" s="328">
        <v>5</v>
      </c>
      <c r="Z16" s="332"/>
      <c r="AA16" s="341"/>
      <c r="AB16" s="183" t="s">
        <v>1779</v>
      </c>
      <c r="AC16" s="330" t="s">
        <v>1834</v>
      </c>
      <c r="AD16" s="331" t="s">
        <v>1850</v>
      </c>
      <c r="AE16" s="328">
        <v>900</v>
      </c>
      <c r="AF16" s="332"/>
      <c r="AG16" s="341"/>
      <c r="AH16" s="183" t="s">
        <v>1779</v>
      </c>
      <c r="AI16" s="330" t="s">
        <v>1851</v>
      </c>
      <c r="AJ16" s="330" t="s">
        <v>1852</v>
      </c>
      <c r="AK16" s="328">
        <v>155</v>
      </c>
      <c r="AL16" s="332"/>
      <c r="AM16" s="199"/>
    </row>
    <row r="17" spans="1:39" ht="16.5" customHeight="1">
      <c r="B17" s="127"/>
      <c r="D17" s="183" t="s">
        <v>1779</v>
      </c>
      <c r="E17" s="128" t="s">
        <v>1853</v>
      </c>
      <c r="F17" s="128" t="s">
        <v>1854</v>
      </c>
      <c r="G17" s="328">
        <v>15</v>
      </c>
      <c r="H17" s="332"/>
      <c r="I17" s="336"/>
      <c r="J17" s="183" t="s">
        <v>1779</v>
      </c>
      <c r="K17" s="330" t="s">
        <v>1855</v>
      </c>
      <c r="L17" s="331" t="s">
        <v>1856</v>
      </c>
      <c r="M17" s="328">
        <v>330</v>
      </c>
      <c r="N17" s="332"/>
      <c r="O17" s="336"/>
      <c r="P17" s="183" t="s">
        <v>1779</v>
      </c>
      <c r="Q17" s="330" t="s">
        <v>1857</v>
      </c>
      <c r="R17" s="331" t="s">
        <v>1858</v>
      </c>
      <c r="S17" s="328">
        <v>135</v>
      </c>
      <c r="T17" s="332"/>
      <c r="U17" s="336"/>
      <c r="V17" s="183" t="s">
        <v>1779</v>
      </c>
      <c r="W17" s="330" t="s">
        <v>1853</v>
      </c>
      <c r="X17" s="331" t="s">
        <v>1859</v>
      </c>
      <c r="Y17" s="328">
        <v>20</v>
      </c>
      <c r="Z17" s="332"/>
      <c r="AA17" s="341"/>
      <c r="AB17" s="183" t="s">
        <v>1779</v>
      </c>
      <c r="AC17" s="330" t="s">
        <v>1860</v>
      </c>
      <c r="AD17" s="331" t="s">
        <v>1861</v>
      </c>
      <c r="AE17" s="328">
        <v>510</v>
      </c>
      <c r="AF17" s="332"/>
      <c r="AG17" s="341"/>
      <c r="AH17" s="183" t="s">
        <v>1779</v>
      </c>
      <c r="AI17" s="330" t="s">
        <v>1862</v>
      </c>
      <c r="AJ17" s="330" t="s">
        <v>1863</v>
      </c>
      <c r="AK17" s="328">
        <v>120</v>
      </c>
      <c r="AL17" s="332"/>
      <c r="AM17" s="199"/>
    </row>
    <row r="18" spans="1:39" ht="16.5" customHeight="1">
      <c r="B18" s="127"/>
      <c r="D18" s="183" t="s">
        <v>1779</v>
      </c>
      <c r="E18" s="128" t="s">
        <v>1864</v>
      </c>
      <c r="F18" s="128" t="s">
        <v>1865</v>
      </c>
      <c r="G18" s="328">
        <v>10</v>
      </c>
      <c r="H18" s="332"/>
      <c r="I18" s="336"/>
      <c r="J18" s="183" t="s">
        <v>1779</v>
      </c>
      <c r="K18" s="330" t="s">
        <v>1866</v>
      </c>
      <c r="L18" s="331" t="s">
        <v>1867</v>
      </c>
      <c r="M18" s="328">
        <v>490</v>
      </c>
      <c r="N18" s="332"/>
      <c r="O18" s="336"/>
      <c r="P18" s="183" t="s">
        <v>1779</v>
      </c>
      <c r="Q18" s="330" t="s">
        <v>1868</v>
      </c>
      <c r="R18" s="331" t="s">
        <v>1869</v>
      </c>
      <c r="S18" s="328">
        <v>30</v>
      </c>
      <c r="T18" s="332"/>
      <c r="U18" s="336"/>
      <c r="V18" s="183" t="s">
        <v>1779</v>
      </c>
      <c r="W18" s="330" t="s">
        <v>1870</v>
      </c>
      <c r="X18" s="331" t="s">
        <v>1871</v>
      </c>
      <c r="Y18" s="328">
        <v>7</v>
      </c>
      <c r="Z18" s="332"/>
      <c r="AA18" s="341"/>
      <c r="AB18" s="183" t="s">
        <v>1779</v>
      </c>
      <c r="AC18" s="330" t="s">
        <v>1872</v>
      </c>
      <c r="AD18" s="331" t="s">
        <v>1873</v>
      </c>
      <c r="AE18" s="328">
        <v>545</v>
      </c>
      <c r="AF18" s="332"/>
      <c r="AG18" s="341"/>
      <c r="AH18" s="183" t="s">
        <v>1779</v>
      </c>
      <c r="AI18" s="330" t="s">
        <v>1794</v>
      </c>
      <c r="AJ18" s="330" t="s">
        <v>1874</v>
      </c>
      <c r="AK18" s="328">
        <v>65</v>
      </c>
      <c r="AL18" s="332"/>
      <c r="AM18" s="199"/>
    </row>
    <row r="19" spans="1:39" ht="15.75" customHeight="1">
      <c r="A19" s="79">
        <v>40131</v>
      </c>
      <c r="B19" s="127"/>
      <c r="D19" s="183" t="s">
        <v>1779</v>
      </c>
      <c r="E19" s="128" t="s">
        <v>1875</v>
      </c>
      <c r="F19" s="128" t="s">
        <v>1876</v>
      </c>
      <c r="G19" s="328">
        <v>10</v>
      </c>
      <c r="H19" s="332"/>
      <c r="I19" s="336"/>
      <c r="J19" s="183" t="s">
        <v>1779</v>
      </c>
      <c r="K19" s="330" t="s">
        <v>1877</v>
      </c>
      <c r="L19" s="331" t="s">
        <v>1878</v>
      </c>
      <c r="M19" s="328">
        <v>90</v>
      </c>
      <c r="N19" s="332"/>
      <c r="O19" s="336"/>
      <c r="P19" s="183" t="s">
        <v>1779</v>
      </c>
      <c r="Q19" s="330" t="s">
        <v>1820</v>
      </c>
      <c r="R19" s="331" t="s">
        <v>1879</v>
      </c>
      <c r="S19" s="328">
        <v>35</v>
      </c>
      <c r="T19" s="332"/>
      <c r="U19" s="336"/>
      <c r="V19" s="120"/>
      <c r="W19" s="330" t="s">
        <v>1880</v>
      </c>
      <c r="X19" s="342" t="s">
        <v>1881</v>
      </c>
      <c r="Y19" s="329" t="s">
        <v>452</v>
      </c>
      <c r="Z19" s="332"/>
      <c r="AA19" s="341"/>
      <c r="AB19" s="183" t="s">
        <v>1779</v>
      </c>
      <c r="AC19" s="330" t="s">
        <v>1882</v>
      </c>
      <c r="AD19" s="331" t="s">
        <v>1883</v>
      </c>
      <c r="AE19" s="328">
        <v>755</v>
      </c>
      <c r="AF19" s="332"/>
      <c r="AG19" s="341"/>
      <c r="AH19" s="183" t="s">
        <v>1779</v>
      </c>
      <c r="AI19" s="330" t="s">
        <v>1884</v>
      </c>
      <c r="AJ19" s="330" t="s">
        <v>1885</v>
      </c>
      <c r="AK19" s="328">
        <v>35</v>
      </c>
      <c r="AL19" s="332"/>
      <c r="AM19" s="199"/>
    </row>
    <row r="20" spans="1:39" ht="16.5" customHeight="1">
      <c r="B20" s="127"/>
      <c r="D20" s="183" t="s">
        <v>1779</v>
      </c>
      <c r="E20" s="128" t="s">
        <v>1870</v>
      </c>
      <c r="F20" s="128" t="s">
        <v>1886</v>
      </c>
      <c r="G20" s="328">
        <v>10</v>
      </c>
      <c r="H20" s="332"/>
      <c r="I20" s="336"/>
      <c r="J20" s="183" t="s">
        <v>1779</v>
      </c>
      <c r="K20" s="330" t="s">
        <v>1808</v>
      </c>
      <c r="L20" s="331" t="s">
        <v>1887</v>
      </c>
      <c r="M20" s="328">
        <v>20</v>
      </c>
      <c r="N20" s="332"/>
      <c r="O20" s="336"/>
      <c r="P20" s="120"/>
      <c r="Q20" s="330"/>
      <c r="R20" s="331"/>
      <c r="S20" s="329"/>
      <c r="T20" s="332"/>
      <c r="U20" s="336"/>
      <c r="V20" s="120"/>
      <c r="W20" s="330"/>
      <c r="X20" s="342"/>
      <c r="Y20" s="329"/>
      <c r="Z20" s="332"/>
      <c r="AA20" s="341"/>
      <c r="AB20" s="183" t="s">
        <v>1779</v>
      </c>
      <c r="AC20" s="330" t="s">
        <v>1888</v>
      </c>
      <c r="AD20" s="331" t="s">
        <v>1889</v>
      </c>
      <c r="AE20" s="328">
        <v>680</v>
      </c>
      <c r="AF20" s="332"/>
      <c r="AG20" s="341"/>
      <c r="AH20" s="183" t="s">
        <v>1779</v>
      </c>
      <c r="AI20" s="330" t="s">
        <v>1826</v>
      </c>
      <c r="AJ20" s="330" t="s">
        <v>1890</v>
      </c>
      <c r="AK20" s="328">
        <v>55</v>
      </c>
      <c r="AL20" s="332"/>
      <c r="AM20" s="199"/>
    </row>
    <row r="21" spans="1:39" ht="16.5" customHeight="1">
      <c r="B21" s="127"/>
      <c r="D21" s="183" t="s">
        <v>1779</v>
      </c>
      <c r="E21" s="128" t="s">
        <v>1891</v>
      </c>
      <c r="F21" s="327" t="s">
        <v>1892</v>
      </c>
      <c r="G21" s="328">
        <v>5</v>
      </c>
      <c r="H21" s="332"/>
      <c r="I21" s="336"/>
      <c r="J21" s="183" t="s">
        <v>1779</v>
      </c>
      <c r="K21" s="330" t="s">
        <v>1893</v>
      </c>
      <c r="L21" s="331" t="s">
        <v>1894</v>
      </c>
      <c r="M21" s="328">
        <v>255</v>
      </c>
      <c r="N21" s="332"/>
      <c r="O21" s="336"/>
      <c r="P21" s="120"/>
      <c r="Q21" s="330" t="s">
        <v>223</v>
      </c>
      <c r="R21" s="331" t="s">
        <v>223</v>
      </c>
      <c r="S21" s="328"/>
      <c r="T21" s="332"/>
      <c r="U21" s="336"/>
      <c r="V21" s="120"/>
      <c r="W21" s="330"/>
      <c r="X21" s="331"/>
      <c r="Y21" s="329"/>
      <c r="Z21" s="332"/>
      <c r="AA21" s="341"/>
      <c r="AB21" s="183" t="s">
        <v>1779</v>
      </c>
      <c r="AC21" s="330" t="s">
        <v>1895</v>
      </c>
      <c r="AD21" s="331" t="s">
        <v>1896</v>
      </c>
      <c r="AE21" s="328">
        <v>30</v>
      </c>
      <c r="AF21" s="332"/>
      <c r="AG21" s="341"/>
      <c r="AH21" s="183" t="s">
        <v>1779</v>
      </c>
      <c r="AI21" s="330" t="s">
        <v>1897</v>
      </c>
      <c r="AJ21" s="342" t="s">
        <v>1898</v>
      </c>
      <c r="AK21" s="328">
        <v>130</v>
      </c>
      <c r="AL21" s="332"/>
      <c r="AM21" s="199"/>
    </row>
    <row r="22" spans="1:39" ht="16.5" customHeight="1">
      <c r="B22" s="127"/>
      <c r="D22" s="183" t="s">
        <v>1779</v>
      </c>
      <c r="E22" s="128" t="s">
        <v>1899</v>
      </c>
      <c r="F22" s="327" t="s">
        <v>1900</v>
      </c>
      <c r="G22" s="373">
        <v>5</v>
      </c>
      <c r="H22" s="332"/>
      <c r="I22" s="336"/>
      <c r="J22" s="183" t="s">
        <v>1779</v>
      </c>
      <c r="K22" s="330" t="s">
        <v>1901</v>
      </c>
      <c r="L22" s="331" t="s">
        <v>1902</v>
      </c>
      <c r="M22" s="328">
        <v>550</v>
      </c>
      <c r="N22" s="332"/>
      <c r="O22" s="336"/>
      <c r="P22" s="120"/>
      <c r="Q22" s="330" t="s">
        <v>223</v>
      </c>
      <c r="R22" s="331" t="s">
        <v>223</v>
      </c>
      <c r="S22" s="328"/>
      <c r="T22" s="332"/>
      <c r="U22" s="336"/>
      <c r="V22" s="120"/>
      <c r="W22" s="330"/>
      <c r="X22" s="331"/>
      <c r="Y22" s="329"/>
      <c r="Z22" s="332"/>
      <c r="AA22" s="341"/>
      <c r="AB22" s="183" t="s">
        <v>1779</v>
      </c>
      <c r="AC22" s="330" t="s">
        <v>1903</v>
      </c>
      <c r="AD22" s="342" t="s">
        <v>1904</v>
      </c>
      <c r="AE22" s="328">
        <v>80</v>
      </c>
      <c r="AF22" s="332"/>
      <c r="AG22" s="341"/>
      <c r="AH22" s="183"/>
      <c r="AI22" s="330" t="s">
        <v>1905</v>
      </c>
      <c r="AJ22" s="330" t="s">
        <v>1906</v>
      </c>
      <c r="AK22" s="329" t="s">
        <v>1907</v>
      </c>
      <c r="AL22" s="332"/>
      <c r="AM22" s="199"/>
    </row>
    <row r="23" spans="1:39" ht="16.5" customHeight="1">
      <c r="B23" s="127"/>
      <c r="D23" s="183"/>
      <c r="E23" s="128" t="s">
        <v>1908</v>
      </c>
      <c r="F23" s="128" t="s">
        <v>1909</v>
      </c>
      <c r="G23" s="329" t="s">
        <v>982</v>
      </c>
      <c r="H23" s="332"/>
      <c r="I23" s="336"/>
      <c r="J23" s="183" t="s">
        <v>1779</v>
      </c>
      <c r="K23" s="330" t="s">
        <v>1910</v>
      </c>
      <c r="L23" s="331" t="s">
        <v>1911</v>
      </c>
      <c r="M23" s="328">
        <v>325</v>
      </c>
      <c r="N23" s="332"/>
      <c r="O23" s="336"/>
      <c r="P23" s="120"/>
      <c r="Q23" s="330" t="s">
        <v>1912</v>
      </c>
      <c r="R23" s="331" t="s">
        <v>223</v>
      </c>
      <c r="S23" s="328"/>
      <c r="T23" s="332"/>
      <c r="U23" s="336"/>
      <c r="V23" s="120"/>
      <c r="W23" s="330"/>
      <c r="X23" s="331" t="s">
        <v>223</v>
      </c>
      <c r="Y23" s="328"/>
      <c r="Z23" s="332"/>
      <c r="AA23" s="341"/>
      <c r="AB23" s="183"/>
      <c r="AC23" s="385" t="s">
        <v>1899</v>
      </c>
      <c r="AD23" s="391" t="s">
        <v>1913</v>
      </c>
      <c r="AE23" s="329" t="s">
        <v>452</v>
      </c>
      <c r="AF23" s="332"/>
      <c r="AG23" s="341"/>
      <c r="AH23" s="183"/>
      <c r="AI23" s="330"/>
      <c r="AJ23" s="330"/>
      <c r="AK23" s="328"/>
      <c r="AL23" s="332"/>
      <c r="AM23" s="199"/>
    </row>
    <row r="24" spans="1:39" ht="16.5" customHeight="1">
      <c r="B24" s="127"/>
      <c r="D24" s="183"/>
      <c r="E24" s="128"/>
      <c r="F24" s="128" t="s">
        <v>223</v>
      </c>
      <c r="G24" s="328"/>
      <c r="H24" s="332"/>
      <c r="I24" s="336"/>
      <c r="J24" s="183" t="s">
        <v>1779</v>
      </c>
      <c r="K24" s="330" t="s">
        <v>1914</v>
      </c>
      <c r="L24" s="331" t="s">
        <v>1915</v>
      </c>
      <c r="M24" s="328">
        <v>585</v>
      </c>
      <c r="N24" s="332"/>
      <c r="O24" s="336"/>
      <c r="P24" s="183" t="s">
        <v>1779</v>
      </c>
      <c r="Q24" s="330" t="s">
        <v>1916</v>
      </c>
      <c r="R24" s="331" t="s">
        <v>1917</v>
      </c>
      <c r="S24" s="328">
        <v>20</v>
      </c>
      <c r="T24" s="332"/>
      <c r="U24" s="336"/>
      <c r="V24" s="120"/>
      <c r="W24" s="128"/>
      <c r="X24" s="128" t="s">
        <v>223</v>
      </c>
      <c r="Y24" s="328"/>
      <c r="Z24" s="332"/>
      <c r="AA24" s="341"/>
      <c r="AB24" s="183"/>
      <c r="AC24" s="330" t="s">
        <v>1918</v>
      </c>
      <c r="AD24" s="331" t="s">
        <v>1919</v>
      </c>
      <c r="AE24" s="329" t="s">
        <v>452</v>
      </c>
      <c r="AF24" s="332"/>
      <c r="AG24" s="345"/>
      <c r="AH24" s="181"/>
      <c r="AI24" s="330"/>
      <c r="AJ24" s="330" t="s">
        <v>223</v>
      </c>
      <c r="AK24" s="328"/>
      <c r="AL24" s="332"/>
      <c r="AM24" s="203"/>
    </row>
    <row r="25" spans="1:39" ht="16.5" customHeight="1">
      <c r="B25" s="127"/>
      <c r="D25" s="183"/>
      <c r="E25" s="128"/>
      <c r="F25" s="128" t="s">
        <v>223</v>
      </c>
      <c r="G25" s="328"/>
      <c r="H25" s="332"/>
      <c r="I25" s="336"/>
      <c r="J25" s="183" t="s">
        <v>1779</v>
      </c>
      <c r="K25" s="330" t="s">
        <v>1920</v>
      </c>
      <c r="L25" s="342" t="s">
        <v>1921</v>
      </c>
      <c r="M25" s="328">
        <v>60</v>
      </c>
      <c r="N25" s="332"/>
      <c r="O25" s="336"/>
      <c r="P25" s="183" t="s">
        <v>1779</v>
      </c>
      <c r="Q25" s="330" t="s">
        <v>1922</v>
      </c>
      <c r="R25" s="331" t="s">
        <v>1923</v>
      </c>
      <c r="S25" s="328">
        <v>25</v>
      </c>
      <c r="T25" s="332"/>
      <c r="U25" s="336"/>
      <c r="V25" s="120"/>
      <c r="W25" s="330"/>
      <c r="X25" s="331" t="s">
        <v>223</v>
      </c>
      <c r="Y25" s="328"/>
      <c r="Z25" s="332"/>
      <c r="AA25" s="341"/>
      <c r="AB25" s="120"/>
      <c r="AC25" s="330"/>
      <c r="AD25" s="331" t="s">
        <v>223</v>
      </c>
      <c r="AE25" s="328"/>
      <c r="AF25" s="332"/>
      <c r="AG25" s="341"/>
      <c r="AH25" s="181"/>
      <c r="AI25" s="330" t="s">
        <v>1912</v>
      </c>
      <c r="AJ25" s="330" t="s">
        <v>223</v>
      </c>
      <c r="AK25" s="328"/>
      <c r="AL25" s="332"/>
      <c r="AM25" s="199"/>
    </row>
    <row r="26" spans="1:39" ht="16.5" customHeight="1">
      <c r="B26" s="127"/>
      <c r="D26" s="183"/>
      <c r="E26" s="128"/>
      <c r="F26" s="128" t="s">
        <v>223</v>
      </c>
      <c r="G26" s="328"/>
      <c r="H26" s="332"/>
      <c r="I26" s="336"/>
      <c r="J26" s="183"/>
      <c r="K26" s="330" t="s">
        <v>1918</v>
      </c>
      <c r="L26" s="331" t="s">
        <v>1924</v>
      </c>
      <c r="M26" s="329" t="s">
        <v>452</v>
      </c>
      <c r="N26" s="332"/>
      <c r="O26" s="336"/>
      <c r="P26" s="183" t="s">
        <v>1779</v>
      </c>
      <c r="Q26" s="330" t="s">
        <v>1925</v>
      </c>
      <c r="R26" s="331" t="s">
        <v>1926</v>
      </c>
      <c r="S26" s="328">
        <v>20</v>
      </c>
      <c r="T26" s="332"/>
      <c r="U26" s="336"/>
      <c r="V26" s="120"/>
      <c r="W26" s="330"/>
      <c r="X26" s="331" t="s">
        <v>223</v>
      </c>
      <c r="Y26" s="328"/>
      <c r="Z26" s="332"/>
      <c r="AA26" s="341"/>
      <c r="AB26" s="120"/>
      <c r="AC26" s="330"/>
      <c r="AD26" s="331" t="s">
        <v>223</v>
      </c>
      <c r="AE26" s="328"/>
      <c r="AF26" s="332"/>
      <c r="AG26" s="341"/>
      <c r="AH26" s="183" t="s">
        <v>1779</v>
      </c>
      <c r="AI26" s="330" t="s">
        <v>1916</v>
      </c>
      <c r="AJ26" s="330" t="s">
        <v>1927</v>
      </c>
      <c r="AK26" s="328">
        <v>17</v>
      </c>
      <c r="AL26" s="332"/>
      <c r="AM26" s="199"/>
    </row>
    <row r="27" spans="1:39" ht="16.5" customHeight="1">
      <c r="B27" s="127"/>
      <c r="D27" s="183"/>
      <c r="E27" s="128"/>
      <c r="F27" s="128" t="s">
        <v>223</v>
      </c>
      <c r="G27" s="328"/>
      <c r="H27" s="332"/>
      <c r="I27" s="336"/>
      <c r="J27" s="183"/>
      <c r="K27" s="330"/>
      <c r="L27" s="331"/>
      <c r="M27" s="329"/>
      <c r="N27" s="332"/>
      <c r="O27" s="336"/>
      <c r="P27" s="183" t="s">
        <v>1779</v>
      </c>
      <c r="Q27" s="330" t="s">
        <v>1928</v>
      </c>
      <c r="R27" s="331" t="s">
        <v>1929</v>
      </c>
      <c r="S27" s="328">
        <v>40</v>
      </c>
      <c r="T27" s="332"/>
      <c r="U27" s="336"/>
      <c r="V27" s="120"/>
      <c r="W27" s="330"/>
      <c r="X27" s="331" t="s">
        <v>223</v>
      </c>
      <c r="Y27" s="328"/>
      <c r="Z27" s="332"/>
      <c r="AA27" s="341"/>
      <c r="AB27" s="120"/>
      <c r="AC27" s="330" t="s">
        <v>1930</v>
      </c>
      <c r="AD27" s="331" t="s">
        <v>223</v>
      </c>
      <c r="AE27" s="328"/>
      <c r="AF27" s="332"/>
      <c r="AG27" s="341"/>
      <c r="AH27" s="183" t="s">
        <v>1779</v>
      </c>
      <c r="AI27" s="330" t="s">
        <v>1928</v>
      </c>
      <c r="AJ27" s="330" t="s">
        <v>1931</v>
      </c>
      <c r="AK27" s="328">
        <v>50</v>
      </c>
      <c r="AL27" s="332"/>
      <c r="AM27" s="199"/>
    </row>
    <row r="28" spans="1:39" ht="16.5" customHeight="1">
      <c r="B28" s="127"/>
      <c r="D28" s="183"/>
      <c r="E28" s="128"/>
      <c r="F28" s="128" t="s">
        <v>223</v>
      </c>
      <c r="G28" s="328"/>
      <c r="H28" s="332"/>
      <c r="I28" s="336"/>
      <c r="J28" s="183"/>
      <c r="K28" s="330"/>
      <c r="L28" s="331"/>
      <c r="M28" s="329"/>
      <c r="N28" s="332"/>
      <c r="O28" s="336"/>
      <c r="P28" s="183" t="s">
        <v>1779</v>
      </c>
      <c r="Q28" s="330" t="s">
        <v>1932</v>
      </c>
      <c r="R28" s="331" t="s">
        <v>1933</v>
      </c>
      <c r="S28" s="328">
        <v>15</v>
      </c>
      <c r="T28" s="332"/>
      <c r="U28" s="336"/>
      <c r="V28" s="120"/>
      <c r="W28" s="330"/>
      <c r="X28" s="331" t="s">
        <v>223</v>
      </c>
      <c r="Y28" s="328"/>
      <c r="Z28" s="332"/>
      <c r="AA28" s="341"/>
      <c r="AB28" s="183" t="s">
        <v>1779</v>
      </c>
      <c r="AC28" s="330" t="s">
        <v>1934</v>
      </c>
      <c r="AD28" s="331" t="s">
        <v>1935</v>
      </c>
      <c r="AE28" s="328">
        <v>240</v>
      </c>
      <c r="AF28" s="332"/>
      <c r="AG28" s="341"/>
      <c r="AH28" s="183" t="s">
        <v>1779</v>
      </c>
      <c r="AI28" s="330" t="s">
        <v>1932</v>
      </c>
      <c r="AJ28" s="330" t="s">
        <v>1936</v>
      </c>
      <c r="AK28" s="328">
        <v>15</v>
      </c>
      <c r="AL28" s="332"/>
      <c r="AM28" s="199"/>
    </row>
    <row r="29" spans="1:39" ht="16.5" customHeight="1">
      <c r="B29" s="127"/>
      <c r="D29" s="183"/>
      <c r="E29" s="128"/>
      <c r="F29" s="128" t="s">
        <v>223</v>
      </c>
      <c r="G29" s="328"/>
      <c r="H29" s="332"/>
      <c r="I29" s="336"/>
      <c r="J29" s="183"/>
      <c r="K29" s="330" t="s">
        <v>1930</v>
      </c>
      <c r="L29" s="331" t="s">
        <v>223</v>
      </c>
      <c r="M29" s="328"/>
      <c r="N29" s="332"/>
      <c r="O29" s="336"/>
      <c r="P29" s="183" t="s">
        <v>1779</v>
      </c>
      <c r="Q29" s="330" t="s">
        <v>1937</v>
      </c>
      <c r="R29" s="331" t="s">
        <v>1938</v>
      </c>
      <c r="S29" s="328">
        <v>20</v>
      </c>
      <c r="T29" s="332"/>
      <c r="U29" s="336"/>
      <c r="V29" s="120"/>
      <c r="W29" s="330"/>
      <c r="X29" s="331" t="s">
        <v>223</v>
      </c>
      <c r="Y29" s="328"/>
      <c r="Z29" s="332"/>
      <c r="AA29" s="341"/>
      <c r="AB29" s="183" t="s">
        <v>1779</v>
      </c>
      <c r="AC29" s="330" t="s">
        <v>1939</v>
      </c>
      <c r="AD29" s="331" t="s">
        <v>1940</v>
      </c>
      <c r="AE29" s="328">
        <v>45</v>
      </c>
      <c r="AF29" s="332"/>
      <c r="AG29" s="341"/>
      <c r="AH29" s="183" t="s">
        <v>1779</v>
      </c>
      <c r="AI29" s="330" t="s">
        <v>1925</v>
      </c>
      <c r="AJ29" s="330" t="s">
        <v>1941</v>
      </c>
      <c r="AK29" s="328">
        <v>20</v>
      </c>
      <c r="AL29" s="332"/>
      <c r="AM29" s="199"/>
    </row>
    <row r="30" spans="1:39" ht="16.5" customHeight="1">
      <c r="B30" s="127"/>
      <c r="D30" s="183"/>
      <c r="E30" s="128"/>
      <c r="F30" s="128" t="s">
        <v>223</v>
      </c>
      <c r="G30" s="328"/>
      <c r="H30" s="332"/>
      <c r="I30" s="336"/>
      <c r="J30" s="183" t="s">
        <v>1779</v>
      </c>
      <c r="K30" s="330" t="s">
        <v>1942</v>
      </c>
      <c r="L30" s="331" t="s">
        <v>1943</v>
      </c>
      <c r="M30" s="328">
        <v>450</v>
      </c>
      <c r="N30" s="332"/>
      <c r="O30" s="336"/>
      <c r="P30" s="120"/>
      <c r="Q30" s="330"/>
      <c r="R30" s="331" t="s">
        <v>223</v>
      </c>
      <c r="S30" s="328"/>
      <c r="T30" s="332"/>
      <c r="U30" s="336"/>
      <c r="V30" s="120"/>
      <c r="W30" s="330"/>
      <c r="X30" s="331" t="s">
        <v>223</v>
      </c>
      <c r="Y30" s="328"/>
      <c r="Z30" s="332"/>
      <c r="AA30" s="341"/>
      <c r="AB30" s="183" t="s">
        <v>1779</v>
      </c>
      <c r="AC30" s="330" t="s">
        <v>1944</v>
      </c>
      <c r="AD30" s="331" t="s">
        <v>1945</v>
      </c>
      <c r="AE30" s="328">
        <v>45</v>
      </c>
      <c r="AF30" s="332"/>
      <c r="AG30" s="341"/>
      <c r="AH30" s="183" t="s">
        <v>1779</v>
      </c>
      <c r="AI30" s="330" t="s">
        <v>1937</v>
      </c>
      <c r="AJ30" s="330" t="s">
        <v>1946</v>
      </c>
      <c r="AK30" s="328">
        <v>15</v>
      </c>
      <c r="AL30" s="332"/>
      <c r="AM30" s="199"/>
    </row>
    <row r="31" spans="1:39" ht="15.75" customHeight="1">
      <c r="B31" s="127"/>
      <c r="D31" s="183"/>
      <c r="E31" s="128"/>
      <c r="F31" s="128" t="s">
        <v>223</v>
      </c>
      <c r="G31" s="328"/>
      <c r="H31" s="332"/>
      <c r="I31" s="336"/>
      <c r="J31" s="183" t="s">
        <v>1779</v>
      </c>
      <c r="K31" s="330" t="s">
        <v>1934</v>
      </c>
      <c r="L31" s="331" t="s">
        <v>1947</v>
      </c>
      <c r="M31" s="328">
        <v>225</v>
      </c>
      <c r="N31" s="332"/>
      <c r="O31" s="336"/>
      <c r="P31" s="120"/>
      <c r="Q31" s="330"/>
      <c r="R31" s="331" t="s">
        <v>223</v>
      </c>
      <c r="S31" s="328"/>
      <c r="T31" s="332"/>
      <c r="U31" s="336"/>
      <c r="V31" s="120"/>
      <c r="W31" s="330"/>
      <c r="X31" s="331" t="s">
        <v>223</v>
      </c>
      <c r="Y31" s="328"/>
      <c r="Z31" s="332"/>
      <c r="AA31" s="341"/>
      <c r="AB31" s="183" t="s">
        <v>1779</v>
      </c>
      <c r="AC31" s="330" t="s">
        <v>1948</v>
      </c>
      <c r="AD31" s="331" t="s">
        <v>1949</v>
      </c>
      <c r="AE31" s="328">
        <v>90</v>
      </c>
      <c r="AF31" s="332"/>
      <c r="AG31" s="341"/>
      <c r="AH31" s="183" t="s">
        <v>1779</v>
      </c>
      <c r="AI31" s="330" t="s">
        <v>1922</v>
      </c>
      <c r="AJ31" s="330" t="s">
        <v>1950</v>
      </c>
      <c r="AK31" s="328">
        <v>40</v>
      </c>
      <c r="AL31" s="332"/>
      <c r="AM31" s="199"/>
    </row>
    <row r="32" spans="1:39" ht="15.75" customHeight="1">
      <c r="B32" s="127"/>
      <c r="D32" s="183"/>
      <c r="E32" s="128"/>
      <c r="F32" s="128" t="s">
        <v>223</v>
      </c>
      <c r="G32" s="328"/>
      <c r="H32" s="332"/>
      <c r="I32" s="336"/>
      <c r="J32" s="183" t="s">
        <v>1779</v>
      </c>
      <c r="K32" s="330" t="s">
        <v>1944</v>
      </c>
      <c r="L32" s="331" t="s">
        <v>1951</v>
      </c>
      <c r="M32" s="328">
        <v>30</v>
      </c>
      <c r="N32" s="332"/>
      <c r="O32" s="336"/>
      <c r="P32" s="120"/>
      <c r="Q32" s="330"/>
      <c r="R32" s="331"/>
      <c r="S32" s="328"/>
      <c r="T32" s="332"/>
      <c r="U32" s="336"/>
      <c r="V32" s="120"/>
      <c r="W32" s="330"/>
      <c r="X32" s="331" t="s">
        <v>223</v>
      </c>
      <c r="Y32" s="328"/>
      <c r="Z32" s="332"/>
      <c r="AA32" s="341"/>
      <c r="AB32" s="183" t="s">
        <v>1779</v>
      </c>
      <c r="AC32" s="330" t="s">
        <v>1952</v>
      </c>
      <c r="AD32" s="331" t="s">
        <v>1953</v>
      </c>
      <c r="AE32" s="328">
        <v>35</v>
      </c>
      <c r="AF32" s="332"/>
      <c r="AG32" s="341"/>
      <c r="AH32" s="181"/>
      <c r="AI32" s="330"/>
      <c r="AJ32" s="330" t="s">
        <v>223</v>
      </c>
      <c r="AK32" s="328"/>
      <c r="AL32" s="332"/>
      <c r="AM32" s="199"/>
    </row>
    <row r="33" spans="2:39" ht="16.5" customHeight="1">
      <c r="B33" s="127"/>
      <c r="D33" s="183"/>
      <c r="E33" s="128"/>
      <c r="F33" s="128" t="s">
        <v>223</v>
      </c>
      <c r="G33" s="328"/>
      <c r="H33" s="332"/>
      <c r="I33" s="336"/>
      <c r="J33" s="183" t="s">
        <v>1779</v>
      </c>
      <c r="K33" s="330" t="s">
        <v>1948</v>
      </c>
      <c r="L33" s="331" t="s">
        <v>1954</v>
      </c>
      <c r="M33" s="328">
        <v>60</v>
      </c>
      <c r="N33" s="332"/>
      <c r="O33" s="336"/>
      <c r="P33" s="120"/>
      <c r="Q33" s="330"/>
      <c r="R33" s="331" t="s">
        <v>223</v>
      </c>
      <c r="S33" s="328"/>
      <c r="T33" s="332"/>
      <c r="U33" s="336"/>
      <c r="V33" s="120"/>
      <c r="W33" s="330"/>
      <c r="X33" s="331" t="s">
        <v>223</v>
      </c>
      <c r="Y33" s="328"/>
      <c r="Z33" s="332"/>
      <c r="AA33" s="341"/>
      <c r="AB33" s="183" t="s">
        <v>1779</v>
      </c>
      <c r="AC33" s="330" t="s">
        <v>1942</v>
      </c>
      <c r="AD33" s="331" t="s">
        <v>1955</v>
      </c>
      <c r="AE33" s="328">
        <v>325</v>
      </c>
      <c r="AF33" s="332"/>
      <c r="AG33" s="341"/>
      <c r="AH33" s="181"/>
      <c r="AI33" s="330"/>
      <c r="AJ33" s="330" t="s">
        <v>223</v>
      </c>
      <c r="AK33" s="328"/>
      <c r="AL33" s="332"/>
      <c r="AM33" s="199"/>
    </row>
    <row r="34" spans="2:39" ht="16.5" customHeight="1">
      <c r="B34" s="127"/>
      <c r="D34" s="183"/>
      <c r="E34" s="128"/>
      <c r="F34" s="128" t="s">
        <v>223</v>
      </c>
      <c r="G34" s="328"/>
      <c r="H34" s="332"/>
      <c r="I34" s="336"/>
      <c r="J34" s="183"/>
      <c r="K34" s="330" t="s">
        <v>1956</v>
      </c>
      <c r="L34" s="331" t="s">
        <v>1957</v>
      </c>
      <c r="M34" s="329" t="s">
        <v>1907</v>
      </c>
      <c r="N34" s="332"/>
      <c r="O34" s="336"/>
      <c r="P34" s="120"/>
      <c r="Q34" s="330"/>
      <c r="R34" s="331" t="s">
        <v>223</v>
      </c>
      <c r="S34" s="328"/>
      <c r="T34" s="332"/>
      <c r="U34" s="336"/>
      <c r="V34" s="120"/>
      <c r="W34" s="330"/>
      <c r="X34" s="331" t="s">
        <v>223</v>
      </c>
      <c r="Y34" s="328"/>
      <c r="Z34" s="332"/>
      <c r="AA34" s="341"/>
      <c r="AB34" s="120"/>
      <c r="AC34" s="330" t="s">
        <v>1958</v>
      </c>
      <c r="AD34" s="331" t="s">
        <v>1959</v>
      </c>
      <c r="AE34" s="329" t="s">
        <v>452</v>
      </c>
      <c r="AF34" s="332"/>
      <c r="AG34" s="341"/>
      <c r="AH34" s="181"/>
      <c r="AI34" s="330"/>
      <c r="AJ34" s="330" t="s">
        <v>223</v>
      </c>
      <c r="AK34" s="328"/>
      <c r="AL34" s="332"/>
      <c r="AM34" s="199"/>
    </row>
    <row r="35" spans="2:39" ht="16.5" customHeight="1">
      <c r="B35" s="127"/>
      <c r="D35" s="183"/>
      <c r="E35" s="128"/>
      <c r="F35" s="128" t="s">
        <v>223</v>
      </c>
      <c r="G35" s="328"/>
      <c r="H35" s="332"/>
      <c r="I35" s="336"/>
      <c r="J35" s="183"/>
      <c r="K35" s="330" t="s">
        <v>1960</v>
      </c>
      <c r="L35" s="466" t="s">
        <v>1961</v>
      </c>
      <c r="M35" s="329" t="s">
        <v>452</v>
      </c>
      <c r="N35" s="332"/>
      <c r="O35" s="336"/>
      <c r="P35" s="120"/>
      <c r="Q35" s="330"/>
      <c r="R35" s="331" t="s">
        <v>223</v>
      </c>
      <c r="S35" s="328"/>
      <c r="T35" s="332"/>
      <c r="U35" s="336"/>
      <c r="V35" s="120"/>
      <c r="W35" s="330"/>
      <c r="X35" s="255" t="s">
        <v>223</v>
      </c>
      <c r="Y35" s="268"/>
      <c r="Z35" s="276"/>
      <c r="AA35" s="279"/>
      <c r="AB35" s="275"/>
      <c r="AC35" s="330"/>
      <c r="AD35" s="331"/>
      <c r="AE35" s="268"/>
      <c r="AF35" s="276"/>
      <c r="AG35" s="279"/>
      <c r="AH35" s="283"/>
      <c r="AI35" s="189"/>
      <c r="AJ35" s="189" t="s">
        <v>223</v>
      </c>
      <c r="AK35" s="268"/>
      <c r="AL35" s="265"/>
      <c r="AM35" s="199"/>
    </row>
    <row r="36" spans="2:39" ht="16.5" customHeight="1">
      <c r="B36" s="130" t="s">
        <v>409</v>
      </c>
      <c r="C36" s="131">
        <f>SUM(S36,AK36)</f>
        <v>11344</v>
      </c>
      <c r="D36" s="132"/>
      <c r="E36" s="133"/>
      <c r="F36" s="133" t="s">
        <v>223</v>
      </c>
      <c r="G36" s="205"/>
      <c r="H36" s="266"/>
      <c r="I36" s="206"/>
      <c r="J36" s="132"/>
      <c r="K36" s="133"/>
      <c r="L36" s="133" t="s">
        <v>223</v>
      </c>
      <c r="M36" s="205"/>
      <c r="N36" s="266"/>
      <c r="O36" s="206"/>
      <c r="P36" s="132"/>
      <c r="Q36" s="133"/>
      <c r="R36" s="133" t="s">
        <v>223</v>
      </c>
      <c r="S36" s="205">
        <f>SUM(S9:S35,M9:M35,G9:G35)</f>
        <v>5330</v>
      </c>
      <c r="T36" s="266"/>
      <c r="U36" s="206"/>
      <c r="V36" s="132"/>
      <c r="W36" s="133"/>
      <c r="X36" s="133" t="s">
        <v>223</v>
      </c>
      <c r="Y36" s="205"/>
      <c r="Z36" s="266"/>
      <c r="AA36" s="206"/>
      <c r="AB36" s="132"/>
      <c r="AC36" s="133"/>
      <c r="AD36" s="133" t="s">
        <v>223</v>
      </c>
      <c r="AE36" s="205"/>
      <c r="AF36" s="266"/>
      <c r="AG36" s="206"/>
      <c r="AH36" s="184"/>
      <c r="AI36" s="185"/>
      <c r="AJ36" s="133" t="s">
        <v>223</v>
      </c>
      <c r="AK36" s="205">
        <f>SUM(AK9:AK35,AE9:AE35,Y9:Y35)</f>
        <v>6014</v>
      </c>
      <c r="AL36" s="266"/>
      <c r="AM36" s="207"/>
    </row>
    <row r="37" spans="2:39" ht="16.5" customHeight="1" thickBot="1">
      <c r="B37" s="136" t="s">
        <v>410</v>
      </c>
      <c r="C37" s="137">
        <f>SUM(T37,AL37)</f>
        <v>0</v>
      </c>
      <c r="D37" s="138"/>
      <c r="E37" s="139"/>
      <c r="F37" s="139" t="s">
        <v>223</v>
      </c>
      <c r="G37" s="208"/>
      <c r="H37" s="263"/>
      <c r="I37" s="209"/>
      <c r="J37" s="138"/>
      <c r="K37" s="139"/>
      <c r="L37" s="139" t="s">
        <v>223</v>
      </c>
      <c r="M37" s="208"/>
      <c r="N37" s="263"/>
      <c r="O37" s="209"/>
      <c r="P37" s="138"/>
      <c r="Q37" s="139"/>
      <c r="R37" s="139" t="s">
        <v>223</v>
      </c>
      <c r="S37" s="208"/>
      <c r="T37" s="263">
        <f>SUM(T9:T35,N9:N35,H9:H35)</f>
        <v>0</v>
      </c>
      <c r="U37" s="209"/>
      <c r="V37" s="138"/>
      <c r="W37" s="139"/>
      <c r="X37" s="139" t="s">
        <v>223</v>
      </c>
      <c r="Y37" s="208"/>
      <c r="Z37" s="263"/>
      <c r="AA37" s="209"/>
      <c r="AB37" s="138"/>
      <c r="AC37" s="139"/>
      <c r="AD37" s="139" t="s">
        <v>223</v>
      </c>
      <c r="AE37" s="208"/>
      <c r="AF37" s="263"/>
      <c r="AG37" s="209"/>
      <c r="AH37" s="186"/>
      <c r="AI37" s="187"/>
      <c r="AJ37" s="139" t="s">
        <v>223</v>
      </c>
      <c r="AK37" s="208"/>
      <c r="AL37" s="263">
        <f>SUM(AL9:AL35,AF9:AF35,Z9:Z35)</f>
        <v>0</v>
      </c>
      <c r="AM37" s="210"/>
    </row>
    <row r="38" spans="2:39" ht="16.5" customHeight="1">
      <c r="B38" s="118" t="s">
        <v>1962</v>
      </c>
      <c r="C38" s="119"/>
      <c r="D38" s="183" t="s">
        <v>1779</v>
      </c>
      <c r="E38" s="330" t="s">
        <v>1963</v>
      </c>
      <c r="F38" s="331" t="s">
        <v>1964</v>
      </c>
      <c r="G38" s="328">
        <v>80</v>
      </c>
      <c r="H38" s="332"/>
      <c r="I38" s="333"/>
      <c r="J38" s="183" t="s">
        <v>1779</v>
      </c>
      <c r="K38" s="128" t="s">
        <v>1965</v>
      </c>
      <c r="L38" s="128" t="s">
        <v>1966</v>
      </c>
      <c r="M38" s="328">
        <v>110</v>
      </c>
      <c r="N38" s="332"/>
      <c r="O38" s="333"/>
      <c r="P38" s="183" t="s">
        <v>1779</v>
      </c>
      <c r="Q38" s="343" t="s">
        <v>1967</v>
      </c>
      <c r="R38" s="441" t="s">
        <v>1968</v>
      </c>
      <c r="S38" s="334">
        <v>60</v>
      </c>
      <c r="T38" s="332"/>
      <c r="U38" s="333"/>
      <c r="V38" s="183" t="s">
        <v>1779</v>
      </c>
      <c r="W38" s="330" t="s">
        <v>1969</v>
      </c>
      <c r="X38" s="331" t="s">
        <v>1970</v>
      </c>
      <c r="Y38" s="328">
        <v>65</v>
      </c>
      <c r="Z38" s="332"/>
      <c r="AA38" s="340"/>
      <c r="AB38" s="183" t="s">
        <v>1779</v>
      </c>
      <c r="AC38" s="330" t="s">
        <v>1971</v>
      </c>
      <c r="AD38" s="342" t="s">
        <v>1972</v>
      </c>
      <c r="AE38" s="328">
        <v>75</v>
      </c>
      <c r="AF38" s="332"/>
      <c r="AG38" s="341"/>
      <c r="AH38" s="183" t="s">
        <v>1779</v>
      </c>
      <c r="AI38" s="352" t="s">
        <v>1973</v>
      </c>
      <c r="AJ38" s="330" t="s">
        <v>1974</v>
      </c>
      <c r="AK38" s="328">
        <v>40</v>
      </c>
      <c r="AL38" s="265"/>
      <c r="AM38" s="199"/>
    </row>
    <row r="39" spans="2:39" ht="16.5" customHeight="1">
      <c r="B39" s="118">
        <v>47306</v>
      </c>
      <c r="D39" s="183" t="s">
        <v>1779</v>
      </c>
      <c r="E39" s="125" t="s">
        <v>1975</v>
      </c>
      <c r="F39" s="125" t="s">
        <v>1976</v>
      </c>
      <c r="G39" s="334">
        <v>60</v>
      </c>
      <c r="H39" s="332"/>
      <c r="I39" s="335"/>
      <c r="J39" s="183" t="s">
        <v>1779</v>
      </c>
      <c r="K39" s="128" t="s">
        <v>1977</v>
      </c>
      <c r="L39" s="128" t="s">
        <v>1978</v>
      </c>
      <c r="M39" s="328">
        <v>55</v>
      </c>
      <c r="N39" s="332"/>
      <c r="O39" s="335"/>
      <c r="P39" s="183" t="s">
        <v>1779</v>
      </c>
      <c r="Q39" s="330" t="s">
        <v>1979</v>
      </c>
      <c r="R39" s="331" t="s">
        <v>1980</v>
      </c>
      <c r="S39" s="328">
        <v>10</v>
      </c>
      <c r="T39" s="332"/>
      <c r="U39" s="336"/>
      <c r="V39" s="183" t="s">
        <v>1779</v>
      </c>
      <c r="W39" s="330" t="s">
        <v>1981</v>
      </c>
      <c r="X39" s="331" t="s">
        <v>1982</v>
      </c>
      <c r="Y39" s="328">
        <v>140</v>
      </c>
      <c r="Z39" s="332"/>
      <c r="AA39" s="341"/>
      <c r="AB39" s="183" t="s">
        <v>1779</v>
      </c>
      <c r="AC39" s="330" t="s">
        <v>1983</v>
      </c>
      <c r="AD39" s="331" t="s">
        <v>1984</v>
      </c>
      <c r="AE39" s="328">
        <v>60</v>
      </c>
      <c r="AF39" s="332"/>
      <c r="AG39" s="345"/>
      <c r="AH39" s="183" t="s">
        <v>1779</v>
      </c>
      <c r="AI39" s="330" t="s">
        <v>1985</v>
      </c>
      <c r="AJ39" s="330" t="s">
        <v>1986</v>
      </c>
      <c r="AK39" s="328">
        <v>15</v>
      </c>
      <c r="AL39" s="265"/>
      <c r="AM39" s="203"/>
    </row>
    <row r="40" spans="2:39" ht="16.5" customHeight="1">
      <c r="B40" s="127"/>
      <c r="D40" s="183" t="s">
        <v>1779</v>
      </c>
      <c r="E40" s="128" t="s">
        <v>1987</v>
      </c>
      <c r="F40" s="128" t="s">
        <v>1988</v>
      </c>
      <c r="G40" s="328">
        <v>25</v>
      </c>
      <c r="H40" s="332"/>
      <c r="I40" s="336"/>
      <c r="J40" s="183" t="s">
        <v>1779</v>
      </c>
      <c r="K40" s="330" t="s">
        <v>1989</v>
      </c>
      <c r="L40" s="331" t="s">
        <v>1990</v>
      </c>
      <c r="M40" s="328">
        <v>40</v>
      </c>
      <c r="N40" s="332"/>
      <c r="O40" s="336"/>
      <c r="P40" s="183" t="s">
        <v>1779</v>
      </c>
      <c r="Q40" s="330" t="s">
        <v>1991</v>
      </c>
      <c r="R40" s="331" t="s">
        <v>1992</v>
      </c>
      <c r="S40" s="328">
        <v>70</v>
      </c>
      <c r="T40" s="332"/>
      <c r="U40" s="336"/>
      <c r="V40" s="183" t="s">
        <v>1779</v>
      </c>
      <c r="W40" s="330" t="s">
        <v>1989</v>
      </c>
      <c r="X40" s="331" t="s">
        <v>1993</v>
      </c>
      <c r="Y40" s="328">
        <v>45</v>
      </c>
      <c r="Z40" s="332"/>
      <c r="AA40" s="341"/>
      <c r="AB40" s="183" t="s">
        <v>1779</v>
      </c>
      <c r="AC40" s="330" t="s">
        <v>1994</v>
      </c>
      <c r="AD40" s="331" t="s">
        <v>1995</v>
      </c>
      <c r="AE40" s="328">
        <v>80</v>
      </c>
      <c r="AF40" s="332"/>
      <c r="AG40" s="341"/>
      <c r="AH40" s="183" t="s">
        <v>1779</v>
      </c>
      <c r="AI40" s="330" t="s">
        <v>1996</v>
      </c>
      <c r="AJ40" s="447" t="s">
        <v>1997</v>
      </c>
      <c r="AK40" s="328">
        <v>85</v>
      </c>
      <c r="AL40" s="265"/>
      <c r="AM40" s="199"/>
    </row>
    <row r="41" spans="2:39" ht="16.5" customHeight="1">
      <c r="B41" s="127"/>
      <c r="D41" s="183" t="s">
        <v>1779</v>
      </c>
      <c r="E41" s="128" t="s">
        <v>1983</v>
      </c>
      <c r="F41" s="128" t="s">
        <v>1998</v>
      </c>
      <c r="G41" s="328">
        <v>30</v>
      </c>
      <c r="H41" s="332"/>
      <c r="I41" s="336"/>
      <c r="J41" s="183" t="s">
        <v>1779</v>
      </c>
      <c r="K41" s="330" t="s">
        <v>1999</v>
      </c>
      <c r="L41" s="331" t="s">
        <v>2000</v>
      </c>
      <c r="M41" s="328">
        <v>15</v>
      </c>
      <c r="N41" s="332"/>
      <c r="O41" s="336"/>
      <c r="P41" s="183" t="s">
        <v>1779</v>
      </c>
      <c r="Q41" s="330" t="s">
        <v>1971</v>
      </c>
      <c r="R41" s="342" t="s">
        <v>2001</v>
      </c>
      <c r="S41" s="328">
        <v>35</v>
      </c>
      <c r="T41" s="332"/>
      <c r="U41" s="336"/>
      <c r="V41" s="183" t="s">
        <v>1779</v>
      </c>
      <c r="W41" s="330" t="s">
        <v>2002</v>
      </c>
      <c r="X41" s="331" t="s">
        <v>2003</v>
      </c>
      <c r="Y41" s="328">
        <v>42</v>
      </c>
      <c r="Z41" s="332"/>
      <c r="AA41" s="341"/>
      <c r="AB41" s="183" t="s">
        <v>1779</v>
      </c>
      <c r="AC41" s="330" t="s">
        <v>1987</v>
      </c>
      <c r="AD41" s="331" t="s">
        <v>2004</v>
      </c>
      <c r="AE41" s="328">
        <v>30</v>
      </c>
      <c r="AF41" s="332"/>
      <c r="AG41" s="341"/>
      <c r="AH41" s="183" t="s">
        <v>1779</v>
      </c>
      <c r="AI41" s="330" t="s">
        <v>2005</v>
      </c>
      <c r="AJ41" s="330" t="s">
        <v>2006</v>
      </c>
      <c r="AK41" s="328">
        <v>15</v>
      </c>
      <c r="AL41" s="265"/>
      <c r="AM41" s="199"/>
    </row>
    <row r="42" spans="2:39" ht="16.5" customHeight="1">
      <c r="B42" s="127"/>
      <c r="D42" s="183" t="s">
        <v>1779</v>
      </c>
      <c r="E42" s="128" t="s">
        <v>2007</v>
      </c>
      <c r="F42" s="128" t="s">
        <v>2008</v>
      </c>
      <c r="G42" s="328">
        <v>40</v>
      </c>
      <c r="H42" s="332"/>
      <c r="I42" s="336"/>
      <c r="J42" s="183" t="s">
        <v>1779</v>
      </c>
      <c r="K42" s="330" t="s">
        <v>2009</v>
      </c>
      <c r="L42" s="331" t="s">
        <v>2010</v>
      </c>
      <c r="M42" s="328">
        <v>10</v>
      </c>
      <c r="N42" s="332"/>
      <c r="O42" s="336"/>
      <c r="P42" s="183" t="s">
        <v>1779</v>
      </c>
      <c r="Q42" s="330" t="s">
        <v>2011</v>
      </c>
      <c r="R42" s="331" t="s">
        <v>2012</v>
      </c>
      <c r="S42" s="328">
        <v>35</v>
      </c>
      <c r="T42" s="332"/>
      <c r="U42" s="336"/>
      <c r="V42" s="183" t="s">
        <v>1779</v>
      </c>
      <c r="W42" s="128" t="s">
        <v>1999</v>
      </c>
      <c r="X42" s="128" t="s">
        <v>2013</v>
      </c>
      <c r="Y42" s="328">
        <v>35</v>
      </c>
      <c r="Z42" s="332"/>
      <c r="AA42" s="341"/>
      <c r="AB42" s="183" t="s">
        <v>1779</v>
      </c>
      <c r="AC42" s="330" t="s">
        <v>1975</v>
      </c>
      <c r="AD42" s="330" t="s">
        <v>2014</v>
      </c>
      <c r="AE42" s="328">
        <v>35</v>
      </c>
      <c r="AF42" s="332"/>
      <c r="AG42" s="341"/>
      <c r="AH42" s="183" t="s">
        <v>1779</v>
      </c>
      <c r="AI42" s="337" t="s">
        <v>2015</v>
      </c>
      <c r="AJ42" s="448" t="s">
        <v>2016</v>
      </c>
      <c r="AK42" s="328">
        <v>8</v>
      </c>
      <c r="AL42" s="265"/>
      <c r="AM42" s="203"/>
    </row>
    <row r="43" spans="2:39" ht="16.5" customHeight="1">
      <c r="B43" s="127"/>
      <c r="D43" s="183" t="s">
        <v>1779</v>
      </c>
      <c r="E43" s="128" t="s">
        <v>2017</v>
      </c>
      <c r="F43" s="128" t="s">
        <v>2018</v>
      </c>
      <c r="G43" s="328">
        <v>50</v>
      </c>
      <c r="H43" s="332"/>
      <c r="I43" s="336"/>
      <c r="J43" s="183" t="s">
        <v>1779</v>
      </c>
      <c r="K43" s="330" t="s">
        <v>2019</v>
      </c>
      <c r="L43" s="342" t="s">
        <v>2020</v>
      </c>
      <c r="M43" s="328">
        <v>40</v>
      </c>
      <c r="N43" s="332"/>
      <c r="O43" s="336"/>
      <c r="P43" s="183" t="s">
        <v>1779</v>
      </c>
      <c r="Q43" s="330" t="s">
        <v>2015</v>
      </c>
      <c r="R43" s="342" t="s">
        <v>2021</v>
      </c>
      <c r="S43" s="328">
        <v>10</v>
      </c>
      <c r="T43" s="332"/>
      <c r="U43" s="336"/>
      <c r="V43" s="183" t="s">
        <v>1779</v>
      </c>
      <c r="W43" s="330" t="s">
        <v>2009</v>
      </c>
      <c r="X43" s="331" t="s">
        <v>2022</v>
      </c>
      <c r="Y43" s="328">
        <v>13</v>
      </c>
      <c r="Z43" s="332"/>
      <c r="AA43" s="341"/>
      <c r="AB43" s="183" t="s">
        <v>1779</v>
      </c>
      <c r="AC43" s="330" t="s">
        <v>1963</v>
      </c>
      <c r="AD43" s="330" t="s">
        <v>2023</v>
      </c>
      <c r="AE43" s="328">
        <v>124</v>
      </c>
      <c r="AF43" s="332"/>
      <c r="AG43" s="345"/>
      <c r="AH43" s="183"/>
      <c r="AI43" s="337" t="s">
        <v>2024</v>
      </c>
      <c r="AJ43" s="338" t="s">
        <v>2025</v>
      </c>
      <c r="AK43" s="329" t="s">
        <v>452</v>
      </c>
      <c r="AL43" s="265"/>
      <c r="AM43" s="199"/>
    </row>
    <row r="44" spans="2:39" ht="16.5" customHeight="1">
      <c r="B44" s="127"/>
      <c r="D44" s="183" t="s">
        <v>1779</v>
      </c>
      <c r="E44" s="128" t="s">
        <v>1994</v>
      </c>
      <c r="F44" s="128" t="s">
        <v>2026</v>
      </c>
      <c r="G44" s="328">
        <v>35</v>
      </c>
      <c r="H44" s="332"/>
      <c r="I44" s="336"/>
      <c r="J44" s="183"/>
      <c r="K44" s="330"/>
      <c r="L44" s="342"/>
      <c r="M44" s="328"/>
      <c r="N44" s="332"/>
      <c r="O44" s="336"/>
      <c r="P44" s="183"/>
      <c r="Q44" s="330" t="s">
        <v>2024</v>
      </c>
      <c r="R44" s="331" t="s">
        <v>2027</v>
      </c>
      <c r="S44" s="329" t="s">
        <v>452</v>
      </c>
      <c r="T44" s="332"/>
      <c r="U44" s="336"/>
      <c r="V44" s="183" t="s">
        <v>1779</v>
      </c>
      <c r="W44" s="330" t="s">
        <v>2028</v>
      </c>
      <c r="X44" s="331" t="s">
        <v>2029</v>
      </c>
      <c r="Y44" s="328">
        <v>55</v>
      </c>
      <c r="Z44" s="332"/>
      <c r="AA44" s="341"/>
      <c r="AB44" s="183" t="s">
        <v>1779</v>
      </c>
      <c r="AC44" s="330" t="s">
        <v>2030</v>
      </c>
      <c r="AD44" s="330" t="s">
        <v>2031</v>
      </c>
      <c r="AE44" s="328">
        <v>60</v>
      </c>
      <c r="AF44" s="332"/>
      <c r="AG44" s="345"/>
      <c r="AH44" s="181"/>
      <c r="AI44" s="330" t="s">
        <v>2032</v>
      </c>
      <c r="AJ44" s="330" t="s">
        <v>2033</v>
      </c>
      <c r="AK44" s="329" t="s">
        <v>452</v>
      </c>
      <c r="AL44" s="265"/>
      <c r="AM44" s="199"/>
    </row>
    <row r="45" spans="2:39" ht="16.5" customHeight="1">
      <c r="B45" s="127"/>
      <c r="D45" s="183" t="s">
        <v>1779</v>
      </c>
      <c r="E45" s="128" t="s">
        <v>2028</v>
      </c>
      <c r="F45" s="128" t="s">
        <v>2034</v>
      </c>
      <c r="G45" s="328">
        <v>40</v>
      </c>
      <c r="H45" s="332"/>
      <c r="I45" s="336"/>
      <c r="J45" s="183"/>
      <c r="K45" s="330"/>
      <c r="L45" s="331"/>
      <c r="M45" s="329"/>
      <c r="N45" s="332"/>
      <c r="O45" s="336"/>
      <c r="P45" s="120"/>
      <c r="Q45" s="330" t="s">
        <v>2035</v>
      </c>
      <c r="R45" s="331" t="s">
        <v>2036</v>
      </c>
      <c r="S45" s="329" t="s">
        <v>982</v>
      </c>
      <c r="T45" s="332"/>
      <c r="U45" s="336"/>
      <c r="V45" s="183"/>
      <c r="W45" s="330"/>
      <c r="X45" s="331"/>
      <c r="Y45" s="328"/>
      <c r="Z45" s="332"/>
      <c r="AA45" s="341"/>
      <c r="AB45" s="183"/>
      <c r="AC45" s="330" t="s">
        <v>2017</v>
      </c>
      <c r="AD45" s="331" t="s">
        <v>2037</v>
      </c>
      <c r="AE45" s="329" t="s">
        <v>452</v>
      </c>
      <c r="AF45" s="332"/>
      <c r="AG45" s="282"/>
      <c r="AH45" s="283"/>
      <c r="AI45" s="330" t="s">
        <v>1991</v>
      </c>
      <c r="AJ45" s="330" t="s">
        <v>2038</v>
      </c>
      <c r="AK45" s="329" t="s">
        <v>982</v>
      </c>
      <c r="AL45" s="265"/>
      <c r="AM45" s="199"/>
    </row>
    <row r="46" spans="2:39" ht="16.5" customHeight="1">
      <c r="B46" s="130" t="s">
        <v>409</v>
      </c>
      <c r="C46" s="131">
        <f>SUM(S46,AK46)</f>
        <v>1872</v>
      </c>
      <c r="D46" s="132"/>
      <c r="E46" s="133"/>
      <c r="F46" s="133" t="s">
        <v>223</v>
      </c>
      <c r="G46" s="205"/>
      <c r="H46" s="266"/>
      <c r="I46" s="206"/>
      <c r="J46" s="132"/>
      <c r="K46" s="133"/>
      <c r="L46" s="133" t="s">
        <v>223</v>
      </c>
      <c r="M46" s="205"/>
      <c r="N46" s="266"/>
      <c r="O46" s="206"/>
      <c r="P46" s="132"/>
      <c r="Q46" s="133"/>
      <c r="R46" s="133" t="s">
        <v>223</v>
      </c>
      <c r="S46" s="205">
        <f>SUM(S38:S45,M38:M45,G38:G45)</f>
        <v>850</v>
      </c>
      <c r="T46" s="266"/>
      <c r="U46" s="206"/>
      <c r="V46" s="132"/>
      <c r="W46" s="133"/>
      <c r="X46" s="133" t="s">
        <v>223</v>
      </c>
      <c r="Y46" s="205"/>
      <c r="Z46" s="266"/>
      <c r="AA46" s="206"/>
      <c r="AB46" s="132"/>
      <c r="AC46" s="133"/>
      <c r="AD46" s="133" t="s">
        <v>223</v>
      </c>
      <c r="AE46" s="205"/>
      <c r="AF46" s="266"/>
      <c r="AG46" s="206"/>
      <c r="AH46" s="184"/>
      <c r="AI46" s="185"/>
      <c r="AJ46" s="133" t="s">
        <v>223</v>
      </c>
      <c r="AK46" s="205">
        <f>SUM(AK38:AK44,AE38:AE45,Y38:Y45)</f>
        <v>1022</v>
      </c>
      <c r="AL46" s="266"/>
      <c r="AM46" s="207"/>
    </row>
    <row r="47" spans="2:39" ht="16.5" customHeight="1" thickBot="1">
      <c r="B47" s="136" t="s">
        <v>410</v>
      </c>
      <c r="C47" s="137">
        <f>SUM(T47,AL47)</f>
        <v>0</v>
      </c>
      <c r="D47" s="138"/>
      <c r="E47" s="139"/>
      <c r="F47" s="139" t="s">
        <v>223</v>
      </c>
      <c r="G47" s="208"/>
      <c r="H47" s="263"/>
      <c r="I47" s="209"/>
      <c r="J47" s="138"/>
      <c r="K47" s="139"/>
      <c r="L47" s="139" t="s">
        <v>223</v>
      </c>
      <c r="M47" s="208"/>
      <c r="N47" s="263"/>
      <c r="O47" s="209"/>
      <c r="P47" s="138"/>
      <c r="Q47" s="139"/>
      <c r="R47" s="139" t="s">
        <v>223</v>
      </c>
      <c r="S47" s="208"/>
      <c r="T47" s="263">
        <f>SUM(H38:H45,N38:N45,T38:T45)</f>
        <v>0</v>
      </c>
      <c r="U47" s="209"/>
      <c r="V47" s="138"/>
      <c r="W47" s="139"/>
      <c r="X47" s="139" t="s">
        <v>223</v>
      </c>
      <c r="Y47" s="208"/>
      <c r="Z47" s="263"/>
      <c r="AA47" s="209"/>
      <c r="AB47" s="138"/>
      <c r="AC47" s="139"/>
      <c r="AD47" s="139" t="s">
        <v>223</v>
      </c>
      <c r="AE47" s="208"/>
      <c r="AF47" s="263"/>
      <c r="AG47" s="209"/>
      <c r="AH47" s="186"/>
      <c r="AI47" s="187"/>
      <c r="AJ47" s="139" t="s">
        <v>223</v>
      </c>
      <c r="AK47" s="208"/>
      <c r="AL47" s="263">
        <f>SUM(Z38:Z45,AF38:AF45,AL38:AL44)</f>
        <v>0</v>
      </c>
      <c r="AM47" s="210"/>
    </row>
    <row r="48" spans="2:39" ht="16.5" customHeight="1">
      <c r="B48" s="118" t="s">
        <v>2039</v>
      </c>
      <c r="D48" s="183" t="s">
        <v>1779</v>
      </c>
      <c r="E48" s="128" t="s">
        <v>2040</v>
      </c>
      <c r="F48" s="128" t="s">
        <v>2041</v>
      </c>
      <c r="G48" s="328">
        <v>15</v>
      </c>
      <c r="H48" s="332"/>
      <c r="I48" s="336"/>
      <c r="J48" s="183" t="s">
        <v>1779</v>
      </c>
      <c r="K48" s="330" t="s">
        <v>2042</v>
      </c>
      <c r="L48" s="331" t="s">
        <v>2043</v>
      </c>
      <c r="M48" s="328">
        <v>15</v>
      </c>
      <c r="N48" s="332"/>
      <c r="O48" s="336"/>
      <c r="P48" s="183" t="s">
        <v>1779</v>
      </c>
      <c r="Q48" s="330" t="s">
        <v>2044</v>
      </c>
      <c r="R48" s="331" t="s">
        <v>2045</v>
      </c>
      <c r="S48" s="328">
        <v>10</v>
      </c>
      <c r="T48" s="332"/>
      <c r="U48" s="281"/>
      <c r="V48" s="183" t="s">
        <v>1779</v>
      </c>
      <c r="W48" s="330" t="s">
        <v>2046</v>
      </c>
      <c r="X48" s="331" t="s">
        <v>2047</v>
      </c>
      <c r="Y48" s="328">
        <v>30</v>
      </c>
      <c r="Z48" s="332"/>
      <c r="AA48" s="341"/>
      <c r="AB48" s="183" t="s">
        <v>1779</v>
      </c>
      <c r="AC48" s="330" t="s">
        <v>2048</v>
      </c>
      <c r="AD48" s="331" t="s">
        <v>2049</v>
      </c>
      <c r="AE48" s="328">
        <v>15</v>
      </c>
      <c r="AF48" s="332"/>
      <c r="AG48" s="341"/>
      <c r="AH48" s="183" t="s">
        <v>1779</v>
      </c>
      <c r="AI48" s="330" t="s">
        <v>2050</v>
      </c>
      <c r="AJ48" s="330" t="s">
        <v>2051</v>
      </c>
      <c r="AK48" s="328">
        <v>30</v>
      </c>
      <c r="AL48" s="265"/>
      <c r="AM48" s="199"/>
    </row>
    <row r="49" spans="2:39" ht="16.5" customHeight="1">
      <c r="B49" s="118">
        <v>47302</v>
      </c>
      <c r="D49" s="183" t="s">
        <v>1779</v>
      </c>
      <c r="E49" s="128" t="s">
        <v>2052</v>
      </c>
      <c r="F49" s="128" t="s">
        <v>2053</v>
      </c>
      <c r="G49" s="328">
        <v>10</v>
      </c>
      <c r="H49" s="332"/>
      <c r="I49" s="336"/>
      <c r="J49" s="183" t="s">
        <v>1779</v>
      </c>
      <c r="K49" s="330" t="s">
        <v>2054</v>
      </c>
      <c r="L49" s="331" t="s">
        <v>2055</v>
      </c>
      <c r="M49" s="328">
        <v>30</v>
      </c>
      <c r="N49" s="332"/>
      <c r="O49" s="336"/>
      <c r="P49" s="183" t="s">
        <v>1779</v>
      </c>
      <c r="Q49" s="330" t="s">
        <v>2048</v>
      </c>
      <c r="R49" s="331" t="s">
        <v>2056</v>
      </c>
      <c r="S49" s="328">
        <v>15</v>
      </c>
      <c r="T49" s="332"/>
      <c r="U49" s="336"/>
      <c r="V49" s="183" t="s">
        <v>1779</v>
      </c>
      <c r="W49" s="330" t="s">
        <v>2057</v>
      </c>
      <c r="X49" s="331" t="s">
        <v>2058</v>
      </c>
      <c r="Y49" s="328">
        <v>7</v>
      </c>
      <c r="Z49" s="332"/>
      <c r="AA49" s="341"/>
      <c r="AB49" s="183" t="s">
        <v>1779</v>
      </c>
      <c r="AC49" s="330" t="s">
        <v>2059</v>
      </c>
      <c r="AD49" s="331" t="s">
        <v>2060</v>
      </c>
      <c r="AE49" s="328">
        <v>15</v>
      </c>
      <c r="AF49" s="332"/>
      <c r="AG49" s="341"/>
      <c r="AH49" s="183" t="s">
        <v>1779</v>
      </c>
      <c r="AI49" s="330" t="s">
        <v>2061</v>
      </c>
      <c r="AJ49" s="342" t="s">
        <v>2062</v>
      </c>
      <c r="AK49" s="328">
        <v>30</v>
      </c>
      <c r="AL49" s="332"/>
      <c r="AM49" s="400"/>
    </row>
    <row r="50" spans="2:39" ht="16.5" customHeight="1">
      <c r="B50" s="127"/>
      <c r="D50" s="183" t="s">
        <v>1779</v>
      </c>
      <c r="E50" s="128" t="s">
        <v>2063</v>
      </c>
      <c r="F50" s="128" t="s">
        <v>2064</v>
      </c>
      <c r="G50" s="328">
        <v>5</v>
      </c>
      <c r="H50" s="332"/>
      <c r="I50" s="336"/>
      <c r="J50" s="183" t="s">
        <v>1779</v>
      </c>
      <c r="K50" s="330" t="s">
        <v>2065</v>
      </c>
      <c r="L50" s="331" t="s">
        <v>2066</v>
      </c>
      <c r="M50" s="328">
        <v>30</v>
      </c>
      <c r="N50" s="332"/>
      <c r="O50" s="336"/>
      <c r="P50" s="183" t="s">
        <v>1779</v>
      </c>
      <c r="Q50" s="330" t="s">
        <v>2067</v>
      </c>
      <c r="R50" s="331" t="s">
        <v>2068</v>
      </c>
      <c r="S50" s="328">
        <v>10</v>
      </c>
      <c r="T50" s="332"/>
      <c r="U50" s="336"/>
      <c r="V50" s="183" t="s">
        <v>1779</v>
      </c>
      <c r="W50" s="330" t="s">
        <v>2069</v>
      </c>
      <c r="X50" s="331" t="s">
        <v>2070</v>
      </c>
      <c r="Y50" s="328">
        <v>70</v>
      </c>
      <c r="Z50" s="332"/>
      <c r="AA50" s="341"/>
      <c r="AB50" s="183" t="s">
        <v>1779</v>
      </c>
      <c r="AC50" s="330" t="s">
        <v>2054</v>
      </c>
      <c r="AD50" s="331" t="s">
        <v>2071</v>
      </c>
      <c r="AE50" s="328">
        <v>60</v>
      </c>
      <c r="AF50" s="332"/>
      <c r="AG50" s="341"/>
      <c r="AH50" s="181"/>
      <c r="AI50" s="330"/>
      <c r="AJ50" s="330" t="s">
        <v>223</v>
      </c>
      <c r="AK50" s="328"/>
      <c r="AL50" s="265"/>
      <c r="AM50" s="199"/>
    </row>
    <row r="51" spans="2:39" ht="16.5" customHeight="1">
      <c r="B51" s="127"/>
      <c r="D51" s="183" t="s">
        <v>1779</v>
      </c>
      <c r="E51" s="128" t="s">
        <v>2072</v>
      </c>
      <c r="F51" s="128" t="s">
        <v>2073</v>
      </c>
      <c r="G51" s="328">
        <v>10</v>
      </c>
      <c r="H51" s="332"/>
      <c r="I51" s="336"/>
      <c r="J51" s="183" t="s">
        <v>1779</v>
      </c>
      <c r="K51" s="330" t="s">
        <v>2074</v>
      </c>
      <c r="L51" s="331" t="s">
        <v>2075</v>
      </c>
      <c r="M51" s="328">
        <v>35</v>
      </c>
      <c r="N51" s="332"/>
      <c r="O51" s="336"/>
      <c r="P51" s="183" t="s">
        <v>1779</v>
      </c>
      <c r="Q51" s="330" t="s">
        <v>2076</v>
      </c>
      <c r="R51" s="342" t="s">
        <v>2077</v>
      </c>
      <c r="S51" s="328">
        <v>15</v>
      </c>
      <c r="T51" s="332"/>
      <c r="U51" s="336"/>
      <c r="V51" s="183" t="s">
        <v>1779</v>
      </c>
      <c r="W51" s="330" t="s">
        <v>2063</v>
      </c>
      <c r="X51" s="331" t="s">
        <v>2078</v>
      </c>
      <c r="Y51" s="328">
        <v>15</v>
      </c>
      <c r="Z51" s="332"/>
      <c r="AA51" s="341"/>
      <c r="AB51" s="183" t="s">
        <v>1779</v>
      </c>
      <c r="AC51" s="330" t="s">
        <v>2065</v>
      </c>
      <c r="AD51" s="331" t="s">
        <v>2079</v>
      </c>
      <c r="AE51" s="328">
        <v>40</v>
      </c>
      <c r="AF51" s="332"/>
      <c r="AG51" s="341"/>
      <c r="AH51" s="181"/>
      <c r="AI51" s="330"/>
      <c r="AJ51" s="330" t="s">
        <v>223</v>
      </c>
      <c r="AK51" s="328"/>
      <c r="AL51" s="265"/>
      <c r="AM51" s="199"/>
    </row>
    <row r="52" spans="2:39" ht="16.5" customHeight="1">
      <c r="B52" s="127"/>
      <c r="D52" s="183" t="s">
        <v>1779</v>
      </c>
      <c r="E52" s="128" t="s">
        <v>2080</v>
      </c>
      <c r="F52" s="128" t="s">
        <v>2081</v>
      </c>
      <c r="G52" s="328">
        <v>55</v>
      </c>
      <c r="H52" s="332"/>
      <c r="I52" s="336"/>
      <c r="J52" s="183" t="s">
        <v>1779</v>
      </c>
      <c r="K52" s="330" t="s">
        <v>2082</v>
      </c>
      <c r="L52" s="331" t="s">
        <v>2083</v>
      </c>
      <c r="M52" s="328">
        <v>30</v>
      </c>
      <c r="N52" s="332"/>
      <c r="O52" s="336"/>
      <c r="P52" s="120"/>
      <c r="Q52" s="330"/>
      <c r="R52" s="331" t="s">
        <v>223</v>
      </c>
      <c r="S52" s="328"/>
      <c r="T52" s="332"/>
      <c r="U52" s="281"/>
      <c r="V52" s="183" t="s">
        <v>1779</v>
      </c>
      <c r="W52" s="330" t="s">
        <v>2082</v>
      </c>
      <c r="X52" s="331" t="s">
        <v>2084</v>
      </c>
      <c r="Y52" s="328">
        <v>25</v>
      </c>
      <c r="Z52" s="332"/>
      <c r="AA52" s="341"/>
      <c r="AB52" s="183" t="s">
        <v>1779</v>
      </c>
      <c r="AC52" s="330" t="s">
        <v>2044</v>
      </c>
      <c r="AD52" s="331" t="s">
        <v>2085</v>
      </c>
      <c r="AE52" s="328">
        <v>10</v>
      </c>
      <c r="AF52" s="432"/>
      <c r="AG52" s="341"/>
      <c r="AH52" s="181"/>
      <c r="AI52" s="330"/>
      <c r="AJ52" s="330" t="s">
        <v>223</v>
      </c>
      <c r="AK52" s="328"/>
      <c r="AL52" s="265"/>
      <c r="AM52" s="199"/>
    </row>
    <row r="53" spans="2:39" ht="16.5" customHeight="1">
      <c r="B53" s="127"/>
      <c r="D53" s="183" t="s">
        <v>1779</v>
      </c>
      <c r="E53" s="128" t="s">
        <v>2086</v>
      </c>
      <c r="F53" s="128" t="s">
        <v>2087</v>
      </c>
      <c r="G53" s="328">
        <v>10</v>
      </c>
      <c r="H53" s="332"/>
      <c r="I53" s="336"/>
      <c r="J53" s="183" t="s">
        <v>1779</v>
      </c>
      <c r="K53" s="330" t="s">
        <v>2088</v>
      </c>
      <c r="L53" s="331" t="s">
        <v>2089</v>
      </c>
      <c r="M53" s="328">
        <v>10</v>
      </c>
      <c r="N53" s="332"/>
      <c r="O53" s="336"/>
      <c r="P53" s="120"/>
      <c r="Q53" s="330"/>
      <c r="R53" s="331" t="s">
        <v>223</v>
      </c>
      <c r="S53" s="328"/>
      <c r="T53" s="276"/>
      <c r="U53" s="281"/>
      <c r="V53" s="183" t="s">
        <v>1779</v>
      </c>
      <c r="W53" s="330" t="s">
        <v>2090</v>
      </c>
      <c r="X53" s="331" t="s">
        <v>2091</v>
      </c>
      <c r="Y53" s="328">
        <v>30</v>
      </c>
      <c r="Z53" s="332"/>
      <c r="AA53" s="341"/>
      <c r="AB53" s="183"/>
      <c r="AC53" s="330" t="s">
        <v>2092</v>
      </c>
      <c r="AD53" s="331" t="s">
        <v>2093</v>
      </c>
      <c r="AE53" s="329" t="s">
        <v>452</v>
      </c>
      <c r="AF53" s="332"/>
      <c r="AG53" s="341"/>
      <c r="AH53" s="181"/>
      <c r="AI53" s="330"/>
      <c r="AJ53" s="330" t="s">
        <v>223</v>
      </c>
      <c r="AK53" s="328"/>
      <c r="AL53" s="265"/>
      <c r="AM53" s="199"/>
    </row>
    <row r="54" spans="2:39" ht="16.5" customHeight="1" thickBot="1">
      <c r="B54" s="127"/>
      <c r="D54" s="183" t="s">
        <v>1779</v>
      </c>
      <c r="E54" s="128" t="s">
        <v>2090</v>
      </c>
      <c r="F54" s="128" t="s">
        <v>2094</v>
      </c>
      <c r="G54" s="328">
        <v>20</v>
      </c>
      <c r="H54" s="332"/>
      <c r="I54" s="336"/>
      <c r="J54" s="183"/>
      <c r="K54" s="330" t="s">
        <v>2095</v>
      </c>
      <c r="L54" s="331" t="s">
        <v>2096</v>
      </c>
      <c r="M54" s="329" t="s">
        <v>452</v>
      </c>
      <c r="N54" s="332"/>
      <c r="O54" s="336"/>
      <c r="P54" s="120"/>
      <c r="Q54" s="330"/>
      <c r="R54" s="331" t="s">
        <v>223</v>
      </c>
      <c r="S54" s="328"/>
      <c r="T54" s="276"/>
      <c r="U54" s="281"/>
      <c r="V54" s="275"/>
      <c r="W54" s="330" t="s">
        <v>2086</v>
      </c>
      <c r="X54" s="331" t="s">
        <v>2097</v>
      </c>
      <c r="Y54" s="329" t="s">
        <v>452</v>
      </c>
      <c r="Z54" s="332"/>
      <c r="AA54" s="341"/>
      <c r="AB54" s="183"/>
      <c r="AC54" s="330" t="s">
        <v>2072</v>
      </c>
      <c r="AD54" s="331" t="s">
        <v>2098</v>
      </c>
      <c r="AE54" s="329" t="s">
        <v>452</v>
      </c>
      <c r="AF54" s="434"/>
      <c r="AG54" s="341"/>
      <c r="AH54" s="181"/>
      <c r="AI54" s="330"/>
      <c r="AJ54" s="330" t="s">
        <v>223</v>
      </c>
      <c r="AK54" s="328"/>
      <c r="AL54" s="265"/>
      <c r="AM54" s="199"/>
    </row>
    <row r="55" spans="2:39" ht="15.75" customHeight="1">
      <c r="B55" s="130" t="s">
        <v>409</v>
      </c>
      <c r="C55" s="131">
        <f>SUM(S55,AK55)</f>
        <v>702</v>
      </c>
      <c r="D55" s="132"/>
      <c r="E55" s="133"/>
      <c r="F55" s="133" t="s">
        <v>223</v>
      </c>
      <c r="G55" s="205"/>
      <c r="H55" s="205"/>
      <c r="I55" s="134"/>
      <c r="J55" s="132"/>
      <c r="K55" s="133"/>
      <c r="L55" s="133"/>
      <c r="M55" s="205"/>
      <c r="N55" s="205"/>
      <c r="O55" s="134"/>
      <c r="P55" s="132"/>
      <c r="Q55" s="133"/>
      <c r="R55" s="133" t="s">
        <v>223</v>
      </c>
      <c r="S55" s="205">
        <f>SUM(S48:S54,M48:M54,G48:G54)</f>
        <v>325</v>
      </c>
      <c r="T55" s="205"/>
      <c r="U55" s="134"/>
      <c r="V55" s="132"/>
      <c r="W55" s="133"/>
      <c r="X55" s="133"/>
      <c r="Y55" s="205"/>
      <c r="Z55" s="205"/>
      <c r="AA55" s="134"/>
      <c r="AB55" s="132"/>
      <c r="AC55" s="133"/>
      <c r="AD55" s="133" t="s">
        <v>223</v>
      </c>
      <c r="AE55" s="205"/>
      <c r="AF55" s="205"/>
      <c r="AG55" s="134"/>
      <c r="AH55" s="132"/>
      <c r="AI55" s="133"/>
      <c r="AJ55" s="133" t="s">
        <v>223</v>
      </c>
      <c r="AK55" s="205">
        <f>SUM(AK48:AK54,AE48:AE54,Y48:Y54)</f>
        <v>377</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SUM(T48:T54,N48:N54,H48:H54)</f>
        <v>0</v>
      </c>
      <c r="U56" s="140"/>
      <c r="V56" s="138"/>
      <c r="W56" s="139"/>
      <c r="X56" s="139"/>
      <c r="Y56" s="208"/>
      <c r="Z56" s="208"/>
      <c r="AA56" s="140"/>
      <c r="AB56" s="138"/>
      <c r="AC56" s="139"/>
      <c r="AD56" s="139" t="s">
        <v>223</v>
      </c>
      <c r="AE56" s="208"/>
      <c r="AF56" s="208"/>
      <c r="AG56" s="140"/>
      <c r="AH56" s="138"/>
      <c r="AI56" s="139"/>
      <c r="AJ56" s="139" t="s">
        <v>223</v>
      </c>
      <c r="AK56" s="208"/>
      <c r="AL56" s="208">
        <f>SUM(AL48:AL54,AF48:AF54,Z48:Z54)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SUM(S36,S46,S55)</f>
        <v>6505</v>
      </c>
      <c r="T57" s="242">
        <f>SUM(T56,T47,T37)</f>
        <v>0</v>
      </c>
      <c r="U57" s="148"/>
      <c r="V57" s="147"/>
      <c r="W57" s="241"/>
      <c r="X57" s="241"/>
      <c r="Y57" s="242"/>
      <c r="Z57" s="242"/>
      <c r="AA57" s="148"/>
      <c r="AB57" s="147"/>
      <c r="AC57" s="241"/>
      <c r="AD57" s="241" t="s">
        <v>223</v>
      </c>
      <c r="AE57" s="242"/>
      <c r="AF57" s="242"/>
      <c r="AG57" s="149"/>
      <c r="AH57" s="147"/>
      <c r="AI57" s="241"/>
      <c r="AJ57" s="241" t="s">
        <v>223</v>
      </c>
      <c r="AK57" s="242">
        <f>SUM(AK36,AK46,AK55)</f>
        <v>7413</v>
      </c>
      <c r="AL57" s="242">
        <f>SUM(AL56,AL47,AL37)</f>
        <v>0</v>
      </c>
      <c r="AM57" s="150"/>
    </row>
    <row r="58" spans="2:39" ht="15" customHeight="1" thickBot="1">
      <c r="B58" s="152"/>
      <c r="C58" s="153"/>
      <c r="D58" s="153"/>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878</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c r="AE59" s="287"/>
      <c r="AF59" s="287"/>
      <c r="AG59" s="287"/>
      <c r="AH59" s="288"/>
      <c r="AI59" s="287"/>
      <c r="AJ59" s="287" t="s">
        <v>223</v>
      </c>
      <c r="AK59" s="287"/>
      <c r="AL59" s="160"/>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c r="AE60" s="292"/>
      <c r="AF60" s="292"/>
      <c r="AG60" s="292"/>
      <c r="AH60" s="293"/>
      <c r="AI60" s="292"/>
      <c r="AJ60" s="292" t="s">
        <v>223</v>
      </c>
      <c r="AK60" s="292"/>
      <c r="AL60" s="168"/>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c r="AE61" s="292"/>
      <c r="AF61" s="292"/>
      <c r="AG61" s="292"/>
      <c r="AH61" s="293"/>
      <c r="AI61" s="292"/>
      <c r="AJ61" s="292" t="s">
        <v>223</v>
      </c>
      <c r="AK61" s="292"/>
      <c r="AL61" s="168"/>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c r="AE62" s="292"/>
      <c r="AF62" s="292"/>
      <c r="AG62" s="292"/>
      <c r="AH62" s="293"/>
      <c r="AI62" s="292"/>
      <c r="AJ62" s="292" t="s">
        <v>223</v>
      </c>
      <c r="AK62" s="292"/>
      <c r="AL62" s="168"/>
      <c r="AM62" s="171"/>
    </row>
    <row r="63" spans="2:39" ht="15" customHeight="1">
      <c r="B63" s="172"/>
      <c r="C63" s="165"/>
      <c r="D63" s="166"/>
      <c r="E63" s="291"/>
      <c r="F63" s="291" t="s">
        <v>223</v>
      </c>
      <c r="G63" s="292"/>
      <c r="H63" s="292"/>
      <c r="I63" s="292"/>
      <c r="J63" s="293"/>
      <c r="K63" s="292"/>
      <c r="L63" s="292"/>
      <c r="M63" s="292"/>
      <c r="N63" s="292"/>
      <c r="O63" s="292"/>
      <c r="P63" s="294"/>
      <c r="Q63" s="291"/>
      <c r="R63" s="291" t="s">
        <v>223</v>
      </c>
      <c r="S63" s="292"/>
      <c r="T63" s="292"/>
      <c r="U63" s="292"/>
      <c r="V63" s="293"/>
      <c r="W63" s="292"/>
      <c r="X63" s="292"/>
      <c r="Y63" s="292"/>
      <c r="Z63" s="292"/>
      <c r="AA63" s="295"/>
      <c r="AB63" s="293"/>
      <c r="AC63" s="292"/>
      <c r="AD63" s="292"/>
      <c r="AE63" s="292"/>
      <c r="AF63" s="292"/>
      <c r="AG63" s="292"/>
      <c r="AH63" s="293"/>
      <c r="AI63" s="292"/>
      <c r="AJ63" s="292" t="s">
        <v>223</v>
      </c>
      <c r="AK63" s="292"/>
      <c r="AL63" s="168"/>
      <c r="AM63" s="171"/>
    </row>
    <row r="64" spans="2:39" ht="15" customHeight="1">
      <c r="B64" s="172"/>
      <c r="C64" s="165"/>
      <c r="D64" s="166"/>
      <c r="E64" s="291"/>
      <c r="F64" s="291" t="s">
        <v>223</v>
      </c>
      <c r="G64" s="292"/>
      <c r="H64" s="292"/>
      <c r="I64" s="292"/>
      <c r="J64" s="293"/>
      <c r="K64" s="292"/>
      <c r="L64" s="292"/>
      <c r="M64" s="292"/>
      <c r="N64" s="292"/>
      <c r="O64" s="292"/>
      <c r="P64" s="294"/>
      <c r="Q64" s="291"/>
      <c r="R64" s="291" t="s">
        <v>223</v>
      </c>
      <c r="S64" s="292"/>
      <c r="T64" s="292"/>
      <c r="U64" s="292"/>
      <c r="V64" s="293"/>
      <c r="W64" s="292"/>
      <c r="X64" s="292"/>
      <c r="Y64" s="292"/>
      <c r="Z64" s="292"/>
      <c r="AA64" s="295"/>
      <c r="AB64" s="293"/>
      <c r="AC64" s="292"/>
      <c r="AD64" s="292"/>
      <c r="AE64" s="292"/>
      <c r="AF64" s="292"/>
      <c r="AG64" s="292"/>
      <c r="AH64" s="293"/>
      <c r="AI64" s="292"/>
      <c r="AJ64" s="292" t="s">
        <v>223</v>
      </c>
      <c r="AK64" s="292"/>
      <c r="AL64" s="168"/>
      <c r="AM64" s="171"/>
    </row>
    <row r="65" spans="2:52" ht="15" customHeight="1">
      <c r="B65" s="172"/>
      <c r="C65" s="165"/>
      <c r="D65" s="166"/>
      <c r="E65" s="291"/>
      <c r="F65" s="291" t="s">
        <v>223</v>
      </c>
      <c r="G65" s="292"/>
      <c r="H65" s="292"/>
      <c r="I65" s="292"/>
      <c r="J65" s="293"/>
      <c r="K65" s="292"/>
      <c r="L65" s="292"/>
      <c r="M65" s="292"/>
      <c r="N65" s="292"/>
      <c r="O65" s="292"/>
      <c r="P65" s="294"/>
      <c r="Q65" s="291"/>
      <c r="R65" s="291" t="s">
        <v>223</v>
      </c>
      <c r="S65" s="292"/>
      <c r="T65" s="292"/>
      <c r="U65" s="292"/>
      <c r="V65" s="293"/>
      <c r="W65" s="292"/>
      <c r="X65" s="292"/>
      <c r="Y65" s="292"/>
      <c r="Z65" s="292"/>
      <c r="AA65" s="295"/>
      <c r="AB65" s="293"/>
      <c r="AC65" s="292"/>
      <c r="AD65" s="292"/>
      <c r="AE65" s="292"/>
      <c r="AF65" s="292"/>
      <c r="AG65" s="292"/>
      <c r="AH65" s="293"/>
      <c r="AI65" s="292"/>
      <c r="AJ65" s="292" t="s">
        <v>223</v>
      </c>
      <c r="AK65" s="292"/>
      <c r="AL65" s="168"/>
      <c r="AM65" s="171"/>
    </row>
    <row r="66" spans="2:52" ht="15" customHeight="1" thickBot="1">
      <c r="B66" s="173"/>
      <c r="C66" s="174"/>
      <c r="D66" s="175"/>
      <c r="E66" s="323"/>
      <c r="F66" s="323" t="s">
        <v>223</v>
      </c>
      <c r="G66" s="324"/>
      <c r="H66" s="324"/>
      <c r="I66" s="324"/>
      <c r="J66" s="325"/>
      <c r="K66" s="324"/>
      <c r="L66" s="324"/>
      <c r="M66" s="324"/>
      <c r="N66" s="324"/>
      <c r="O66" s="324"/>
      <c r="P66" s="322"/>
      <c r="Q66" s="323"/>
      <c r="R66" s="323" t="s">
        <v>223</v>
      </c>
      <c r="S66" s="324"/>
      <c r="T66" s="324"/>
      <c r="U66" s="324"/>
      <c r="V66" s="325"/>
      <c r="W66" s="324"/>
      <c r="X66" s="324"/>
      <c r="Y66" s="324"/>
      <c r="Z66" s="324"/>
      <c r="AA66" s="326"/>
      <c r="AB66" s="325"/>
      <c r="AC66" s="324"/>
      <c r="AD66" s="324"/>
      <c r="AE66" s="324"/>
      <c r="AF66" s="324"/>
      <c r="AG66" s="324"/>
      <c r="AH66" s="325"/>
      <c r="AI66" s="324"/>
      <c r="AJ66" s="324" t="s">
        <v>223</v>
      </c>
      <c r="AK66" s="324"/>
      <c r="AL66" s="177"/>
      <c r="AM66" s="180"/>
    </row>
    <row r="67" spans="2:52" ht="16.5" customHeight="1">
      <c r="C67" s="105" t="s">
        <v>493</v>
      </c>
      <c r="D67" s="417" t="s">
        <v>2099</v>
      </c>
      <c r="E67" s="417"/>
      <c r="F67" s="417"/>
      <c r="G67" s="417"/>
      <c r="H67" s="417"/>
      <c r="I67" s="417"/>
      <c r="J67" s="417"/>
      <c r="K67" s="417"/>
      <c r="L67" s="417"/>
      <c r="M67" s="417"/>
      <c r="N67" s="417"/>
      <c r="O67" s="417"/>
      <c r="P67" s="405" t="s">
        <v>2100</v>
      </c>
      <c r="Q67" s="16"/>
      <c r="R67" s="76"/>
      <c r="S67" s="79"/>
      <c r="T67" s="79"/>
      <c r="U67" s="79"/>
      <c r="V67" s="105"/>
      <c r="W67" s="79"/>
      <c r="AB67" s="16" t="s">
        <v>2101</v>
      </c>
      <c r="AC67" s="16"/>
      <c r="AD67" s="76"/>
      <c r="AE67" s="79"/>
      <c r="AF67" s="79"/>
      <c r="AG67" s="79"/>
      <c r="AH67" s="105"/>
      <c r="AI67" s="79"/>
      <c r="AL67" s="254"/>
      <c r="AM67" s="254"/>
      <c r="AO67" s="16"/>
      <c r="AQ67" s="76"/>
      <c r="AU67" s="105"/>
      <c r="AW67" s="254"/>
      <c r="AX67" s="254"/>
      <c r="AY67" s="254"/>
      <c r="AZ67" s="254"/>
    </row>
    <row r="68" spans="2:52" ht="15.75" customHeight="1">
      <c r="D68" s="16" t="s">
        <v>2102</v>
      </c>
      <c r="E68" s="16"/>
      <c r="F68" s="417"/>
      <c r="G68" s="417"/>
      <c r="H68" s="417"/>
      <c r="I68" s="417"/>
      <c r="J68" s="417"/>
      <c r="K68" s="417"/>
      <c r="L68" s="417"/>
      <c r="M68" s="417"/>
      <c r="N68" s="417"/>
      <c r="O68" s="417"/>
      <c r="P68" s="405" t="s">
        <v>2103</v>
      </c>
      <c r="Q68" s="79"/>
      <c r="R68" s="16"/>
      <c r="S68" s="16"/>
      <c r="T68" s="16"/>
      <c r="U68" s="16"/>
      <c r="V68" s="16"/>
      <c r="W68" s="16"/>
      <c r="X68" s="16"/>
      <c r="Y68" s="16"/>
      <c r="Z68" s="16"/>
      <c r="AA68" s="16"/>
      <c r="AB68" s="16" t="s">
        <v>2104</v>
      </c>
      <c r="AC68" s="16"/>
      <c r="AD68" s="16"/>
      <c r="AE68" s="16"/>
      <c r="AF68" s="16"/>
      <c r="AG68" s="16"/>
      <c r="AH68" s="16"/>
      <c r="AI68" s="16"/>
      <c r="AJ68" s="16"/>
      <c r="AK68" s="16"/>
      <c r="AL68" s="16"/>
      <c r="AM68" s="16"/>
      <c r="AO68" s="545"/>
      <c r="AP68" s="545"/>
      <c r="AQ68" s="545"/>
      <c r="AR68" s="545"/>
      <c r="AS68" s="545"/>
      <c r="AT68" s="545"/>
      <c r="AU68" s="545"/>
      <c r="AV68" s="545"/>
      <c r="AW68" s="545"/>
      <c r="AX68" s="545"/>
      <c r="AY68" s="545"/>
      <c r="AZ68" s="545"/>
    </row>
    <row r="69" spans="2:52" ht="15.75" customHeight="1">
      <c r="D69" s="16" t="s">
        <v>2105</v>
      </c>
      <c r="E69" s="16"/>
      <c r="F69" s="16"/>
      <c r="G69" s="16"/>
      <c r="H69" s="16"/>
      <c r="I69" s="16"/>
      <c r="J69" s="16"/>
      <c r="K69" s="16"/>
      <c r="L69" s="16"/>
      <c r="M69" s="16"/>
      <c r="N69" s="16"/>
      <c r="O69" s="16"/>
      <c r="P69" s="16" t="s">
        <v>2106</v>
      </c>
      <c r="Q69" s="79"/>
      <c r="R69" s="79"/>
      <c r="S69" s="79"/>
      <c r="T69" s="79"/>
      <c r="U69" s="79"/>
      <c r="V69" s="105"/>
      <c r="W69" s="79"/>
      <c r="AB69" s="16" t="s">
        <v>2107</v>
      </c>
      <c r="AC69" s="16"/>
      <c r="AD69" s="16"/>
      <c r="AE69" s="16"/>
      <c r="AF69" s="16"/>
      <c r="AG69" s="16"/>
      <c r="AH69" s="16"/>
      <c r="AI69" s="16"/>
      <c r="AJ69" s="16"/>
      <c r="AK69" s="16"/>
      <c r="AL69" s="16"/>
      <c r="AM69" s="16"/>
      <c r="AO69" s="405"/>
      <c r="AU69" s="105"/>
      <c r="AW69" s="254"/>
      <c r="AX69" s="254"/>
      <c r="AY69" s="254"/>
      <c r="AZ69" s="254"/>
    </row>
    <row r="70" spans="2:52" ht="15.95" customHeight="1">
      <c r="D70" s="16" t="s">
        <v>2108</v>
      </c>
      <c r="E70" s="79"/>
      <c r="F70" s="16"/>
      <c r="G70" s="16"/>
      <c r="H70" s="16"/>
      <c r="I70" s="16"/>
      <c r="J70" s="16"/>
      <c r="K70" s="16"/>
      <c r="L70" s="16"/>
      <c r="M70" s="16"/>
      <c r="N70" s="16"/>
      <c r="O70" s="16"/>
      <c r="P70" s="16" t="s">
        <v>2109</v>
      </c>
      <c r="Q70" s="79"/>
      <c r="AB70" s="16" t="s">
        <v>2110</v>
      </c>
      <c r="AC70" s="16"/>
      <c r="AD70" s="16"/>
      <c r="AE70" s="16"/>
      <c r="AF70" s="16"/>
      <c r="AG70" s="16"/>
      <c r="AH70" s="16"/>
      <c r="AI70" s="16"/>
      <c r="AJ70" s="16"/>
      <c r="AK70" s="16"/>
      <c r="AL70" s="16"/>
      <c r="AM70" s="16"/>
      <c r="AO70" s="405"/>
      <c r="AP70" s="254"/>
      <c r="AQ70" s="254"/>
      <c r="AR70" s="254"/>
      <c r="AS70" s="254"/>
      <c r="AT70" s="254"/>
      <c r="AU70" s="253"/>
      <c r="AV70" s="254"/>
      <c r="AW70" s="254"/>
      <c r="AX70" s="254"/>
      <c r="AY70" s="254"/>
      <c r="AZ70" s="254"/>
    </row>
    <row r="71" spans="2:52" ht="15.95" customHeight="1">
      <c r="D71" s="16"/>
      <c r="E71" s="79"/>
      <c r="F71" s="254" t="s">
        <v>223</v>
      </c>
      <c r="P71" s="16"/>
      <c r="Q71" s="79"/>
      <c r="R71" s="79" t="s">
        <v>223</v>
      </c>
      <c r="S71" s="79"/>
      <c r="T71" s="79"/>
      <c r="U71" s="79"/>
      <c r="V71" s="105"/>
      <c r="W71" s="79"/>
      <c r="X71" s="79"/>
      <c r="Y71" s="79"/>
      <c r="AB71" s="16"/>
      <c r="AC71" s="16"/>
      <c r="AD71" s="79"/>
      <c r="AE71" s="79"/>
      <c r="AF71" s="79"/>
      <c r="AG71" s="79"/>
      <c r="AJ71" s="254" t="s">
        <v>223</v>
      </c>
    </row>
    <row r="72" spans="2:52" ht="15.95" customHeight="1">
      <c r="F72" s="254" t="s">
        <v>223</v>
      </c>
      <c r="R72" s="254" t="s">
        <v>223</v>
      </c>
      <c r="AD72" s="254" t="s">
        <v>223</v>
      </c>
      <c r="AJ72" s="254" t="s">
        <v>223</v>
      </c>
    </row>
    <row r="73" spans="2:52" ht="15.95" customHeight="1">
      <c r="F73" s="254" t="s">
        <v>223</v>
      </c>
      <c r="R73" s="254" t="s">
        <v>223</v>
      </c>
      <c r="AD73" s="254" t="s">
        <v>223</v>
      </c>
      <c r="AJ73" s="254" t="s">
        <v>223</v>
      </c>
    </row>
    <row r="74" spans="2:52" ht="15.95" customHeight="1">
      <c r="F74" s="254" t="s">
        <v>223</v>
      </c>
      <c r="R74" s="254" t="s">
        <v>223</v>
      </c>
      <c r="AB74" s="16"/>
      <c r="AD74" s="254" t="s">
        <v>223</v>
      </c>
      <c r="AJ74" s="254" t="s">
        <v>223</v>
      </c>
    </row>
    <row r="75" spans="2:52" ht="15.95" customHeight="1">
      <c r="F75" s="254" t="s">
        <v>223</v>
      </c>
      <c r="R75" s="254" t="s">
        <v>223</v>
      </c>
      <c r="AB75" s="16"/>
      <c r="AD75" s="254" t="s">
        <v>223</v>
      </c>
      <c r="AJ75" s="254" t="s">
        <v>223</v>
      </c>
    </row>
    <row r="76" spans="2:52" ht="15.95" customHeight="1">
      <c r="F76" s="254" t="s">
        <v>223</v>
      </c>
      <c r="R76" s="254" t="s">
        <v>223</v>
      </c>
      <c r="AB76" s="254"/>
      <c r="AD76" s="254" t="s">
        <v>223</v>
      </c>
      <c r="AJ76" s="254" t="s">
        <v>223</v>
      </c>
    </row>
    <row r="77" spans="2:52" ht="15.95" customHeight="1">
      <c r="F77" s="254" t="s">
        <v>223</v>
      </c>
      <c r="R77" s="254" t="s">
        <v>223</v>
      </c>
      <c r="AD77" s="254" t="s">
        <v>223</v>
      </c>
      <c r="AJ77" s="254" t="s">
        <v>223</v>
      </c>
    </row>
    <row r="78" spans="2:52" ht="15.95" customHeight="1">
      <c r="F78" s="254" t="s">
        <v>223</v>
      </c>
      <c r="R78" s="254" t="s">
        <v>223</v>
      </c>
      <c r="AD78" s="254" t="s">
        <v>223</v>
      </c>
      <c r="AJ78" s="254" t="s">
        <v>223</v>
      </c>
    </row>
    <row r="79" spans="2:52" ht="15.95" customHeight="1">
      <c r="F79" s="254" t="s">
        <v>223</v>
      </c>
      <c r="R79" s="254" t="s">
        <v>223</v>
      </c>
      <c r="AD79" s="254" t="s">
        <v>223</v>
      </c>
      <c r="AJ79" s="254" t="s">
        <v>223</v>
      </c>
    </row>
    <row r="80" spans="2:5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0">
    <mergeCell ref="B4:C5"/>
    <mergeCell ref="D4:E5"/>
    <mergeCell ref="G4:Q5"/>
    <mergeCell ref="S4:S5"/>
    <mergeCell ref="T4:U5"/>
    <mergeCell ref="AO68:AZ68"/>
    <mergeCell ref="AK1:AM1"/>
    <mergeCell ref="AL2:AM2"/>
    <mergeCell ref="V4:AA5"/>
    <mergeCell ref="AE5:AF5"/>
  </mergeCells>
  <phoneticPr fontId="6"/>
  <conditionalFormatting sqref="H9:H15 AF39:AF47 AL38:AL44">
    <cfRule type="cellIs" dxfId="816" priority="150" stopIfTrue="1" operator="greaterThan">
      <formula>G9</formula>
    </cfRule>
  </conditionalFormatting>
  <conditionalFormatting sqref="T9:T15 N9:N15">
    <cfRule type="cellIs" dxfId="815" priority="149" stopIfTrue="1" operator="greaterThan">
      <formula>M9</formula>
    </cfRule>
  </conditionalFormatting>
  <conditionalFormatting sqref="H56">
    <cfRule type="cellIs" dxfId="814" priority="148" stopIfTrue="1" operator="greaterThan">
      <formula>G56</formula>
    </cfRule>
  </conditionalFormatting>
  <conditionalFormatting sqref="N56">
    <cfRule type="cellIs" dxfId="813" priority="147" stopIfTrue="1" operator="greaterThan">
      <formula>M56</formula>
    </cfRule>
  </conditionalFormatting>
  <conditionalFormatting sqref="Z56">
    <cfRule type="cellIs" dxfId="812" priority="145" stopIfTrue="1" operator="greaterThan">
      <formula>Y56</formula>
    </cfRule>
  </conditionalFormatting>
  <conditionalFormatting sqref="AF56">
    <cfRule type="cellIs" dxfId="811" priority="144" stopIfTrue="1" operator="greaterThan">
      <formula>AE56</formula>
    </cfRule>
  </conditionalFormatting>
  <conditionalFormatting sqref="H21:H24">
    <cfRule type="cellIs" dxfId="810" priority="141" stopIfTrue="1" operator="greaterThan">
      <formula>G21</formula>
    </cfRule>
  </conditionalFormatting>
  <conditionalFormatting sqref="T21:T24 N21:N24">
    <cfRule type="cellIs" dxfId="809" priority="140" stopIfTrue="1" operator="greaterThan">
      <formula>M21</formula>
    </cfRule>
  </conditionalFormatting>
  <conditionalFormatting sqref="H25:H36 H49:H54">
    <cfRule type="cellIs" dxfId="808" priority="81" stopIfTrue="1" operator="greaterThan">
      <formula>G25</formula>
    </cfRule>
  </conditionalFormatting>
  <conditionalFormatting sqref="H16:H20">
    <cfRule type="cellIs" dxfId="807" priority="130" stopIfTrue="1" operator="greaterThan">
      <formula>G16</formula>
    </cfRule>
  </conditionalFormatting>
  <conditionalFormatting sqref="T16:T20 N16:N20">
    <cfRule type="cellIs" dxfId="806" priority="129" stopIfTrue="1" operator="greaterThan">
      <formula>M16</formula>
    </cfRule>
  </conditionalFormatting>
  <conditionalFormatting sqref="N37">
    <cfRule type="cellIs" dxfId="805" priority="78" stopIfTrue="1" operator="greaterThan">
      <formula>M37</formula>
    </cfRule>
  </conditionalFormatting>
  <conditionalFormatting sqref="H38">
    <cfRule type="cellIs" dxfId="804" priority="77" stopIfTrue="1" operator="greaterThan">
      <formula>G38</formula>
    </cfRule>
  </conditionalFormatting>
  <conditionalFormatting sqref="N38 T38">
    <cfRule type="cellIs" dxfId="803" priority="76" stopIfTrue="1" operator="greaterThan">
      <formula>M38</formula>
    </cfRule>
  </conditionalFormatting>
  <conditionalFormatting sqref="AL38">
    <cfRule type="cellIs" dxfId="802" priority="75" stopIfTrue="1" operator="greaterThan">
      <formula>AK38</formula>
    </cfRule>
  </conditionalFormatting>
  <conditionalFormatting sqref="H37">
    <cfRule type="cellIs" dxfId="801" priority="74" stopIfTrue="1" operator="greaterThan">
      <formula>G37</formula>
    </cfRule>
  </conditionalFormatting>
  <conditionalFormatting sqref="N37">
    <cfRule type="cellIs" dxfId="800" priority="73" stopIfTrue="1" operator="greaterThan">
      <formula>M37</formula>
    </cfRule>
  </conditionalFormatting>
  <conditionalFormatting sqref="H38 N38 T38">
    <cfRule type="cellIs" dxfId="799" priority="72" stopIfTrue="1" operator="greaterThan">
      <formula>G38</formula>
    </cfRule>
  </conditionalFormatting>
  <conditionalFormatting sqref="H38">
    <cfRule type="cellIs" dxfId="798" priority="71" stopIfTrue="1" operator="greaterThan">
      <formula>G38</formula>
    </cfRule>
  </conditionalFormatting>
  <conditionalFormatting sqref="N38 T38">
    <cfRule type="cellIs" dxfId="797" priority="70" stopIfTrue="1" operator="greaterThan">
      <formula>M38</formula>
    </cfRule>
  </conditionalFormatting>
  <conditionalFormatting sqref="AL38">
    <cfRule type="cellIs" dxfId="796" priority="66" stopIfTrue="1" operator="greaterThan">
      <formula>AK38</formula>
    </cfRule>
  </conditionalFormatting>
  <conditionalFormatting sqref="AL38">
    <cfRule type="cellIs" dxfId="795" priority="65" stopIfTrue="1" operator="greaterThan">
      <formula>AK38</formula>
    </cfRule>
  </conditionalFormatting>
  <conditionalFormatting sqref="H38:H47">
    <cfRule type="cellIs" dxfId="794" priority="64" stopIfTrue="1" operator="greaterThan">
      <formula>G38</formula>
    </cfRule>
  </conditionalFormatting>
  <conditionalFormatting sqref="N38:N47 AL46 T38:T46">
    <cfRule type="cellIs" dxfId="793" priority="63" stopIfTrue="1" operator="greaterThan">
      <formula>M38</formula>
    </cfRule>
  </conditionalFormatting>
  <conditionalFormatting sqref="H36">
    <cfRule type="cellIs" dxfId="792" priority="53" stopIfTrue="1" operator="greaterThan">
      <formula>G36</formula>
    </cfRule>
  </conditionalFormatting>
  <conditionalFormatting sqref="T36 N36">
    <cfRule type="cellIs" dxfId="791" priority="52" stopIfTrue="1" operator="greaterThan">
      <formula>M36</formula>
    </cfRule>
  </conditionalFormatting>
  <conditionalFormatting sqref="H37">
    <cfRule type="cellIs" dxfId="790" priority="51" stopIfTrue="1" operator="greaterThan">
      <formula>G37</formula>
    </cfRule>
  </conditionalFormatting>
  <conditionalFormatting sqref="N37">
    <cfRule type="cellIs" dxfId="789" priority="50" stopIfTrue="1" operator="greaterThan">
      <formula>M37</formula>
    </cfRule>
  </conditionalFormatting>
  <conditionalFormatting sqref="H36">
    <cfRule type="cellIs" dxfId="788" priority="48" stopIfTrue="1" operator="greaterThan">
      <formula>G36</formula>
    </cfRule>
  </conditionalFormatting>
  <conditionalFormatting sqref="N36 T36">
    <cfRule type="cellIs" dxfId="787" priority="47" stopIfTrue="1" operator="greaterThan">
      <formula>M36</formula>
    </cfRule>
  </conditionalFormatting>
  <conditionalFormatting sqref="H37 N37">
    <cfRule type="cellIs" dxfId="786" priority="46" stopIfTrue="1" operator="greaterThan">
      <formula>G37</formula>
    </cfRule>
  </conditionalFormatting>
  <conditionalFormatting sqref="H37">
    <cfRule type="cellIs" dxfId="785" priority="45" stopIfTrue="1" operator="greaterThan">
      <formula>G37</formula>
    </cfRule>
  </conditionalFormatting>
  <conditionalFormatting sqref="N37">
    <cfRule type="cellIs" dxfId="784" priority="44" stopIfTrue="1" operator="greaterThan">
      <formula>M37</formula>
    </cfRule>
  </conditionalFormatting>
  <conditionalFormatting sqref="H47 N47 Z47 AF47">
    <cfRule type="cellIs" dxfId="783" priority="38" stopIfTrue="1" operator="greaterThan">
      <formula>G47</formula>
    </cfRule>
  </conditionalFormatting>
  <conditionalFormatting sqref="H47">
    <cfRule type="cellIs" dxfId="782" priority="37" stopIfTrue="1" operator="greaterThan">
      <formula>G47</formula>
    </cfRule>
  </conditionalFormatting>
  <conditionalFormatting sqref="N47">
    <cfRule type="cellIs" dxfId="781" priority="36" stopIfTrue="1" operator="greaterThan">
      <formula>M47</formula>
    </cfRule>
  </conditionalFormatting>
  <conditionalFormatting sqref="Z47">
    <cfRule type="cellIs" dxfId="780" priority="35" stopIfTrue="1" operator="greaterThan">
      <formula>Y47</formula>
    </cfRule>
  </conditionalFormatting>
  <conditionalFormatting sqref="AF47">
    <cfRule type="cellIs" dxfId="779" priority="34" stopIfTrue="1" operator="greaterThan">
      <formula>AE47</formula>
    </cfRule>
  </conditionalFormatting>
  <conditionalFormatting sqref="H48">
    <cfRule type="cellIs" dxfId="778" priority="33" stopIfTrue="1" operator="greaterThan">
      <formula>G48</formula>
    </cfRule>
  </conditionalFormatting>
  <conditionalFormatting sqref="N48 T48 Z48 AF48 AL48">
    <cfRule type="cellIs" dxfId="777" priority="32" stopIfTrue="1" operator="greaterThan">
      <formula>M48</formula>
    </cfRule>
  </conditionalFormatting>
  <conditionalFormatting sqref="T25:T36 N25:N36 N49:N54 T49:T54 Z49:Z52 Z54 AF49:AF53 AL49:AL54">
    <cfRule type="cellIs" dxfId="776" priority="80" stopIfTrue="1" operator="greaterThan">
      <formula>M25</formula>
    </cfRule>
  </conditionalFormatting>
  <conditionalFormatting sqref="H37">
    <cfRule type="cellIs" dxfId="775" priority="79" stopIfTrue="1" operator="greaterThan">
      <formula>G37</formula>
    </cfRule>
  </conditionalFormatting>
  <conditionalFormatting sqref="AF38">
    <cfRule type="cellIs" dxfId="774" priority="26" stopIfTrue="1" operator="greaterThan">
      <formula>AE38</formula>
    </cfRule>
  </conditionalFormatting>
  <conditionalFormatting sqref="AF38">
    <cfRule type="cellIs" dxfId="773" priority="25" stopIfTrue="1" operator="greaterThan">
      <formula>AE38</formula>
    </cfRule>
  </conditionalFormatting>
  <conditionalFormatting sqref="AF38">
    <cfRule type="cellIs" dxfId="772" priority="24" stopIfTrue="1" operator="greaterThan">
      <formula>AE38</formula>
    </cfRule>
  </conditionalFormatting>
  <conditionalFormatting sqref="AF38">
    <cfRule type="cellIs" dxfId="771" priority="23" stopIfTrue="1" operator="greaterThan">
      <formula>AE38</formula>
    </cfRule>
  </conditionalFormatting>
  <conditionalFormatting sqref="AL45">
    <cfRule type="cellIs" dxfId="770" priority="22" stopIfTrue="1" operator="greaterThan">
      <formula>AK45</formula>
    </cfRule>
  </conditionalFormatting>
  <conditionalFormatting sqref="Z53">
    <cfRule type="cellIs" dxfId="769" priority="21" stopIfTrue="1" operator="greaterThan">
      <formula>Y53</formula>
    </cfRule>
  </conditionalFormatting>
  <conditionalFormatting sqref="Z38:Z47">
    <cfRule type="cellIs" dxfId="768" priority="841" stopIfTrue="1" operator="greaterThan">
      <formula>Y38</formula>
    </cfRule>
  </conditionalFormatting>
  <conditionalFormatting sqref="AL43">
    <cfRule type="cellIs" dxfId="767" priority="842" stopIfTrue="1" operator="greaterThan">
      <formula>#REF!</formula>
    </cfRule>
  </conditionalFormatting>
  <conditionalFormatting sqref="AL9:AL15 AF9:AF15 Z9:Z15">
    <cfRule type="cellIs" dxfId="766" priority="20" stopIfTrue="1" operator="greaterThan">
      <formula>Y9</formula>
    </cfRule>
  </conditionalFormatting>
  <conditionalFormatting sqref="AF21:AF24 Z21:Z24 AL21:AL24">
    <cfRule type="cellIs" dxfId="765" priority="19" stopIfTrue="1" operator="greaterThan">
      <formula>Y21</formula>
    </cfRule>
  </conditionalFormatting>
  <conditionalFormatting sqref="AL16:AL20 AF16:AF20 Z16:Z20">
    <cfRule type="cellIs" dxfId="764" priority="18" stopIfTrue="1" operator="greaterThan">
      <formula>Y16</formula>
    </cfRule>
  </conditionalFormatting>
  <conditionalFormatting sqref="AF37 Z37">
    <cfRule type="cellIs" dxfId="763" priority="16" stopIfTrue="1" operator="greaterThan">
      <formula>Y37</formula>
    </cfRule>
  </conditionalFormatting>
  <conditionalFormatting sqref="Z37 AF37">
    <cfRule type="cellIs" dxfId="762" priority="15" stopIfTrue="1" operator="greaterThan">
      <formula>Y37</formula>
    </cfRule>
  </conditionalFormatting>
  <conditionalFormatting sqref="AL28">
    <cfRule type="cellIs" dxfId="761" priority="14" stopIfTrue="1" operator="greaterThan">
      <formula>AK28</formula>
    </cfRule>
  </conditionalFormatting>
  <conditionalFormatting sqref="AL25:AL27">
    <cfRule type="cellIs" dxfId="760" priority="13" stopIfTrue="1" operator="greaterThan">
      <formula>AK25</formula>
    </cfRule>
  </conditionalFormatting>
  <conditionalFormatting sqref="AL32:AL34">
    <cfRule type="cellIs" dxfId="759" priority="12" stopIfTrue="1" operator="greaterThan">
      <formula>AK32</formula>
    </cfRule>
  </conditionalFormatting>
  <conditionalFormatting sqref="AL29:AL31">
    <cfRule type="cellIs" dxfId="758" priority="11" stopIfTrue="1" operator="greaterThan">
      <formula>AK29</formula>
    </cfRule>
  </conditionalFormatting>
  <conditionalFormatting sqref="AL36 AF36 Z36">
    <cfRule type="cellIs" dxfId="757" priority="10" stopIfTrue="1" operator="greaterThan">
      <formula>Y36</formula>
    </cfRule>
  </conditionalFormatting>
  <conditionalFormatting sqref="Z37 AF37">
    <cfRule type="cellIs" dxfId="756" priority="9" stopIfTrue="1" operator="greaterThan">
      <formula>Y37</formula>
    </cfRule>
  </conditionalFormatting>
  <conditionalFormatting sqref="Z36 AF36">
    <cfRule type="cellIs" dxfId="755" priority="8" stopIfTrue="1" operator="greaterThan">
      <formula>Y36</formula>
    </cfRule>
  </conditionalFormatting>
  <conditionalFormatting sqref="Z37 AF37">
    <cfRule type="cellIs" dxfId="754" priority="7" stopIfTrue="1" operator="greaterThan">
      <formula>Y37</formula>
    </cfRule>
  </conditionalFormatting>
  <conditionalFormatting sqref="Z37">
    <cfRule type="cellIs" dxfId="753" priority="6" stopIfTrue="1" operator="greaterThan">
      <formula>Y37</formula>
    </cfRule>
  </conditionalFormatting>
  <conditionalFormatting sqref="AF37">
    <cfRule type="cellIs" dxfId="752" priority="5" stopIfTrue="1" operator="greaterThan">
      <formula>AE37</formula>
    </cfRule>
  </conditionalFormatting>
  <conditionalFormatting sqref="AL36">
    <cfRule type="cellIs" dxfId="751" priority="4" stopIfTrue="1" operator="greaterThan">
      <formula>AK36</formula>
    </cfRule>
  </conditionalFormatting>
  <conditionalFormatting sqref="AL35:AL36 AF25:AF36 Z25:Z36">
    <cfRule type="cellIs" dxfId="750" priority="17" stopIfTrue="1" operator="greaterThan">
      <formula>Y25</formula>
    </cfRule>
  </conditionalFormatting>
  <conditionalFormatting sqref="T45">
    <cfRule type="cellIs" dxfId="749" priority="3" stopIfTrue="1" operator="greaterThan">
      <formula>S45</formula>
    </cfRule>
  </conditionalFormatting>
  <conditionalFormatting sqref="T45">
    <cfRule type="cellIs" dxfId="748" priority="2" stopIfTrue="1" operator="greaterThan">
      <formula>S45</formula>
    </cfRule>
  </conditionalFormatting>
  <conditionalFormatting sqref="T45">
    <cfRule type="cellIs" dxfId="747" priority="1" stopIfTrue="1" operator="greaterThan">
      <formula>S45</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2111</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6">
        <v>45992</v>
      </c>
      <c r="AL1" s="516"/>
      <c r="AM1" s="516"/>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7">
        <f>+入力!N7</f>
        <v>0</v>
      </c>
      <c r="AM2" s="517"/>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29">
        <f>+入力!F2</f>
        <v>0</v>
      </c>
      <c r="C4" s="530"/>
      <c r="D4" s="533">
        <f>B4</f>
        <v>0</v>
      </c>
      <c r="E4" s="534"/>
      <c r="F4" s="95"/>
      <c r="G4" s="518" t="str">
        <f>CONCATENATE(入力!F3,入力!S3)&amp;"　/　"&amp;入力!F4</f>
        <v>様　/　</v>
      </c>
      <c r="H4" s="519"/>
      <c r="I4" s="519"/>
      <c r="J4" s="519"/>
      <c r="K4" s="519"/>
      <c r="L4" s="519"/>
      <c r="M4" s="519"/>
      <c r="N4" s="519"/>
      <c r="O4" s="519"/>
      <c r="P4" s="519"/>
      <c r="Q4" s="519"/>
      <c r="R4" s="96"/>
      <c r="S4" s="526">
        <f>+入力!F5</f>
        <v>0</v>
      </c>
      <c r="T4" s="522">
        <f>+入力!N5</f>
        <v>0</v>
      </c>
      <c r="U4" s="523"/>
      <c r="V4" s="538">
        <f>+入力!F6</f>
        <v>0</v>
      </c>
      <c r="W4" s="539"/>
      <c r="X4" s="539"/>
      <c r="Y4" s="539"/>
      <c r="Z4" s="539"/>
      <c r="AA4" s="540"/>
      <c r="AB4" s="97"/>
      <c r="AC4" s="97"/>
      <c r="AD4" s="98"/>
      <c r="AE4" s="99"/>
      <c r="AF4" s="99"/>
      <c r="AG4" s="99"/>
      <c r="AH4" s="100"/>
      <c r="AM4" s="93" t="s">
        <v>207</v>
      </c>
      <c r="AN4" s="76"/>
    </row>
    <row r="5" spans="1:41" ht="15.75" customHeight="1" thickBot="1">
      <c r="B5" s="531"/>
      <c r="C5" s="532"/>
      <c r="D5" s="535"/>
      <c r="E5" s="536"/>
      <c r="F5" s="101"/>
      <c r="G5" s="520"/>
      <c r="H5" s="521"/>
      <c r="I5" s="521"/>
      <c r="J5" s="521"/>
      <c r="K5" s="521"/>
      <c r="L5" s="521"/>
      <c r="M5" s="521"/>
      <c r="N5" s="521"/>
      <c r="O5" s="521"/>
      <c r="P5" s="521"/>
      <c r="Q5" s="521"/>
      <c r="R5" s="102"/>
      <c r="S5" s="527"/>
      <c r="T5" s="524"/>
      <c r="U5" s="525"/>
      <c r="V5" s="541"/>
      <c r="W5" s="542"/>
      <c r="X5" s="542"/>
      <c r="Y5" s="542"/>
      <c r="Z5" s="542"/>
      <c r="AA5" s="543"/>
      <c r="AB5" s="94" t="s">
        <v>208</v>
      </c>
      <c r="AC5" s="97"/>
      <c r="AD5" s="98"/>
      <c r="AE5" s="537">
        <f>+入力!M6</f>
        <v>0</v>
      </c>
      <c r="AF5" s="537"/>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2112</v>
      </c>
      <c r="C9" s="119"/>
      <c r="D9" s="183" t="s">
        <v>1779</v>
      </c>
      <c r="E9" s="330" t="s">
        <v>2113</v>
      </c>
      <c r="F9" s="331" t="s">
        <v>2114</v>
      </c>
      <c r="G9" s="328">
        <v>30</v>
      </c>
      <c r="H9" s="332"/>
      <c r="I9" s="333"/>
      <c r="J9" s="183" t="s">
        <v>1779</v>
      </c>
      <c r="K9" s="128" t="s">
        <v>2115</v>
      </c>
      <c r="L9" s="128" t="s">
        <v>2116</v>
      </c>
      <c r="M9" s="328">
        <v>45</v>
      </c>
      <c r="N9" s="332"/>
      <c r="O9" s="333"/>
      <c r="P9" s="183" t="s">
        <v>1779</v>
      </c>
      <c r="Q9" s="343" t="s">
        <v>2117</v>
      </c>
      <c r="R9" s="338" t="s">
        <v>2118</v>
      </c>
      <c r="S9" s="334">
        <v>30</v>
      </c>
      <c r="T9" s="332"/>
      <c r="U9" s="333"/>
      <c r="V9" s="183" t="s">
        <v>1779</v>
      </c>
      <c r="W9" s="330" t="s">
        <v>2119</v>
      </c>
      <c r="X9" s="342" t="s">
        <v>2120</v>
      </c>
      <c r="Y9" s="328">
        <v>21</v>
      </c>
      <c r="Z9" s="332"/>
      <c r="AA9" s="340"/>
      <c r="AB9" s="183" t="s">
        <v>1779</v>
      </c>
      <c r="AC9" s="330" t="s">
        <v>2121</v>
      </c>
      <c r="AD9" s="331" t="s">
        <v>2122</v>
      </c>
      <c r="AE9" s="328">
        <v>30</v>
      </c>
      <c r="AF9" s="332"/>
      <c r="AG9" s="341"/>
      <c r="AH9" s="183" t="s">
        <v>1779</v>
      </c>
      <c r="AI9" s="352" t="s">
        <v>2123</v>
      </c>
      <c r="AJ9" s="330" t="s">
        <v>2124</v>
      </c>
      <c r="AK9" s="353">
        <v>10</v>
      </c>
      <c r="AL9" s="265"/>
      <c r="AM9" s="199"/>
    </row>
    <row r="10" spans="1:41" ht="16.5" customHeight="1">
      <c r="B10" s="118">
        <v>47303</v>
      </c>
      <c r="D10" s="183" t="s">
        <v>1779</v>
      </c>
      <c r="E10" s="125" t="s">
        <v>2119</v>
      </c>
      <c r="F10" s="431" t="s">
        <v>2125</v>
      </c>
      <c r="G10" s="334">
        <v>35</v>
      </c>
      <c r="H10" s="332"/>
      <c r="I10" s="335"/>
      <c r="J10" s="183" t="s">
        <v>1779</v>
      </c>
      <c r="K10" s="128" t="s">
        <v>2126</v>
      </c>
      <c r="L10" s="128" t="s">
        <v>2127</v>
      </c>
      <c r="M10" s="328">
        <v>35</v>
      </c>
      <c r="N10" s="332"/>
      <c r="O10" s="335"/>
      <c r="P10" s="120"/>
      <c r="Q10" s="125" t="s">
        <v>2128</v>
      </c>
      <c r="R10" s="125" t="s">
        <v>2129</v>
      </c>
      <c r="S10" s="329" t="s">
        <v>452</v>
      </c>
      <c r="T10" s="332"/>
      <c r="U10" s="336"/>
      <c r="V10" s="183" t="s">
        <v>1779</v>
      </c>
      <c r="W10" s="330" t="s">
        <v>2113</v>
      </c>
      <c r="X10" s="331" t="s">
        <v>2130</v>
      </c>
      <c r="Y10" s="328">
        <v>25</v>
      </c>
      <c r="Z10" s="332"/>
      <c r="AA10" s="341"/>
      <c r="AB10" s="183" t="s">
        <v>1779</v>
      </c>
      <c r="AC10" s="330" t="s">
        <v>2131</v>
      </c>
      <c r="AD10" s="331" t="s">
        <v>2132</v>
      </c>
      <c r="AE10" s="328">
        <v>20</v>
      </c>
      <c r="AF10" s="332"/>
      <c r="AG10" s="345"/>
      <c r="AH10" s="183" t="s">
        <v>1779</v>
      </c>
      <c r="AI10" s="330" t="s">
        <v>2133</v>
      </c>
      <c r="AJ10" s="330" t="s">
        <v>2134</v>
      </c>
      <c r="AK10" s="328">
        <v>50</v>
      </c>
      <c r="AL10" s="265"/>
      <c r="AM10" s="203"/>
    </row>
    <row r="11" spans="1:41" ht="16.5" customHeight="1" thickBot="1">
      <c r="B11" s="127"/>
      <c r="D11" s="183"/>
      <c r="E11" s="128"/>
      <c r="F11" s="128"/>
      <c r="G11" s="328"/>
      <c r="H11" s="332"/>
      <c r="I11" s="336"/>
      <c r="J11" s="183" t="s">
        <v>1779</v>
      </c>
      <c r="K11" s="330" t="s">
        <v>2135</v>
      </c>
      <c r="L11" s="331" t="s">
        <v>2136</v>
      </c>
      <c r="M11" s="328">
        <v>20</v>
      </c>
      <c r="N11" s="332"/>
      <c r="O11" s="336"/>
      <c r="P11" s="120"/>
      <c r="Q11" s="128" t="s">
        <v>2137</v>
      </c>
      <c r="R11" s="128" t="s">
        <v>2138</v>
      </c>
      <c r="S11" s="329" t="s">
        <v>982</v>
      </c>
      <c r="T11" s="332"/>
      <c r="U11" s="336"/>
      <c r="V11" s="120"/>
      <c r="W11" s="330" t="s">
        <v>2137</v>
      </c>
      <c r="X11" s="331" t="s">
        <v>2139</v>
      </c>
      <c r="Y11" s="329" t="s">
        <v>982</v>
      </c>
      <c r="Z11" s="332"/>
      <c r="AA11" s="341"/>
      <c r="AB11" s="183" t="s">
        <v>1779</v>
      </c>
      <c r="AC11" s="330" t="s">
        <v>2135</v>
      </c>
      <c r="AD11" s="331" t="s">
        <v>2140</v>
      </c>
      <c r="AE11" s="328">
        <v>15</v>
      </c>
      <c r="AF11" s="332"/>
      <c r="AG11" s="341"/>
      <c r="AH11" s="181"/>
      <c r="AI11" s="337" t="s">
        <v>2128</v>
      </c>
      <c r="AJ11" s="338" t="s">
        <v>2141</v>
      </c>
      <c r="AK11" s="329" t="s">
        <v>452</v>
      </c>
      <c r="AL11" s="265"/>
      <c r="AM11" s="199"/>
    </row>
    <row r="12" spans="1:41" ht="16.5" customHeight="1">
      <c r="B12" s="130" t="s">
        <v>409</v>
      </c>
      <c r="C12" s="131">
        <f>SUM(S12,AK12)</f>
        <v>366</v>
      </c>
      <c r="D12" s="132"/>
      <c r="E12" s="133"/>
      <c r="F12" s="133" t="s">
        <v>223</v>
      </c>
      <c r="G12" s="205"/>
      <c r="H12" s="266"/>
      <c r="I12" s="206"/>
      <c r="J12" s="132"/>
      <c r="K12" s="133"/>
      <c r="L12" s="133" t="s">
        <v>223</v>
      </c>
      <c r="M12" s="205"/>
      <c r="N12" s="266"/>
      <c r="O12" s="206"/>
      <c r="P12" s="132"/>
      <c r="Q12" s="133"/>
      <c r="R12" s="133" t="s">
        <v>223</v>
      </c>
      <c r="S12" s="205">
        <f>SUM(S9:S11,M9:M11,G9:G11)</f>
        <v>195</v>
      </c>
      <c r="T12" s="266"/>
      <c r="U12" s="206"/>
      <c r="V12" s="132"/>
      <c r="W12" s="133"/>
      <c r="X12" s="133" t="s">
        <v>223</v>
      </c>
      <c r="Y12" s="205"/>
      <c r="Z12" s="266"/>
      <c r="AA12" s="206"/>
      <c r="AB12" s="132"/>
      <c r="AC12" s="133"/>
      <c r="AD12" s="133" t="s">
        <v>223</v>
      </c>
      <c r="AE12" s="205"/>
      <c r="AF12" s="266"/>
      <c r="AG12" s="206"/>
      <c r="AH12" s="184"/>
      <c r="AI12" s="185"/>
      <c r="AJ12" s="133" t="s">
        <v>223</v>
      </c>
      <c r="AK12" s="205">
        <f>SUM(AK9:AK11,AE9:AE11,Y9:Y11)</f>
        <v>171</v>
      </c>
      <c r="AL12" s="266"/>
      <c r="AM12" s="207"/>
    </row>
    <row r="13" spans="1:41" ht="16.5" customHeight="1" thickBot="1">
      <c r="B13" s="136" t="s">
        <v>410</v>
      </c>
      <c r="C13" s="137">
        <f>SUM(T13,AL13)</f>
        <v>0</v>
      </c>
      <c r="D13" s="138"/>
      <c r="E13" s="139"/>
      <c r="F13" s="139" t="s">
        <v>223</v>
      </c>
      <c r="G13" s="208"/>
      <c r="H13" s="263"/>
      <c r="I13" s="209"/>
      <c r="J13" s="138"/>
      <c r="K13" s="139"/>
      <c r="L13" s="139" t="s">
        <v>223</v>
      </c>
      <c r="M13" s="208"/>
      <c r="N13" s="263"/>
      <c r="O13" s="209"/>
      <c r="P13" s="138"/>
      <c r="Q13" s="139"/>
      <c r="R13" s="139" t="s">
        <v>223</v>
      </c>
      <c r="S13" s="208"/>
      <c r="T13" s="263">
        <f>SUM(T9:T11,N9:N11,H9:H11)</f>
        <v>0</v>
      </c>
      <c r="U13" s="209"/>
      <c r="V13" s="138"/>
      <c r="W13" s="139"/>
      <c r="X13" s="139" t="s">
        <v>223</v>
      </c>
      <c r="Y13" s="208"/>
      <c r="Z13" s="263"/>
      <c r="AA13" s="209"/>
      <c r="AB13" s="138"/>
      <c r="AC13" s="139"/>
      <c r="AD13" s="139" t="s">
        <v>223</v>
      </c>
      <c r="AE13" s="208"/>
      <c r="AF13" s="263"/>
      <c r="AG13" s="209"/>
      <c r="AH13" s="186"/>
      <c r="AI13" s="187"/>
      <c r="AJ13" s="139" t="s">
        <v>223</v>
      </c>
      <c r="AK13" s="208"/>
      <c r="AL13" s="263">
        <f>SUM(AL9:AL11,AF9:AF11,Z9:Z11)</f>
        <v>0</v>
      </c>
      <c r="AM13" s="210"/>
    </row>
    <row r="14" spans="1:41" ht="16.5" customHeight="1">
      <c r="B14" s="118" t="s">
        <v>2142</v>
      </c>
      <c r="D14" s="183" t="s">
        <v>1779</v>
      </c>
      <c r="E14" s="128" t="s">
        <v>2143</v>
      </c>
      <c r="F14" s="128" t="s">
        <v>2144</v>
      </c>
      <c r="G14" s="328">
        <v>35</v>
      </c>
      <c r="H14" s="332"/>
      <c r="I14" s="336"/>
      <c r="J14" s="183" t="s">
        <v>1779</v>
      </c>
      <c r="K14" s="330" t="s">
        <v>2145</v>
      </c>
      <c r="L14" s="331" t="s">
        <v>2146</v>
      </c>
      <c r="M14" s="328">
        <v>20</v>
      </c>
      <c r="N14" s="332"/>
      <c r="O14" s="336"/>
      <c r="P14" s="183" t="s">
        <v>1779</v>
      </c>
      <c r="Q14" s="330" t="s">
        <v>2147</v>
      </c>
      <c r="R14" s="331" t="s">
        <v>2148</v>
      </c>
      <c r="S14" s="328">
        <v>20</v>
      </c>
      <c r="T14" s="332"/>
      <c r="U14" s="336"/>
      <c r="V14" s="183" t="s">
        <v>1779</v>
      </c>
      <c r="W14" s="330" t="s">
        <v>2149</v>
      </c>
      <c r="X14" s="331" t="s">
        <v>2150</v>
      </c>
      <c r="Y14" s="328">
        <v>40</v>
      </c>
      <c r="Z14" s="332"/>
      <c r="AA14" s="341"/>
      <c r="AB14" s="183" t="s">
        <v>1779</v>
      </c>
      <c r="AC14" s="330" t="s">
        <v>2151</v>
      </c>
      <c r="AD14" s="331" t="s">
        <v>2152</v>
      </c>
      <c r="AE14" s="328">
        <v>10</v>
      </c>
      <c r="AF14" s="332"/>
      <c r="AG14" s="341"/>
      <c r="AH14" s="183" t="s">
        <v>1779</v>
      </c>
      <c r="AI14" s="330" t="s">
        <v>2153</v>
      </c>
      <c r="AJ14" s="330" t="s">
        <v>2154</v>
      </c>
      <c r="AK14" s="328">
        <v>35</v>
      </c>
      <c r="AL14" s="265"/>
      <c r="AM14" s="199"/>
    </row>
    <row r="15" spans="1:41" ht="16.5" customHeight="1">
      <c r="B15" s="118">
        <v>47301</v>
      </c>
      <c r="D15" s="183" t="s">
        <v>1779</v>
      </c>
      <c r="E15" s="128" t="s">
        <v>2155</v>
      </c>
      <c r="F15" s="128" t="s">
        <v>2156</v>
      </c>
      <c r="G15" s="328">
        <v>35</v>
      </c>
      <c r="H15" s="332"/>
      <c r="I15" s="336"/>
      <c r="J15" s="183" t="s">
        <v>1779</v>
      </c>
      <c r="K15" s="330" t="s">
        <v>2157</v>
      </c>
      <c r="L15" s="342" t="s">
        <v>2158</v>
      </c>
      <c r="M15" s="328">
        <v>15</v>
      </c>
      <c r="N15" s="332"/>
      <c r="O15" s="336"/>
      <c r="P15" s="183" t="s">
        <v>1779</v>
      </c>
      <c r="Q15" s="330" t="s">
        <v>2159</v>
      </c>
      <c r="R15" s="331" t="s">
        <v>2160</v>
      </c>
      <c r="S15" s="328">
        <v>30</v>
      </c>
      <c r="T15" s="332"/>
      <c r="U15" s="336"/>
      <c r="V15" s="183" t="s">
        <v>1779</v>
      </c>
      <c r="W15" s="330" t="s">
        <v>2161</v>
      </c>
      <c r="X15" s="394" t="s">
        <v>2162</v>
      </c>
      <c r="Y15" s="328">
        <v>30</v>
      </c>
      <c r="Z15" s="332"/>
      <c r="AA15" s="341"/>
      <c r="AB15" s="183" t="s">
        <v>1779</v>
      </c>
      <c r="AC15" s="330" t="s">
        <v>2145</v>
      </c>
      <c r="AD15" s="331" t="s">
        <v>2163</v>
      </c>
      <c r="AE15" s="328">
        <v>20</v>
      </c>
      <c r="AF15" s="332"/>
      <c r="AG15" s="341"/>
      <c r="AH15" s="183" t="s">
        <v>1779</v>
      </c>
      <c r="AI15" s="330" t="s">
        <v>2159</v>
      </c>
      <c r="AJ15" s="330" t="s">
        <v>2164</v>
      </c>
      <c r="AK15" s="328">
        <v>35</v>
      </c>
      <c r="AL15" s="332"/>
      <c r="AM15" s="199"/>
    </row>
    <row r="16" spans="1:41" ht="16.5" customHeight="1">
      <c r="B16" s="127"/>
      <c r="D16" s="183" t="s">
        <v>1779</v>
      </c>
      <c r="E16" s="128" t="s">
        <v>2165</v>
      </c>
      <c r="F16" s="128" t="s">
        <v>2166</v>
      </c>
      <c r="G16" s="328">
        <v>25</v>
      </c>
      <c r="H16" s="332"/>
      <c r="I16" s="336"/>
      <c r="J16" s="183" t="s">
        <v>1779</v>
      </c>
      <c r="K16" s="330" t="s">
        <v>2167</v>
      </c>
      <c r="L16" s="331" t="s">
        <v>2168</v>
      </c>
      <c r="M16" s="328">
        <v>10</v>
      </c>
      <c r="N16" s="332"/>
      <c r="O16" s="336"/>
      <c r="P16" s="183" t="s">
        <v>1779</v>
      </c>
      <c r="Q16" s="330" t="s">
        <v>2169</v>
      </c>
      <c r="R16" s="331" t="s">
        <v>2170</v>
      </c>
      <c r="S16" s="328">
        <v>10</v>
      </c>
      <c r="T16" s="332"/>
      <c r="U16" s="336"/>
      <c r="V16" s="183" t="s">
        <v>1779</v>
      </c>
      <c r="W16" s="330" t="s">
        <v>2165</v>
      </c>
      <c r="X16" s="331" t="s">
        <v>2171</v>
      </c>
      <c r="Y16" s="328">
        <v>50</v>
      </c>
      <c r="Z16" s="332"/>
      <c r="AA16" s="341"/>
      <c r="AB16" s="183" t="s">
        <v>1779</v>
      </c>
      <c r="AC16" s="330" t="s">
        <v>2172</v>
      </c>
      <c r="AD16" s="331" t="s">
        <v>2173</v>
      </c>
      <c r="AE16" s="328">
        <v>8</v>
      </c>
      <c r="AF16" s="332"/>
      <c r="AG16" s="341"/>
      <c r="AH16" s="183" t="s">
        <v>1779</v>
      </c>
      <c r="AI16" s="330" t="s">
        <v>2174</v>
      </c>
      <c r="AJ16" s="330" t="s">
        <v>2175</v>
      </c>
      <c r="AK16" s="328">
        <v>51</v>
      </c>
      <c r="AL16" s="332"/>
      <c r="AM16" s="199"/>
    </row>
    <row r="17" spans="1:39" ht="16.5" customHeight="1">
      <c r="B17" s="127"/>
      <c r="D17" s="183" t="s">
        <v>1779</v>
      </c>
      <c r="E17" s="128" t="s">
        <v>2176</v>
      </c>
      <c r="F17" s="128" t="s">
        <v>2177</v>
      </c>
      <c r="G17" s="328">
        <v>15</v>
      </c>
      <c r="H17" s="332"/>
      <c r="I17" s="336"/>
      <c r="J17" s="183" t="s">
        <v>1779</v>
      </c>
      <c r="K17" s="330" t="s">
        <v>2172</v>
      </c>
      <c r="L17" s="331" t="s">
        <v>2178</v>
      </c>
      <c r="M17" s="328">
        <v>15</v>
      </c>
      <c r="N17" s="332"/>
      <c r="O17" s="336"/>
      <c r="P17" s="183" t="s">
        <v>1779</v>
      </c>
      <c r="Q17" s="330" t="s">
        <v>2179</v>
      </c>
      <c r="R17" s="331" t="s">
        <v>2180</v>
      </c>
      <c r="S17" s="373">
        <v>20</v>
      </c>
      <c r="T17" s="332"/>
      <c r="U17" s="336"/>
      <c r="V17" s="183" t="s">
        <v>263</v>
      </c>
      <c r="W17" s="330" t="s">
        <v>2181</v>
      </c>
      <c r="X17" s="331" t="s">
        <v>2182</v>
      </c>
      <c r="Y17" s="328">
        <v>20</v>
      </c>
      <c r="Z17" s="332"/>
      <c r="AA17" s="341"/>
      <c r="AB17" s="183" t="s">
        <v>1779</v>
      </c>
      <c r="AC17" s="330" t="s">
        <v>2183</v>
      </c>
      <c r="AD17" s="331" t="s">
        <v>2184</v>
      </c>
      <c r="AE17" s="328">
        <v>8</v>
      </c>
      <c r="AF17" s="332"/>
      <c r="AG17" s="341"/>
      <c r="AH17" s="183"/>
      <c r="AI17" s="330" t="s">
        <v>2185</v>
      </c>
      <c r="AJ17" s="330" t="s">
        <v>2186</v>
      </c>
      <c r="AK17" s="329" t="s">
        <v>452</v>
      </c>
      <c r="AL17" s="332"/>
      <c r="AM17" s="199"/>
    </row>
    <row r="18" spans="1:39" ht="16.5" customHeight="1">
      <c r="B18" s="127"/>
      <c r="D18" s="183" t="s">
        <v>1779</v>
      </c>
      <c r="E18" s="128" t="s">
        <v>2187</v>
      </c>
      <c r="F18" s="128" t="s">
        <v>2188</v>
      </c>
      <c r="G18" s="328">
        <v>35</v>
      </c>
      <c r="H18" s="332"/>
      <c r="I18" s="336"/>
      <c r="J18" s="183" t="s">
        <v>1779</v>
      </c>
      <c r="K18" s="330" t="s">
        <v>2183</v>
      </c>
      <c r="L18" s="331" t="s">
        <v>2189</v>
      </c>
      <c r="M18" s="328">
        <v>10</v>
      </c>
      <c r="N18" s="332"/>
      <c r="O18" s="336"/>
      <c r="P18" s="183"/>
      <c r="Q18" s="330" t="s">
        <v>2185</v>
      </c>
      <c r="R18" s="331" t="s">
        <v>2190</v>
      </c>
      <c r="S18" s="329" t="s">
        <v>452</v>
      </c>
      <c r="T18" s="332"/>
      <c r="U18" s="336"/>
      <c r="V18" s="183" t="s">
        <v>263</v>
      </c>
      <c r="W18" s="330" t="s">
        <v>2191</v>
      </c>
      <c r="X18" s="331" t="s">
        <v>2192</v>
      </c>
      <c r="Y18" s="328">
        <v>35</v>
      </c>
      <c r="Z18" s="332"/>
      <c r="AA18" s="341"/>
      <c r="AB18" s="183" t="s">
        <v>1779</v>
      </c>
      <c r="AC18" s="330" t="s">
        <v>2193</v>
      </c>
      <c r="AD18" s="331" t="s">
        <v>2194</v>
      </c>
      <c r="AE18" s="328">
        <v>10</v>
      </c>
      <c r="AF18" s="332"/>
      <c r="AG18" s="341"/>
      <c r="AH18" s="183"/>
      <c r="AI18" s="330" t="s">
        <v>2195</v>
      </c>
      <c r="AJ18" s="331" t="s">
        <v>2196</v>
      </c>
      <c r="AK18" s="329" t="s">
        <v>452</v>
      </c>
      <c r="AL18" s="265"/>
      <c r="AM18" s="199"/>
    </row>
    <row r="19" spans="1:39" ht="15.75" customHeight="1">
      <c r="A19" s="79">
        <v>40131</v>
      </c>
      <c r="B19" s="127"/>
      <c r="D19" s="183" t="s">
        <v>1779</v>
      </c>
      <c r="E19" s="128" t="s">
        <v>2197</v>
      </c>
      <c r="F19" s="128" t="s">
        <v>2198</v>
      </c>
      <c r="G19" s="328">
        <v>165</v>
      </c>
      <c r="H19" s="332"/>
      <c r="I19" s="336"/>
      <c r="J19" s="183" t="s">
        <v>1779</v>
      </c>
      <c r="K19" s="330" t="s">
        <v>2199</v>
      </c>
      <c r="L19" s="331" t="s">
        <v>2200</v>
      </c>
      <c r="M19" s="328">
        <v>10</v>
      </c>
      <c r="N19" s="332"/>
      <c r="O19" s="336"/>
      <c r="P19" s="183"/>
      <c r="Q19" s="330" t="s">
        <v>2201</v>
      </c>
      <c r="R19" s="331" t="s">
        <v>2202</v>
      </c>
      <c r="S19" s="329" t="s">
        <v>452</v>
      </c>
      <c r="T19" s="332"/>
      <c r="U19" s="336"/>
      <c r="V19" s="183" t="s">
        <v>263</v>
      </c>
      <c r="W19" s="330" t="s">
        <v>2197</v>
      </c>
      <c r="X19" s="331" t="s">
        <v>2203</v>
      </c>
      <c r="Y19" s="328">
        <v>165</v>
      </c>
      <c r="Z19" s="332"/>
      <c r="AA19" s="341"/>
      <c r="AB19" s="183" t="s">
        <v>1779</v>
      </c>
      <c r="AC19" s="330" t="s">
        <v>2204</v>
      </c>
      <c r="AD19" s="331" t="s">
        <v>2205</v>
      </c>
      <c r="AE19" s="328">
        <v>20</v>
      </c>
      <c r="AF19" s="332"/>
      <c r="AG19" s="341"/>
      <c r="AH19" s="181"/>
      <c r="AI19" s="330"/>
      <c r="AJ19" s="330"/>
      <c r="AK19" s="328"/>
      <c r="AL19" s="265"/>
      <c r="AM19" s="199"/>
    </row>
    <row r="20" spans="1:39" ht="16.5" customHeight="1" thickBot="1">
      <c r="B20" s="127"/>
      <c r="D20" s="183" t="s">
        <v>1779</v>
      </c>
      <c r="E20" s="128" t="s">
        <v>2181</v>
      </c>
      <c r="F20" s="128" t="s">
        <v>2206</v>
      </c>
      <c r="G20" s="328">
        <v>15</v>
      </c>
      <c r="H20" s="332"/>
      <c r="I20" s="336"/>
      <c r="J20" s="183" t="s">
        <v>1779</v>
      </c>
      <c r="K20" s="330" t="s">
        <v>2204</v>
      </c>
      <c r="L20" s="331" t="s">
        <v>2207</v>
      </c>
      <c r="M20" s="328">
        <v>25</v>
      </c>
      <c r="N20" s="332"/>
      <c r="O20" s="336"/>
      <c r="P20" s="183"/>
      <c r="Q20" s="330"/>
      <c r="R20" s="331"/>
      <c r="S20" s="329"/>
      <c r="T20" s="332"/>
      <c r="U20" s="336"/>
      <c r="V20" s="183"/>
      <c r="W20" s="330" t="s">
        <v>2208</v>
      </c>
      <c r="X20" s="331" t="s">
        <v>2209</v>
      </c>
      <c r="Y20" s="329" t="s">
        <v>982</v>
      </c>
      <c r="Z20" s="332"/>
      <c r="AA20" s="341"/>
      <c r="AB20" s="183" t="s">
        <v>1779</v>
      </c>
      <c r="AC20" s="330" t="s">
        <v>2147</v>
      </c>
      <c r="AD20" s="331" t="s">
        <v>2210</v>
      </c>
      <c r="AE20" s="328">
        <v>25</v>
      </c>
      <c r="AF20" s="332"/>
      <c r="AG20" s="341"/>
      <c r="AH20" s="181"/>
      <c r="AI20" s="330"/>
      <c r="AJ20" s="330" t="s">
        <v>223</v>
      </c>
      <c r="AK20" s="328"/>
      <c r="AL20" s="265"/>
      <c r="AM20" s="199"/>
    </row>
    <row r="21" spans="1:39" ht="16.5" customHeight="1">
      <c r="B21" s="130" t="s">
        <v>409</v>
      </c>
      <c r="C21" s="131">
        <f>SUM(S21,AK21)</f>
        <v>1072</v>
      </c>
      <c r="D21" s="132"/>
      <c r="E21" s="133"/>
      <c r="F21" s="133" t="s">
        <v>223</v>
      </c>
      <c r="G21" s="205"/>
      <c r="H21" s="266"/>
      <c r="I21" s="206"/>
      <c r="J21" s="132"/>
      <c r="K21" s="133"/>
      <c r="L21" s="133" t="s">
        <v>223</v>
      </c>
      <c r="M21" s="205"/>
      <c r="N21" s="266"/>
      <c r="O21" s="206"/>
      <c r="P21" s="132"/>
      <c r="Q21" s="133"/>
      <c r="R21" s="133" t="s">
        <v>223</v>
      </c>
      <c r="S21" s="205">
        <f>SUM(S14:S20,M14:M20,G14:G20)</f>
        <v>510</v>
      </c>
      <c r="T21" s="266"/>
      <c r="U21" s="206"/>
      <c r="V21" s="132"/>
      <c r="W21" s="133"/>
      <c r="X21" s="133" t="s">
        <v>223</v>
      </c>
      <c r="Y21" s="205"/>
      <c r="Z21" s="266"/>
      <c r="AA21" s="206"/>
      <c r="AB21" s="132"/>
      <c r="AC21" s="133"/>
      <c r="AD21" s="133" t="s">
        <v>223</v>
      </c>
      <c r="AE21" s="205"/>
      <c r="AF21" s="266"/>
      <c r="AG21" s="206"/>
      <c r="AH21" s="132"/>
      <c r="AI21" s="133"/>
      <c r="AJ21" s="133" t="s">
        <v>223</v>
      </c>
      <c r="AK21" s="205">
        <f>SUM(AK14:AK20,AE14:AE20,Y14:Y20)</f>
        <v>562</v>
      </c>
      <c r="AL21" s="266"/>
      <c r="AM21" s="207"/>
    </row>
    <row r="22" spans="1:39" ht="16.5" customHeight="1" thickBot="1">
      <c r="B22" s="136" t="s">
        <v>410</v>
      </c>
      <c r="C22" s="137">
        <f>SUM(T22,AL22)</f>
        <v>0</v>
      </c>
      <c r="D22" s="138"/>
      <c r="E22" s="139"/>
      <c r="F22" s="139" t="s">
        <v>223</v>
      </c>
      <c r="G22" s="208"/>
      <c r="H22" s="263"/>
      <c r="I22" s="209"/>
      <c r="J22" s="138"/>
      <c r="K22" s="139"/>
      <c r="L22" s="139" t="s">
        <v>223</v>
      </c>
      <c r="M22" s="208"/>
      <c r="N22" s="263"/>
      <c r="O22" s="209"/>
      <c r="P22" s="138"/>
      <c r="Q22" s="139"/>
      <c r="R22" s="139" t="s">
        <v>223</v>
      </c>
      <c r="S22" s="208"/>
      <c r="T22" s="263">
        <f>SUM(T14:T20,N14:N20,H14:H20)</f>
        <v>0</v>
      </c>
      <c r="U22" s="209"/>
      <c r="V22" s="138"/>
      <c r="W22" s="139"/>
      <c r="X22" s="139" t="s">
        <v>223</v>
      </c>
      <c r="Y22" s="208"/>
      <c r="Z22" s="263"/>
      <c r="AA22" s="209"/>
      <c r="AB22" s="138"/>
      <c r="AC22" s="139"/>
      <c r="AD22" s="139" t="s">
        <v>223</v>
      </c>
      <c r="AE22" s="208"/>
      <c r="AF22" s="263"/>
      <c r="AG22" s="209"/>
      <c r="AH22" s="138"/>
      <c r="AI22" s="139"/>
      <c r="AJ22" s="139" t="s">
        <v>223</v>
      </c>
      <c r="AK22" s="208"/>
      <c r="AL22" s="263">
        <f>SUM(AL14:AL20,AF14:AF20,Z14:Z20)</f>
        <v>0</v>
      </c>
      <c r="AM22" s="210"/>
    </row>
    <row r="23" spans="1:39" ht="16.5" customHeight="1">
      <c r="B23" s="118" t="s">
        <v>2211</v>
      </c>
      <c r="C23" s="119"/>
      <c r="D23" s="183" t="s">
        <v>1779</v>
      </c>
      <c r="E23" s="330" t="s">
        <v>2212</v>
      </c>
      <c r="F23" s="331" t="s">
        <v>2213</v>
      </c>
      <c r="G23" s="328">
        <v>515</v>
      </c>
      <c r="H23" s="332"/>
      <c r="I23" s="195"/>
      <c r="J23" s="120"/>
      <c r="K23" s="128"/>
      <c r="L23" s="128" t="s">
        <v>223</v>
      </c>
      <c r="M23" s="194"/>
      <c r="N23" s="265"/>
      <c r="O23" s="195"/>
      <c r="P23" s="120"/>
      <c r="Q23" s="124"/>
      <c r="R23" s="123" t="s">
        <v>223</v>
      </c>
      <c r="S23" s="196"/>
      <c r="T23" s="265"/>
      <c r="U23" s="195"/>
      <c r="V23" s="183" t="s">
        <v>1779</v>
      </c>
      <c r="W23" s="122" t="s">
        <v>2214</v>
      </c>
      <c r="X23" s="188" t="s">
        <v>2215</v>
      </c>
      <c r="Y23" s="334">
        <v>470</v>
      </c>
      <c r="Z23" s="265"/>
      <c r="AA23" s="197"/>
      <c r="AB23" s="120"/>
      <c r="AC23" s="121"/>
      <c r="AD23" s="126" t="s">
        <v>223</v>
      </c>
      <c r="AE23" s="194"/>
      <c r="AF23" s="265"/>
      <c r="AG23" s="198"/>
      <c r="AH23" s="181"/>
      <c r="AI23" s="182"/>
      <c r="AJ23" s="222" t="s">
        <v>223</v>
      </c>
      <c r="AK23" s="211"/>
      <c r="AL23" s="265"/>
      <c r="AM23" s="199"/>
    </row>
    <row r="24" spans="1:39" ht="16.5" customHeight="1" thickBot="1">
      <c r="B24" s="118">
        <v>47315</v>
      </c>
      <c r="D24" s="183"/>
      <c r="E24" s="125"/>
      <c r="F24" s="125" t="s">
        <v>223</v>
      </c>
      <c r="G24" s="196"/>
      <c r="H24" s="265">
        <f t="shared" ref="H24" si="0">G24</f>
        <v>0</v>
      </c>
      <c r="I24" s="200"/>
      <c r="J24" s="183"/>
      <c r="K24" s="128"/>
      <c r="L24" s="128" t="s">
        <v>223</v>
      </c>
      <c r="M24" s="194"/>
      <c r="N24" s="265"/>
      <c r="O24" s="200"/>
      <c r="P24" s="120"/>
      <c r="Q24" s="121"/>
      <c r="R24" s="126" t="s">
        <v>223</v>
      </c>
      <c r="S24" s="194"/>
      <c r="T24" s="265"/>
      <c r="U24" s="201"/>
      <c r="V24" s="183" t="s">
        <v>1779</v>
      </c>
      <c r="W24" s="122" t="s">
        <v>2216</v>
      </c>
      <c r="X24" s="188" t="s">
        <v>2217</v>
      </c>
      <c r="Y24" s="204" t="s">
        <v>982</v>
      </c>
      <c r="Z24" s="265"/>
      <c r="AA24" s="198"/>
      <c r="AB24" s="120"/>
      <c r="AC24" s="121"/>
      <c r="AD24" s="126" t="s">
        <v>223</v>
      </c>
      <c r="AE24" s="194"/>
      <c r="AF24" s="265"/>
      <c r="AG24" s="202"/>
      <c r="AH24" s="181"/>
      <c r="AI24" s="121"/>
      <c r="AJ24" s="121" t="s">
        <v>223</v>
      </c>
      <c r="AK24" s="194"/>
      <c r="AL24" s="265"/>
      <c r="AM24" s="203"/>
    </row>
    <row r="25" spans="1:39" ht="16.5" customHeight="1">
      <c r="B25" s="130" t="s">
        <v>409</v>
      </c>
      <c r="C25" s="131">
        <f>SUM(S25,AK25)</f>
        <v>985</v>
      </c>
      <c r="D25" s="132"/>
      <c r="E25" s="133"/>
      <c r="F25" s="133" t="s">
        <v>223</v>
      </c>
      <c r="G25" s="205"/>
      <c r="H25" s="266"/>
      <c r="I25" s="206"/>
      <c r="J25" s="132"/>
      <c r="K25" s="133"/>
      <c r="L25" s="133" t="s">
        <v>223</v>
      </c>
      <c r="M25" s="205"/>
      <c r="N25" s="266"/>
      <c r="O25" s="206"/>
      <c r="P25" s="132"/>
      <c r="Q25" s="133"/>
      <c r="R25" s="133" t="s">
        <v>223</v>
      </c>
      <c r="S25" s="205">
        <f>SUM(G23:G24,M23:M24,S23:S24)</f>
        <v>515</v>
      </c>
      <c r="T25" s="266"/>
      <c r="U25" s="206"/>
      <c r="V25" s="132"/>
      <c r="W25" s="133"/>
      <c r="X25" s="133" t="s">
        <v>223</v>
      </c>
      <c r="Y25" s="205"/>
      <c r="Z25" s="266"/>
      <c r="AA25" s="206"/>
      <c r="AB25" s="132"/>
      <c r="AC25" s="133"/>
      <c r="AD25" s="133" t="s">
        <v>223</v>
      </c>
      <c r="AE25" s="205"/>
      <c r="AF25" s="266"/>
      <c r="AG25" s="206"/>
      <c r="AH25" s="184"/>
      <c r="AI25" s="185"/>
      <c r="AJ25" s="133" t="s">
        <v>223</v>
      </c>
      <c r="AK25" s="205">
        <f>SUM(Y23:Y24,AE23:AE24,AK23:AK24)</f>
        <v>470</v>
      </c>
      <c r="AL25" s="266"/>
      <c r="AM25" s="207"/>
    </row>
    <row r="26" spans="1:39" ht="16.5" customHeight="1" thickBot="1">
      <c r="B26" s="136" t="s">
        <v>410</v>
      </c>
      <c r="C26" s="137">
        <f>SUM(T26,AL26)</f>
        <v>0</v>
      </c>
      <c r="D26" s="138"/>
      <c r="E26" s="139"/>
      <c r="F26" s="139" t="s">
        <v>223</v>
      </c>
      <c r="G26" s="208"/>
      <c r="H26" s="263"/>
      <c r="I26" s="209"/>
      <c r="J26" s="138"/>
      <c r="K26" s="139"/>
      <c r="L26" s="139" t="s">
        <v>223</v>
      </c>
      <c r="M26" s="208"/>
      <c r="N26" s="263"/>
      <c r="O26" s="209"/>
      <c r="P26" s="138"/>
      <c r="Q26" s="139"/>
      <c r="R26" s="139" t="s">
        <v>223</v>
      </c>
      <c r="S26" s="208"/>
      <c r="T26" s="263">
        <f>SUM(T23:T24,N23:N24,H23:H24)</f>
        <v>0</v>
      </c>
      <c r="U26" s="209"/>
      <c r="V26" s="138"/>
      <c r="W26" s="139"/>
      <c r="X26" s="139" t="s">
        <v>223</v>
      </c>
      <c r="Y26" s="208"/>
      <c r="Z26" s="263"/>
      <c r="AA26" s="209"/>
      <c r="AB26" s="138"/>
      <c r="AC26" s="139"/>
      <c r="AD26" s="139" t="s">
        <v>223</v>
      </c>
      <c r="AE26" s="208"/>
      <c r="AF26" s="263"/>
      <c r="AG26" s="209"/>
      <c r="AH26" s="186"/>
      <c r="AI26" s="187"/>
      <c r="AJ26" s="139" t="s">
        <v>223</v>
      </c>
      <c r="AK26" s="208"/>
      <c r="AL26" s="263">
        <f>SUM(AL23:AL24,AF23:AF24,Z23:Z24)</f>
        <v>0</v>
      </c>
      <c r="AM26" s="210"/>
    </row>
    <row r="27" spans="1:39" ht="16.5" customHeight="1">
      <c r="B27" s="118" t="s">
        <v>2218</v>
      </c>
      <c r="C27" s="119"/>
      <c r="D27" s="183" t="s">
        <v>1779</v>
      </c>
      <c r="E27" s="330" t="s">
        <v>2219</v>
      </c>
      <c r="F27" s="331" t="s">
        <v>2220</v>
      </c>
      <c r="G27" s="328">
        <v>95</v>
      </c>
      <c r="H27" s="332"/>
      <c r="I27" s="333"/>
      <c r="J27" s="120"/>
      <c r="K27" s="128"/>
      <c r="L27" s="128" t="s">
        <v>223</v>
      </c>
      <c r="M27" s="328"/>
      <c r="N27" s="332"/>
      <c r="O27" s="333"/>
      <c r="P27" s="120"/>
      <c r="Q27" s="124"/>
      <c r="R27" s="123" t="s">
        <v>223</v>
      </c>
      <c r="S27" s="196"/>
      <c r="T27" s="265"/>
      <c r="U27" s="195"/>
      <c r="V27" s="183" t="s">
        <v>1779</v>
      </c>
      <c r="W27" s="122" t="s">
        <v>2221</v>
      </c>
      <c r="X27" s="188" t="s">
        <v>2222</v>
      </c>
      <c r="Y27" s="334">
        <v>85</v>
      </c>
      <c r="Z27" s="265"/>
      <c r="AA27" s="197"/>
      <c r="AB27" s="120"/>
      <c r="AC27" s="121"/>
      <c r="AD27" s="126" t="s">
        <v>223</v>
      </c>
      <c r="AE27" s="194"/>
      <c r="AF27" s="265"/>
      <c r="AG27" s="198"/>
      <c r="AH27" s="181"/>
      <c r="AI27" s="182"/>
      <c r="AJ27" s="222" t="s">
        <v>223</v>
      </c>
      <c r="AK27" s="211"/>
      <c r="AL27" s="265"/>
      <c r="AM27" s="199"/>
    </row>
    <row r="28" spans="1:39" ht="16.5" customHeight="1" thickBot="1">
      <c r="B28" s="118">
        <v>47360</v>
      </c>
      <c r="D28" s="183"/>
      <c r="E28" s="125"/>
      <c r="F28" s="125" t="s">
        <v>223</v>
      </c>
      <c r="G28" s="196"/>
      <c r="H28" s="265"/>
      <c r="I28" s="200"/>
      <c r="J28" s="183"/>
      <c r="K28" s="128"/>
      <c r="L28" s="128" t="s">
        <v>223</v>
      </c>
      <c r="M28" s="194"/>
      <c r="N28" s="265"/>
      <c r="O28" s="200"/>
      <c r="P28" s="120"/>
      <c r="Q28" s="121"/>
      <c r="R28" s="126" t="s">
        <v>223</v>
      </c>
      <c r="S28" s="194"/>
      <c r="T28" s="265"/>
      <c r="U28" s="201"/>
      <c r="V28" s="120"/>
      <c r="W28" s="122" t="s">
        <v>2219</v>
      </c>
      <c r="X28" s="123" t="s">
        <v>2223</v>
      </c>
      <c r="Y28" s="204" t="s">
        <v>982</v>
      </c>
      <c r="Z28" s="265"/>
      <c r="AA28" s="198"/>
      <c r="AB28" s="120"/>
      <c r="AC28" s="121"/>
      <c r="AD28" s="126" t="s">
        <v>223</v>
      </c>
      <c r="AE28" s="194"/>
      <c r="AF28" s="265"/>
      <c r="AG28" s="202"/>
      <c r="AH28" s="181"/>
      <c r="AI28" s="121"/>
      <c r="AJ28" s="121" t="s">
        <v>223</v>
      </c>
      <c r="AK28" s="194"/>
      <c r="AL28" s="265"/>
      <c r="AM28" s="203"/>
    </row>
    <row r="29" spans="1:39" ht="16.5" customHeight="1">
      <c r="B29" s="130" t="s">
        <v>409</v>
      </c>
      <c r="C29" s="131">
        <f>SUM(S29,AK29)</f>
        <v>180</v>
      </c>
      <c r="D29" s="132"/>
      <c r="E29" s="133"/>
      <c r="F29" s="133" t="s">
        <v>223</v>
      </c>
      <c r="G29" s="205"/>
      <c r="H29" s="266"/>
      <c r="I29" s="206"/>
      <c r="J29" s="132"/>
      <c r="K29" s="133"/>
      <c r="L29" s="133" t="s">
        <v>223</v>
      </c>
      <c r="M29" s="205"/>
      <c r="N29" s="266"/>
      <c r="O29" s="206"/>
      <c r="P29" s="132"/>
      <c r="Q29" s="133"/>
      <c r="R29" s="133" t="s">
        <v>223</v>
      </c>
      <c r="S29" s="205">
        <f>SUM(G27:G28,M27:M28,S27:S28)</f>
        <v>95</v>
      </c>
      <c r="T29" s="266"/>
      <c r="U29" s="206"/>
      <c r="V29" s="132"/>
      <c r="W29" s="133"/>
      <c r="X29" s="133" t="s">
        <v>223</v>
      </c>
      <c r="Y29" s="205"/>
      <c r="Z29" s="266"/>
      <c r="AA29" s="206"/>
      <c r="AB29" s="132"/>
      <c r="AC29" s="133"/>
      <c r="AD29" s="133" t="s">
        <v>223</v>
      </c>
      <c r="AE29" s="205"/>
      <c r="AF29" s="266"/>
      <c r="AG29" s="206"/>
      <c r="AH29" s="184"/>
      <c r="AI29" s="185"/>
      <c r="AJ29" s="133" t="s">
        <v>223</v>
      </c>
      <c r="AK29" s="205">
        <f>SUM(Y27:Y28,AE27:AE28,AK27:AK28)</f>
        <v>85</v>
      </c>
      <c r="AL29" s="266"/>
      <c r="AM29" s="207"/>
    </row>
    <row r="30" spans="1:39" ht="16.5" customHeight="1" thickBot="1">
      <c r="B30" s="136" t="s">
        <v>410</v>
      </c>
      <c r="C30" s="137">
        <f>SUM(T30,AL30)</f>
        <v>0</v>
      </c>
      <c r="D30" s="138"/>
      <c r="E30" s="139"/>
      <c r="F30" s="139" t="s">
        <v>223</v>
      </c>
      <c r="G30" s="208"/>
      <c r="H30" s="263"/>
      <c r="I30" s="209"/>
      <c r="J30" s="138"/>
      <c r="K30" s="139"/>
      <c r="L30" s="139" t="s">
        <v>223</v>
      </c>
      <c r="M30" s="208"/>
      <c r="N30" s="263"/>
      <c r="O30" s="209"/>
      <c r="P30" s="138"/>
      <c r="Q30" s="139"/>
      <c r="R30" s="139" t="s">
        <v>223</v>
      </c>
      <c r="S30" s="208"/>
      <c r="T30" s="263">
        <f>SUM(T27:T28,N27:N28,H27:H28)</f>
        <v>0</v>
      </c>
      <c r="U30" s="209"/>
      <c r="V30" s="138"/>
      <c r="W30" s="139"/>
      <c r="X30" s="139" t="s">
        <v>223</v>
      </c>
      <c r="Y30" s="208"/>
      <c r="Z30" s="263"/>
      <c r="AA30" s="209"/>
      <c r="AB30" s="138"/>
      <c r="AC30" s="139"/>
      <c r="AD30" s="139" t="s">
        <v>223</v>
      </c>
      <c r="AE30" s="208"/>
      <c r="AF30" s="263"/>
      <c r="AG30" s="209"/>
      <c r="AH30" s="186"/>
      <c r="AI30" s="187"/>
      <c r="AJ30" s="139" t="s">
        <v>223</v>
      </c>
      <c r="AK30" s="208"/>
      <c r="AL30" s="263">
        <f>SUM(AL27:AL28,AF27:AF28,Z27:Z28)</f>
        <v>0</v>
      </c>
      <c r="AM30" s="210"/>
    </row>
    <row r="31" spans="1:39" ht="15.75" customHeight="1">
      <c r="B31" s="118" t="s">
        <v>2224</v>
      </c>
      <c r="C31" s="119"/>
      <c r="D31" s="183" t="s">
        <v>1779</v>
      </c>
      <c r="E31" s="121" t="s">
        <v>2225</v>
      </c>
      <c r="F31" s="126" t="s">
        <v>2226</v>
      </c>
      <c r="G31" s="194">
        <v>20</v>
      </c>
      <c r="H31" s="265"/>
      <c r="I31" s="195"/>
      <c r="J31" s="183" t="s">
        <v>1779</v>
      </c>
      <c r="K31" s="128" t="s">
        <v>2227</v>
      </c>
      <c r="L31" s="128" t="s">
        <v>2228</v>
      </c>
      <c r="M31" s="328">
        <v>15</v>
      </c>
      <c r="N31" s="332"/>
      <c r="O31" s="333"/>
      <c r="P31" s="183" t="s">
        <v>1779</v>
      </c>
      <c r="Q31" s="124" t="s">
        <v>2229</v>
      </c>
      <c r="R31" s="123" t="s">
        <v>2230</v>
      </c>
      <c r="S31" s="196">
        <v>5</v>
      </c>
      <c r="T31" s="265"/>
      <c r="U31" s="195"/>
      <c r="V31" s="183" t="s">
        <v>1779</v>
      </c>
      <c r="W31" s="337" t="s">
        <v>2231</v>
      </c>
      <c r="X31" s="338" t="s">
        <v>2232</v>
      </c>
      <c r="Y31" s="334">
        <v>30</v>
      </c>
      <c r="Z31" s="332"/>
      <c r="AA31" s="340"/>
      <c r="AB31" s="183" t="s">
        <v>1779</v>
      </c>
      <c r="AC31" s="330" t="s">
        <v>2233</v>
      </c>
      <c r="AD31" s="331" t="s">
        <v>2234</v>
      </c>
      <c r="AE31" s="328">
        <v>16</v>
      </c>
      <c r="AF31" s="332"/>
      <c r="AG31" s="341"/>
      <c r="AH31" s="183" t="s">
        <v>1779</v>
      </c>
      <c r="AI31" s="352" t="s">
        <v>2235</v>
      </c>
      <c r="AJ31" s="331" t="s">
        <v>2236</v>
      </c>
      <c r="AK31" s="328">
        <v>6</v>
      </c>
      <c r="AL31" s="332"/>
      <c r="AM31" s="199"/>
    </row>
    <row r="32" spans="1:39" ht="15.75" customHeight="1" thickBot="1">
      <c r="B32" s="118">
        <v>47359</v>
      </c>
      <c r="D32" s="183" t="s">
        <v>1779</v>
      </c>
      <c r="E32" s="125" t="s">
        <v>2237</v>
      </c>
      <c r="F32" s="125" t="s">
        <v>2238</v>
      </c>
      <c r="G32" s="334">
        <v>20</v>
      </c>
      <c r="H32" s="265"/>
      <c r="I32" s="200"/>
      <c r="J32" s="183" t="s">
        <v>1779</v>
      </c>
      <c r="K32" s="128" t="s">
        <v>2233</v>
      </c>
      <c r="L32" s="128" t="s">
        <v>2239</v>
      </c>
      <c r="M32" s="328">
        <v>20</v>
      </c>
      <c r="N32" s="265"/>
      <c r="O32" s="200"/>
      <c r="P32" s="120"/>
      <c r="Q32" s="121"/>
      <c r="R32" s="126" t="s">
        <v>223</v>
      </c>
      <c r="S32" s="194"/>
      <c r="T32" s="265"/>
      <c r="U32" s="201"/>
      <c r="V32" s="183" t="s">
        <v>1779</v>
      </c>
      <c r="W32" s="330" t="s">
        <v>2240</v>
      </c>
      <c r="X32" s="394" t="s">
        <v>2241</v>
      </c>
      <c r="Y32" s="334">
        <v>10</v>
      </c>
      <c r="Z32" s="332"/>
      <c r="AA32" s="341"/>
      <c r="AB32" s="183" t="s">
        <v>1779</v>
      </c>
      <c r="AC32" s="330" t="s">
        <v>2242</v>
      </c>
      <c r="AD32" s="331" t="s">
        <v>2243</v>
      </c>
      <c r="AE32" s="328">
        <v>20</v>
      </c>
      <c r="AF32" s="332"/>
      <c r="AG32" s="345"/>
      <c r="AH32" s="181"/>
      <c r="AI32" s="330" t="s">
        <v>2240</v>
      </c>
      <c r="AJ32" s="330" t="s">
        <v>223</v>
      </c>
      <c r="AK32" s="329" t="s">
        <v>452</v>
      </c>
      <c r="AL32" s="265"/>
      <c r="AM32" s="203"/>
    </row>
    <row r="33" spans="2:39" ht="16.5" customHeight="1">
      <c r="B33" s="130" t="s">
        <v>409</v>
      </c>
      <c r="C33" s="131">
        <f>SUM(S33,AK33)</f>
        <v>162</v>
      </c>
      <c r="D33" s="132"/>
      <c r="E33" s="133"/>
      <c r="F33" s="133" t="s">
        <v>223</v>
      </c>
      <c r="G33" s="205"/>
      <c r="H33" s="266"/>
      <c r="I33" s="206"/>
      <c r="J33" s="132"/>
      <c r="K33" s="133"/>
      <c r="L33" s="133"/>
      <c r="M33" s="205"/>
      <c r="N33" s="266"/>
      <c r="O33" s="206"/>
      <c r="P33" s="132"/>
      <c r="Q33" s="133"/>
      <c r="R33" s="133" t="s">
        <v>223</v>
      </c>
      <c r="S33" s="205">
        <f>SUM(G31:G32,M31:M32,S31:S32)</f>
        <v>80</v>
      </c>
      <c r="T33" s="266"/>
      <c r="U33" s="206"/>
      <c r="V33" s="132"/>
      <c r="W33" s="133"/>
      <c r="X33" s="133" t="s">
        <v>223</v>
      </c>
      <c r="Y33" s="205"/>
      <c r="Z33" s="266"/>
      <c r="AA33" s="206"/>
      <c r="AB33" s="132"/>
      <c r="AC33" s="133"/>
      <c r="AD33" s="133" t="s">
        <v>223</v>
      </c>
      <c r="AE33" s="205"/>
      <c r="AF33" s="266"/>
      <c r="AG33" s="206"/>
      <c r="AH33" s="184"/>
      <c r="AI33" s="185"/>
      <c r="AJ33" s="133" t="s">
        <v>223</v>
      </c>
      <c r="AK33" s="205">
        <f>SUM(Y31:Y32,AE31:AE32,AK31:AK32)</f>
        <v>82</v>
      </c>
      <c r="AL33" s="266"/>
      <c r="AM33" s="207"/>
    </row>
    <row r="34" spans="2:39" ht="16.5" customHeight="1" thickBot="1">
      <c r="B34" s="136" t="s">
        <v>410</v>
      </c>
      <c r="C34" s="137">
        <f>SUM(T34,AL34)</f>
        <v>0</v>
      </c>
      <c r="D34" s="138"/>
      <c r="E34" s="139"/>
      <c r="F34" s="139" t="s">
        <v>223</v>
      </c>
      <c r="G34" s="208"/>
      <c r="H34" s="263"/>
      <c r="I34" s="209"/>
      <c r="J34" s="138"/>
      <c r="K34" s="139"/>
      <c r="L34" s="139"/>
      <c r="M34" s="208"/>
      <c r="N34" s="263"/>
      <c r="O34" s="209"/>
      <c r="P34" s="138"/>
      <c r="Q34" s="139"/>
      <c r="R34" s="139" t="s">
        <v>223</v>
      </c>
      <c r="S34" s="208"/>
      <c r="T34" s="263">
        <f>SUM(T31:T32,N31:N32,H31:H32)</f>
        <v>0</v>
      </c>
      <c r="U34" s="209"/>
      <c r="V34" s="138"/>
      <c r="W34" s="139"/>
      <c r="X34" s="139" t="s">
        <v>223</v>
      </c>
      <c r="Y34" s="208"/>
      <c r="Z34" s="263"/>
      <c r="AA34" s="209"/>
      <c r="AB34" s="138"/>
      <c r="AC34" s="139"/>
      <c r="AD34" s="139" t="s">
        <v>223</v>
      </c>
      <c r="AE34" s="208"/>
      <c r="AF34" s="263"/>
      <c r="AG34" s="209"/>
      <c r="AH34" s="186"/>
      <c r="AI34" s="187"/>
      <c r="AJ34" s="139" t="s">
        <v>223</v>
      </c>
      <c r="AK34" s="208"/>
      <c r="AL34" s="263">
        <f>SUM(AL31:AL32,AF31:AF32,Z31:Z32)</f>
        <v>0</v>
      </c>
      <c r="AM34" s="210"/>
    </row>
    <row r="35" spans="2:39" ht="16.5" customHeight="1">
      <c r="B35" s="118" t="s">
        <v>2244</v>
      </c>
      <c r="C35" s="119"/>
      <c r="D35" s="183" t="s">
        <v>1779</v>
      </c>
      <c r="E35" s="121" t="s">
        <v>2245</v>
      </c>
      <c r="F35" s="126" t="s">
        <v>2246</v>
      </c>
      <c r="G35" s="328">
        <v>20</v>
      </c>
      <c r="H35" s="265"/>
      <c r="I35" s="195"/>
      <c r="J35" s="120"/>
      <c r="K35" s="128"/>
      <c r="L35" s="128"/>
      <c r="M35" s="194"/>
      <c r="N35" s="265"/>
      <c r="O35" s="195"/>
      <c r="P35" s="120"/>
      <c r="Q35" s="124"/>
      <c r="R35" s="123" t="s">
        <v>223</v>
      </c>
      <c r="S35" s="196"/>
      <c r="T35" s="265"/>
      <c r="U35" s="195"/>
      <c r="V35" s="183" t="s">
        <v>1779</v>
      </c>
      <c r="W35" s="337" t="s">
        <v>2245</v>
      </c>
      <c r="X35" s="338" t="s">
        <v>2247</v>
      </c>
      <c r="Y35" s="334">
        <v>40</v>
      </c>
      <c r="Z35" s="332"/>
      <c r="AA35" s="340"/>
      <c r="AB35" s="120"/>
      <c r="AC35" s="121"/>
      <c r="AD35" s="126" t="s">
        <v>223</v>
      </c>
      <c r="AE35" s="194"/>
      <c r="AF35" s="265"/>
      <c r="AG35" s="198"/>
      <c r="AH35" s="181"/>
      <c r="AI35" s="182"/>
      <c r="AJ35" s="222" t="s">
        <v>223</v>
      </c>
      <c r="AK35" s="211"/>
      <c r="AL35" s="265"/>
      <c r="AM35" s="199"/>
    </row>
    <row r="36" spans="2:39" ht="16.5" customHeight="1" thickBot="1">
      <c r="B36" s="118">
        <v>47356</v>
      </c>
      <c r="D36" s="183"/>
      <c r="E36" s="125"/>
      <c r="F36" s="125" t="s">
        <v>223</v>
      </c>
      <c r="G36" s="196"/>
      <c r="H36" s="265"/>
      <c r="I36" s="200"/>
      <c r="J36" s="183"/>
      <c r="K36" s="128"/>
      <c r="L36" s="128"/>
      <c r="M36" s="194"/>
      <c r="N36" s="265"/>
      <c r="O36" s="200"/>
      <c r="P36" s="120"/>
      <c r="Q36" s="121"/>
      <c r="R36" s="126" t="s">
        <v>223</v>
      </c>
      <c r="S36" s="194"/>
      <c r="T36" s="265"/>
      <c r="U36" s="201"/>
      <c r="V36" s="120"/>
      <c r="W36" s="121"/>
      <c r="X36" s="126" t="s">
        <v>223</v>
      </c>
      <c r="Y36" s="194"/>
      <c r="Z36" s="265"/>
      <c r="AA36" s="198"/>
      <c r="AB36" s="120"/>
      <c r="AC36" s="121"/>
      <c r="AD36" s="126" t="s">
        <v>223</v>
      </c>
      <c r="AE36" s="194"/>
      <c r="AF36" s="265"/>
      <c r="AG36" s="202"/>
      <c r="AH36" s="181"/>
      <c r="AI36" s="121"/>
      <c r="AJ36" s="121" t="s">
        <v>223</v>
      </c>
      <c r="AK36" s="194"/>
      <c r="AL36" s="265"/>
      <c r="AM36" s="203"/>
    </row>
    <row r="37" spans="2:39" ht="16.5" customHeight="1">
      <c r="B37" s="130" t="s">
        <v>409</v>
      </c>
      <c r="C37" s="131">
        <f>SUM(S37,AK37)</f>
        <v>60</v>
      </c>
      <c r="D37" s="132"/>
      <c r="E37" s="133"/>
      <c r="F37" s="133" t="s">
        <v>223</v>
      </c>
      <c r="G37" s="205"/>
      <c r="H37" s="266"/>
      <c r="I37" s="206"/>
      <c r="J37" s="132"/>
      <c r="K37" s="133"/>
      <c r="L37" s="133"/>
      <c r="M37" s="205"/>
      <c r="N37" s="266"/>
      <c r="O37" s="206"/>
      <c r="P37" s="132"/>
      <c r="Q37" s="133"/>
      <c r="R37" s="133" t="s">
        <v>223</v>
      </c>
      <c r="S37" s="205">
        <f>SUM(S34:S36,M34:M36,G34:G36)</f>
        <v>20</v>
      </c>
      <c r="T37" s="266"/>
      <c r="U37" s="206"/>
      <c r="V37" s="132"/>
      <c r="W37" s="133"/>
      <c r="X37" s="133" t="s">
        <v>223</v>
      </c>
      <c r="Y37" s="205"/>
      <c r="Z37" s="266"/>
      <c r="AA37" s="206"/>
      <c r="AB37" s="132"/>
      <c r="AC37" s="133"/>
      <c r="AD37" s="133" t="s">
        <v>223</v>
      </c>
      <c r="AE37" s="205"/>
      <c r="AF37" s="266"/>
      <c r="AG37" s="206"/>
      <c r="AH37" s="184"/>
      <c r="AI37" s="185"/>
      <c r="AJ37" s="133" t="s">
        <v>223</v>
      </c>
      <c r="AK37" s="205">
        <f>SUM(AK34:AK36,AE34:AE36,Y34:Y36)</f>
        <v>40</v>
      </c>
      <c r="AL37" s="266"/>
      <c r="AM37" s="207"/>
    </row>
    <row r="38" spans="2:39" ht="16.5" customHeight="1" thickBot="1">
      <c r="B38" s="136" t="s">
        <v>410</v>
      </c>
      <c r="C38" s="137">
        <f>SUM(T38,AL38)</f>
        <v>0</v>
      </c>
      <c r="D38" s="138"/>
      <c r="E38" s="139"/>
      <c r="F38" s="139" t="s">
        <v>223</v>
      </c>
      <c r="G38" s="208"/>
      <c r="H38" s="263"/>
      <c r="I38" s="209"/>
      <c r="J38" s="138"/>
      <c r="K38" s="139"/>
      <c r="L38" s="139"/>
      <c r="M38" s="208"/>
      <c r="N38" s="263"/>
      <c r="O38" s="209"/>
      <c r="P38" s="138"/>
      <c r="Q38" s="139"/>
      <c r="R38" s="139" t="s">
        <v>223</v>
      </c>
      <c r="S38" s="208"/>
      <c r="T38" s="263">
        <f>SUM(H35:H36,N35:N36,T35:T36)</f>
        <v>0</v>
      </c>
      <c r="U38" s="209"/>
      <c r="V38" s="138"/>
      <c r="W38" s="139"/>
      <c r="X38" s="139" t="s">
        <v>223</v>
      </c>
      <c r="Y38" s="208"/>
      <c r="Z38" s="263"/>
      <c r="AA38" s="209"/>
      <c r="AB38" s="138"/>
      <c r="AC38" s="139"/>
      <c r="AD38" s="139" t="s">
        <v>223</v>
      </c>
      <c r="AE38" s="208"/>
      <c r="AF38" s="263"/>
      <c r="AG38" s="209"/>
      <c r="AH38" s="186"/>
      <c r="AI38" s="187"/>
      <c r="AJ38" s="139" t="s">
        <v>223</v>
      </c>
      <c r="AK38" s="208"/>
      <c r="AL38" s="263">
        <f>SUM(Z35:Z36,AF35:AF36,AL35:AL36)</f>
        <v>0</v>
      </c>
      <c r="AM38" s="210"/>
    </row>
    <row r="39" spans="2:39" ht="16.5" customHeight="1">
      <c r="B39" s="118" t="s">
        <v>2248</v>
      </c>
      <c r="C39" s="119"/>
      <c r="D39" s="183" t="s">
        <v>1779</v>
      </c>
      <c r="E39" s="330" t="s">
        <v>2249</v>
      </c>
      <c r="F39" s="331" t="s">
        <v>2250</v>
      </c>
      <c r="G39" s="328">
        <v>30</v>
      </c>
      <c r="H39" s="332"/>
      <c r="I39" s="333"/>
      <c r="J39" s="120"/>
      <c r="K39" s="128"/>
      <c r="L39" s="128"/>
      <c r="M39" s="194"/>
      <c r="N39" s="265"/>
      <c r="O39" s="195"/>
      <c r="P39" s="120"/>
      <c r="Q39" s="124"/>
      <c r="R39" s="123" t="s">
        <v>223</v>
      </c>
      <c r="S39" s="196"/>
      <c r="T39" s="265"/>
      <c r="U39" s="195"/>
      <c r="V39" s="183" t="s">
        <v>1779</v>
      </c>
      <c r="W39" s="122" t="s">
        <v>2249</v>
      </c>
      <c r="X39" s="123" t="s">
        <v>2251</v>
      </c>
      <c r="Y39" s="334">
        <v>45</v>
      </c>
      <c r="Z39" s="265"/>
      <c r="AA39" s="197"/>
      <c r="AB39" s="120"/>
      <c r="AC39" s="121"/>
      <c r="AD39" s="126" t="s">
        <v>223</v>
      </c>
      <c r="AE39" s="194"/>
      <c r="AF39" s="265"/>
      <c r="AG39" s="198"/>
      <c r="AH39" s="181"/>
      <c r="AI39" s="182"/>
      <c r="AJ39" s="222" t="s">
        <v>223</v>
      </c>
      <c r="AK39" s="211"/>
      <c r="AL39" s="265"/>
      <c r="AM39" s="199"/>
    </row>
    <row r="40" spans="2:39" ht="16.5" customHeight="1" thickBot="1">
      <c r="B40" s="118">
        <v>47353</v>
      </c>
      <c r="D40" s="183"/>
      <c r="E40" s="125"/>
      <c r="F40" s="125" t="s">
        <v>223</v>
      </c>
      <c r="G40" s="334"/>
      <c r="H40" s="332"/>
      <c r="I40" s="335"/>
      <c r="J40" s="183"/>
      <c r="K40" s="128"/>
      <c r="L40" s="128"/>
      <c r="M40" s="194"/>
      <c r="N40" s="265"/>
      <c r="O40" s="200"/>
      <c r="P40" s="120"/>
      <c r="Q40" s="121"/>
      <c r="R40" s="126" t="s">
        <v>223</v>
      </c>
      <c r="S40" s="194"/>
      <c r="T40" s="265"/>
      <c r="U40" s="201"/>
      <c r="V40" s="120"/>
      <c r="W40" s="121"/>
      <c r="X40" s="126" t="s">
        <v>223</v>
      </c>
      <c r="Y40" s="194"/>
      <c r="Z40" s="265"/>
      <c r="AA40" s="198"/>
      <c r="AB40" s="120"/>
      <c r="AC40" s="121"/>
      <c r="AD40" s="126" t="s">
        <v>223</v>
      </c>
      <c r="AE40" s="194"/>
      <c r="AF40" s="265"/>
      <c r="AG40" s="202"/>
      <c r="AH40" s="181"/>
      <c r="AI40" s="121"/>
      <c r="AJ40" s="121" t="s">
        <v>223</v>
      </c>
      <c r="AK40" s="194"/>
      <c r="AL40" s="265"/>
      <c r="AM40" s="203"/>
    </row>
    <row r="41" spans="2:39" ht="16.5" customHeight="1">
      <c r="B41" s="130" t="s">
        <v>409</v>
      </c>
      <c r="C41" s="131">
        <f>SUM(S41,AK41)</f>
        <v>75</v>
      </c>
      <c r="D41" s="132"/>
      <c r="E41" s="133"/>
      <c r="F41" s="133" t="s">
        <v>223</v>
      </c>
      <c r="G41" s="205"/>
      <c r="H41" s="266"/>
      <c r="I41" s="206"/>
      <c r="J41" s="132"/>
      <c r="K41" s="133"/>
      <c r="L41" s="133"/>
      <c r="M41" s="205"/>
      <c r="N41" s="266"/>
      <c r="O41" s="206"/>
      <c r="P41" s="132"/>
      <c r="Q41" s="133"/>
      <c r="R41" s="133" t="s">
        <v>223</v>
      </c>
      <c r="S41" s="205">
        <f>SUM(S38:S40,M38:M40,G38:G40)</f>
        <v>30</v>
      </c>
      <c r="T41" s="266"/>
      <c r="U41" s="206"/>
      <c r="V41" s="132"/>
      <c r="W41" s="133"/>
      <c r="X41" s="133" t="s">
        <v>223</v>
      </c>
      <c r="Y41" s="205"/>
      <c r="Z41" s="266"/>
      <c r="AA41" s="206"/>
      <c r="AB41" s="132"/>
      <c r="AC41" s="133"/>
      <c r="AD41" s="133" t="s">
        <v>223</v>
      </c>
      <c r="AE41" s="205"/>
      <c r="AF41" s="266"/>
      <c r="AG41" s="206"/>
      <c r="AH41" s="184"/>
      <c r="AI41" s="185"/>
      <c r="AJ41" s="133" t="s">
        <v>223</v>
      </c>
      <c r="AK41" s="205">
        <f>SUM(AK38:AK40,AE38:AE40,Y38:Y40)</f>
        <v>45</v>
      </c>
      <c r="AL41" s="266"/>
      <c r="AM41" s="207"/>
    </row>
    <row r="42" spans="2:39" ht="16.5" customHeight="1" thickBot="1">
      <c r="B42" s="136" t="s">
        <v>410</v>
      </c>
      <c r="C42" s="137">
        <f>SUM(T42,AL42)</f>
        <v>0</v>
      </c>
      <c r="D42" s="138"/>
      <c r="E42" s="139"/>
      <c r="F42" s="139" t="s">
        <v>223</v>
      </c>
      <c r="G42" s="208"/>
      <c r="H42" s="263"/>
      <c r="I42" s="209"/>
      <c r="J42" s="138"/>
      <c r="K42" s="139"/>
      <c r="L42" s="139"/>
      <c r="M42" s="208"/>
      <c r="N42" s="263"/>
      <c r="O42" s="209"/>
      <c r="P42" s="138"/>
      <c r="Q42" s="139"/>
      <c r="R42" s="139" t="s">
        <v>223</v>
      </c>
      <c r="S42" s="208"/>
      <c r="T42" s="263">
        <f>SUM(H39:H40,N39:N40,T39:T40)</f>
        <v>0</v>
      </c>
      <c r="U42" s="209"/>
      <c r="V42" s="138"/>
      <c r="W42" s="139"/>
      <c r="X42" s="139" t="s">
        <v>223</v>
      </c>
      <c r="Y42" s="208"/>
      <c r="Z42" s="263"/>
      <c r="AA42" s="209"/>
      <c r="AB42" s="138"/>
      <c r="AC42" s="139"/>
      <c r="AD42" s="139" t="s">
        <v>223</v>
      </c>
      <c r="AE42" s="208"/>
      <c r="AF42" s="263"/>
      <c r="AG42" s="209"/>
      <c r="AH42" s="186"/>
      <c r="AI42" s="187"/>
      <c r="AJ42" s="139" t="s">
        <v>223</v>
      </c>
      <c r="AK42" s="208"/>
      <c r="AL42" s="263">
        <f>SUM(Z39:Z40,AF39:AF40,AL39:AL40)</f>
        <v>0</v>
      </c>
      <c r="AM42" s="210"/>
    </row>
    <row r="43" spans="2:39" ht="16.5" customHeight="1">
      <c r="B43" s="118" t="s">
        <v>2252</v>
      </c>
      <c r="C43" s="119"/>
      <c r="D43" s="183" t="s">
        <v>1779</v>
      </c>
      <c r="E43" s="330" t="s">
        <v>2253</v>
      </c>
      <c r="F43" s="331" t="s">
        <v>2254</v>
      </c>
      <c r="G43" s="328">
        <v>30</v>
      </c>
      <c r="H43" s="332"/>
      <c r="I43" s="333"/>
      <c r="J43" s="120"/>
      <c r="K43" s="128"/>
      <c r="L43" s="128"/>
      <c r="M43" s="194"/>
      <c r="N43" s="265"/>
      <c r="O43" s="195"/>
      <c r="P43" s="120"/>
      <c r="Q43" s="124"/>
      <c r="R43" s="123" t="s">
        <v>223</v>
      </c>
      <c r="S43" s="196"/>
      <c r="T43" s="265"/>
      <c r="U43" s="195"/>
      <c r="V43" s="183" t="s">
        <v>1779</v>
      </c>
      <c r="W43" s="122" t="s">
        <v>2253</v>
      </c>
      <c r="X43" s="123" t="s">
        <v>2255</v>
      </c>
      <c r="Y43" s="334">
        <v>50</v>
      </c>
      <c r="Z43" s="265"/>
      <c r="AA43" s="197"/>
      <c r="AB43" s="120"/>
      <c r="AC43" s="121"/>
      <c r="AD43" s="126" t="s">
        <v>223</v>
      </c>
      <c r="AE43" s="194"/>
      <c r="AF43" s="265"/>
      <c r="AG43" s="198"/>
      <c r="AH43" s="181"/>
      <c r="AI43" s="182"/>
      <c r="AJ43" s="222" t="s">
        <v>223</v>
      </c>
      <c r="AK43" s="211"/>
      <c r="AL43" s="265"/>
      <c r="AM43" s="199"/>
    </row>
    <row r="44" spans="2:39" ht="16.5" customHeight="1" thickBot="1">
      <c r="B44" s="118">
        <v>47354</v>
      </c>
      <c r="D44" s="183" t="s">
        <v>1779</v>
      </c>
      <c r="E44" s="125" t="s">
        <v>2256</v>
      </c>
      <c r="F44" s="125" t="s">
        <v>2257</v>
      </c>
      <c r="G44" s="334">
        <v>20</v>
      </c>
      <c r="H44" s="332"/>
      <c r="I44" s="335"/>
      <c r="J44" s="183"/>
      <c r="K44" s="128"/>
      <c r="L44" s="128"/>
      <c r="M44" s="194"/>
      <c r="N44" s="265"/>
      <c r="O44" s="200"/>
      <c r="P44" s="120"/>
      <c r="Q44" s="121"/>
      <c r="R44" s="126" t="s">
        <v>223</v>
      </c>
      <c r="S44" s="194"/>
      <c r="T44" s="265"/>
      <c r="U44" s="201"/>
      <c r="V44" s="183" t="s">
        <v>1779</v>
      </c>
      <c r="W44" s="121" t="s">
        <v>2258</v>
      </c>
      <c r="X44" s="142" t="s">
        <v>2259</v>
      </c>
      <c r="Y44" s="194">
        <v>20</v>
      </c>
      <c r="Z44" s="265"/>
      <c r="AA44" s="198"/>
      <c r="AB44" s="120"/>
      <c r="AC44" s="121"/>
      <c r="AD44" s="126" t="s">
        <v>223</v>
      </c>
      <c r="AE44" s="194"/>
      <c r="AF44" s="265"/>
      <c r="AG44" s="202"/>
      <c r="AH44" s="181"/>
      <c r="AI44" s="121"/>
      <c r="AJ44" s="121" t="s">
        <v>223</v>
      </c>
      <c r="AK44" s="194"/>
      <c r="AL44" s="265"/>
      <c r="AM44" s="203"/>
    </row>
    <row r="45" spans="2:39" ht="16.5" customHeight="1">
      <c r="B45" s="130" t="s">
        <v>409</v>
      </c>
      <c r="C45" s="131">
        <f>SUM(S45,AK45)</f>
        <v>120</v>
      </c>
      <c r="D45" s="132"/>
      <c r="E45" s="133"/>
      <c r="F45" s="133" t="s">
        <v>223</v>
      </c>
      <c r="G45" s="205"/>
      <c r="H45" s="266"/>
      <c r="I45" s="206"/>
      <c r="J45" s="132"/>
      <c r="K45" s="133"/>
      <c r="L45" s="133"/>
      <c r="M45" s="205"/>
      <c r="N45" s="266"/>
      <c r="O45" s="206"/>
      <c r="P45" s="132"/>
      <c r="Q45" s="133"/>
      <c r="R45" s="133" t="s">
        <v>223</v>
      </c>
      <c r="S45" s="205">
        <f>SUM(S42:S44,M42:M44,G42:G44)</f>
        <v>50</v>
      </c>
      <c r="T45" s="266"/>
      <c r="U45" s="206"/>
      <c r="V45" s="132"/>
      <c r="W45" s="133"/>
      <c r="X45" s="133" t="s">
        <v>223</v>
      </c>
      <c r="Y45" s="205"/>
      <c r="Z45" s="266"/>
      <c r="AA45" s="206"/>
      <c r="AB45" s="132"/>
      <c r="AC45" s="133"/>
      <c r="AD45" s="133" t="s">
        <v>223</v>
      </c>
      <c r="AE45" s="205"/>
      <c r="AF45" s="266"/>
      <c r="AG45" s="206"/>
      <c r="AH45" s="184"/>
      <c r="AI45" s="185"/>
      <c r="AJ45" s="133" t="s">
        <v>223</v>
      </c>
      <c r="AK45" s="205">
        <f>SUM(AK42:AK44,AE42:AE44,Y42:Y44)</f>
        <v>70</v>
      </c>
      <c r="AL45" s="266"/>
      <c r="AM45" s="207"/>
    </row>
    <row r="46" spans="2:39" ht="16.5" customHeight="1" thickBot="1">
      <c r="B46" s="136" t="s">
        <v>410</v>
      </c>
      <c r="C46" s="137">
        <f>SUM(T46,AL46)</f>
        <v>0</v>
      </c>
      <c r="D46" s="138"/>
      <c r="E46" s="139"/>
      <c r="F46" s="139" t="s">
        <v>223</v>
      </c>
      <c r="G46" s="208"/>
      <c r="H46" s="263"/>
      <c r="I46" s="209"/>
      <c r="J46" s="138"/>
      <c r="K46" s="139"/>
      <c r="L46" s="139"/>
      <c r="M46" s="208"/>
      <c r="N46" s="263"/>
      <c r="O46" s="209"/>
      <c r="P46" s="138"/>
      <c r="Q46" s="139"/>
      <c r="R46" s="139" t="s">
        <v>223</v>
      </c>
      <c r="S46" s="208"/>
      <c r="T46" s="263">
        <f>SUM(H43:H44,N43:N44,T43:T44)</f>
        <v>0</v>
      </c>
      <c r="U46" s="209"/>
      <c r="V46" s="138"/>
      <c r="W46" s="139"/>
      <c r="X46" s="139" t="s">
        <v>223</v>
      </c>
      <c r="Y46" s="208"/>
      <c r="Z46" s="263"/>
      <c r="AA46" s="209"/>
      <c r="AB46" s="138"/>
      <c r="AC46" s="139"/>
      <c r="AD46" s="139" t="s">
        <v>223</v>
      </c>
      <c r="AE46" s="208"/>
      <c r="AF46" s="263"/>
      <c r="AG46" s="209"/>
      <c r="AH46" s="186"/>
      <c r="AI46" s="187"/>
      <c r="AJ46" s="139" t="s">
        <v>223</v>
      </c>
      <c r="AK46" s="208"/>
      <c r="AL46" s="263">
        <f>SUM(Z43:Z44,AF43:AF44,AL43:AL44)</f>
        <v>0</v>
      </c>
      <c r="AM46" s="210"/>
    </row>
    <row r="47" spans="2:39" ht="16.5" customHeight="1">
      <c r="B47" s="118" t="s">
        <v>2260</v>
      </c>
      <c r="C47" s="119"/>
      <c r="D47" s="183" t="s">
        <v>1779</v>
      </c>
      <c r="E47" s="330" t="s">
        <v>2261</v>
      </c>
      <c r="F47" s="331" t="s">
        <v>2262</v>
      </c>
      <c r="G47" s="328">
        <v>45</v>
      </c>
      <c r="H47" s="332"/>
      <c r="I47" s="333"/>
      <c r="J47" s="120"/>
      <c r="K47" s="128"/>
      <c r="L47" s="128"/>
      <c r="M47" s="194"/>
      <c r="N47" s="265"/>
      <c r="O47" s="195"/>
      <c r="P47" s="120"/>
      <c r="Q47" s="124"/>
      <c r="R47" s="123" t="s">
        <v>223</v>
      </c>
      <c r="S47" s="196"/>
      <c r="T47" s="265"/>
      <c r="U47" s="195"/>
      <c r="V47" s="183" t="s">
        <v>1779</v>
      </c>
      <c r="W47" s="122" t="s">
        <v>2261</v>
      </c>
      <c r="X47" s="123" t="s">
        <v>2263</v>
      </c>
      <c r="Y47" s="334">
        <v>100</v>
      </c>
      <c r="Z47" s="265"/>
      <c r="AA47" s="197"/>
      <c r="AB47" s="120"/>
      <c r="AC47" s="121"/>
      <c r="AD47" s="126" t="s">
        <v>223</v>
      </c>
      <c r="AE47" s="194"/>
      <c r="AF47" s="265"/>
      <c r="AG47" s="198"/>
      <c r="AH47" s="181"/>
      <c r="AI47" s="182"/>
      <c r="AJ47" s="222" t="s">
        <v>223</v>
      </c>
      <c r="AK47" s="211"/>
      <c r="AL47" s="265"/>
      <c r="AM47" s="199"/>
    </row>
    <row r="48" spans="2:39" ht="16.5" customHeight="1">
      <c r="B48" s="118">
        <v>47357</v>
      </c>
      <c r="D48" s="183"/>
      <c r="E48" s="125"/>
      <c r="F48" s="125" t="s">
        <v>223</v>
      </c>
      <c r="G48" s="196"/>
      <c r="H48" s="265"/>
      <c r="I48" s="200"/>
      <c r="J48" s="183"/>
      <c r="K48" s="128"/>
      <c r="L48" s="128"/>
      <c r="M48" s="194"/>
      <c r="N48" s="265"/>
      <c r="O48" s="200"/>
      <c r="P48" s="120"/>
      <c r="Q48" s="121"/>
      <c r="R48" s="126" t="s">
        <v>223</v>
      </c>
      <c r="S48" s="194"/>
      <c r="T48" s="265"/>
      <c r="U48" s="201"/>
      <c r="V48" s="120"/>
      <c r="W48" s="121"/>
      <c r="X48" s="126" t="s">
        <v>223</v>
      </c>
      <c r="Y48" s="194"/>
      <c r="Z48" s="265"/>
      <c r="AA48" s="198"/>
      <c r="AB48" s="120"/>
      <c r="AC48" s="121"/>
      <c r="AD48" s="126" t="s">
        <v>223</v>
      </c>
      <c r="AE48" s="194"/>
      <c r="AF48" s="265"/>
      <c r="AG48" s="202"/>
      <c r="AH48" s="181"/>
      <c r="AI48" s="121"/>
      <c r="AJ48" s="121" t="s">
        <v>223</v>
      </c>
      <c r="AK48" s="194"/>
      <c r="AL48" s="265"/>
      <c r="AM48" s="203"/>
    </row>
    <row r="49" spans="2:39" ht="16.5" customHeight="1" thickBot="1">
      <c r="B49" s="127"/>
      <c r="D49" s="183"/>
      <c r="E49" s="128"/>
      <c r="F49" s="128" t="s">
        <v>223</v>
      </c>
      <c r="G49" s="194"/>
      <c r="H49" s="265"/>
      <c r="I49" s="201"/>
      <c r="J49" s="183"/>
      <c r="K49" s="121"/>
      <c r="L49" s="126"/>
      <c r="M49" s="194"/>
      <c r="N49" s="265"/>
      <c r="O49" s="201"/>
      <c r="P49" s="120"/>
      <c r="Q49" s="121"/>
      <c r="R49" s="126" t="s">
        <v>223</v>
      </c>
      <c r="S49" s="194"/>
      <c r="T49" s="265"/>
      <c r="U49" s="201"/>
      <c r="V49" s="120"/>
      <c r="W49" s="121"/>
      <c r="X49" s="126" t="s">
        <v>223</v>
      </c>
      <c r="Y49" s="194"/>
      <c r="Z49" s="265"/>
      <c r="AA49" s="198"/>
      <c r="AB49" s="120"/>
      <c r="AC49" s="121"/>
      <c r="AD49" s="126" t="s">
        <v>223</v>
      </c>
      <c r="AE49" s="194"/>
      <c r="AF49" s="265"/>
      <c r="AG49" s="198"/>
      <c r="AH49" s="181"/>
      <c r="AI49" s="121"/>
      <c r="AJ49" s="121" t="s">
        <v>223</v>
      </c>
      <c r="AK49" s="194"/>
      <c r="AL49" s="265"/>
      <c r="AM49" s="199"/>
    </row>
    <row r="50" spans="2:39" ht="16.5" customHeight="1">
      <c r="B50" s="130" t="s">
        <v>409</v>
      </c>
      <c r="C50" s="131">
        <f>SUM(S50,AK50)</f>
        <v>145</v>
      </c>
      <c r="D50" s="132"/>
      <c r="E50" s="133"/>
      <c r="F50" s="133" t="s">
        <v>223</v>
      </c>
      <c r="G50" s="205"/>
      <c r="H50" s="266"/>
      <c r="I50" s="206"/>
      <c r="J50" s="435"/>
      <c r="K50" s="436"/>
      <c r="L50" s="436"/>
      <c r="M50" s="437"/>
      <c r="N50" s="438"/>
      <c r="O50" s="439"/>
      <c r="P50" s="132"/>
      <c r="Q50" s="133"/>
      <c r="R50" s="133" t="s">
        <v>223</v>
      </c>
      <c r="S50" s="205">
        <f>SUM(S47:S49,M47:M49,G47:G49)</f>
        <v>45</v>
      </c>
      <c r="T50" s="266"/>
      <c r="U50" s="206"/>
      <c r="V50" s="132"/>
      <c r="W50" s="133"/>
      <c r="X50" s="133" t="s">
        <v>223</v>
      </c>
      <c r="Y50" s="205"/>
      <c r="Z50" s="266"/>
      <c r="AA50" s="206"/>
      <c r="AB50" s="132"/>
      <c r="AC50" s="133"/>
      <c r="AD50" s="133" t="s">
        <v>223</v>
      </c>
      <c r="AE50" s="205"/>
      <c r="AF50" s="266"/>
      <c r="AG50" s="206"/>
      <c r="AH50" s="184"/>
      <c r="AI50" s="185"/>
      <c r="AJ50" s="133" t="s">
        <v>223</v>
      </c>
      <c r="AK50" s="205">
        <f>SUM(AK47:AK49,AE47:AE49,Y47:Y49)</f>
        <v>100</v>
      </c>
      <c r="AL50" s="266"/>
      <c r="AM50" s="207"/>
    </row>
    <row r="51" spans="2:39" ht="16.5" customHeight="1" thickBot="1">
      <c r="B51" s="136" t="s">
        <v>410</v>
      </c>
      <c r="C51" s="137">
        <f>SUM(T51,AL51)</f>
        <v>0</v>
      </c>
      <c r="D51" s="138"/>
      <c r="E51" s="139"/>
      <c r="F51" s="139" t="s">
        <v>223</v>
      </c>
      <c r="G51" s="208"/>
      <c r="H51" s="263"/>
      <c r="I51" s="209"/>
      <c r="J51" s="138"/>
      <c r="K51" s="139"/>
      <c r="L51" s="139"/>
      <c r="M51" s="208"/>
      <c r="N51" s="263"/>
      <c r="O51" s="209"/>
      <c r="P51" s="138"/>
      <c r="Q51" s="139"/>
      <c r="R51" s="139" t="s">
        <v>223</v>
      </c>
      <c r="S51" s="208"/>
      <c r="T51" s="263">
        <f>SUM(T47:T49,N47:N49,H47:H49)</f>
        <v>0</v>
      </c>
      <c r="U51" s="209"/>
      <c r="V51" s="138"/>
      <c r="W51" s="139"/>
      <c r="X51" s="139" t="s">
        <v>223</v>
      </c>
      <c r="Y51" s="208"/>
      <c r="Z51" s="263"/>
      <c r="AA51" s="209"/>
      <c r="AB51" s="138"/>
      <c r="AC51" s="139"/>
      <c r="AD51" s="139" t="s">
        <v>223</v>
      </c>
      <c r="AE51" s="208"/>
      <c r="AF51" s="263"/>
      <c r="AG51" s="209"/>
      <c r="AH51" s="186"/>
      <c r="AI51" s="187"/>
      <c r="AJ51" s="139" t="s">
        <v>223</v>
      </c>
      <c r="AK51" s="208"/>
      <c r="AL51" s="263">
        <f>SUM(AL47:AL49,AF47:AF49,Z47:Z49)</f>
        <v>0</v>
      </c>
      <c r="AM51" s="210"/>
    </row>
    <row r="52" spans="2:39" ht="16.5" customHeight="1">
      <c r="B52" s="118" t="s">
        <v>2264</v>
      </c>
      <c r="C52" s="119"/>
      <c r="D52" s="183" t="s">
        <v>1779</v>
      </c>
      <c r="E52" s="330" t="s">
        <v>2265</v>
      </c>
      <c r="F52" s="331" t="s">
        <v>2266</v>
      </c>
      <c r="G52" s="328">
        <v>30</v>
      </c>
      <c r="H52" s="332"/>
      <c r="I52" s="333"/>
      <c r="J52" s="120"/>
      <c r="K52" s="128"/>
      <c r="L52" s="128"/>
      <c r="M52" s="194"/>
      <c r="N52" s="265"/>
      <c r="O52" s="195"/>
      <c r="P52" s="120"/>
      <c r="Q52" s="124"/>
      <c r="R52" s="123" t="s">
        <v>223</v>
      </c>
      <c r="S52" s="196"/>
      <c r="T52" s="265"/>
      <c r="U52" s="195"/>
      <c r="V52" s="183" t="s">
        <v>1779</v>
      </c>
      <c r="W52" s="337" t="s">
        <v>2265</v>
      </c>
      <c r="X52" s="338" t="s">
        <v>2267</v>
      </c>
      <c r="Y52" s="334">
        <v>50</v>
      </c>
      <c r="Z52" s="265"/>
      <c r="AA52" s="197"/>
      <c r="AB52" s="120"/>
      <c r="AC52" s="121"/>
      <c r="AD52" s="126" t="s">
        <v>223</v>
      </c>
      <c r="AE52" s="194"/>
      <c r="AF52" s="265"/>
      <c r="AG52" s="198"/>
      <c r="AH52" s="181"/>
      <c r="AI52" s="182"/>
      <c r="AJ52" s="222" t="s">
        <v>223</v>
      </c>
      <c r="AK52" s="211"/>
      <c r="AL52" s="265"/>
      <c r="AM52" s="199"/>
    </row>
    <row r="53" spans="2:39" ht="16.5" customHeight="1">
      <c r="B53" s="118">
        <v>47355</v>
      </c>
      <c r="D53" s="183"/>
      <c r="E53" s="125"/>
      <c r="F53" s="125" t="s">
        <v>223</v>
      </c>
      <c r="G53" s="196"/>
      <c r="H53" s="265"/>
      <c r="I53" s="200"/>
      <c r="J53" s="183"/>
      <c r="K53" s="128"/>
      <c r="L53" s="128"/>
      <c r="M53" s="194"/>
      <c r="N53" s="265"/>
      <c r="O53" s="200"/>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27"/>
      <c r="D54" s="183"/>
      <c r="E54" s="128"/>
      <c r="F54" s="128" t="s">
        <v>223</v>
      </c>
      <c r="G54" s="194"/>
      <c r="H54" s="265"/>
      <c r="I54" s="201"/>
      <c r="J54" s="183"/>
      <c r="K54" s="121"/>
      <c r="L54" s="126"/>
      <c r="M54" s="194"/>
      <c r="N54" s="265"/>
      <c r="O54" s="201"/>
      <c r="P54" s="120"/>
      <c r="Q54" s="121"/>
      <c r="R54" s="126" t="s">
        <v>223</v>
      </c>
      <c r="S54" s="194"/>
      <c r="T54" s="265"/>
      <c r="U54" s="201"/>
      <c r="V54" s="120"/>
      <c r="W54" s="121"/>
      <c r="X54" s="126"/>
      <c r="Y54" s="194"/>
      <c r="Z54" s="265"/>
      <c r="AA54" s="198"/>
      <c r="AB54" s="120"/>
      <c r="AC54" s="121"/>
      <c r="AD54" s="126" t="s">
        <v>223</v>
      </c>
      <c r="AE54" s="194"/>
      <c r="AF54" s="265"/>
      <c r="AG54" s="198"/>
      <c r="AH54" s="181"/>
      <c r="AI54" s="121"/>
      <c r="AJ54" s="121" t="s">
        <v>223</v>
      </c>
      <c r="AK54" s="194"/>
      <c r="AL54" s="265"/>
      <c r="AM54" s="199"/>
    </row>
    <row r="55" spans="2:39" ht="15.75" customHeight="1">
      <c r="B55" s="130" t="s">
        <v>409</v>
      </c>
      <c r="C55" s="131">
        <f>SUM(S55,AK55)</f>
        <v>80</v>
      </c>
      <c r="D55" s="132"/>
      <c r="E55" s="133"/>
      <c r="F55" s="133" t="s">
        <v>223</v>
      </c>
      <c r="G55" s="205"/>
      <c r="H55" s="205"/>
      <c r="I55" s="134"/>
      <c r="J55" s="132"/>
      <c r="K55" s="133"/>
      <c r="L55" s="133"/>
      <c r="M55" s="205"/>
      <c r="N55" s="205"/>
      <c r="O55" s="134"/>
      <c r="P55" s="132"/>
      <c r="Q55" s="133"/>
      <c r="R55" s="133" t="s">
        <v>223</v>
      </c>
      <c r="S55" s="205">
        <f>SUM(S52:S54,M52:M54,G52:G54)</f>
        <v>30</v>
      </c>
      <c r="T55" s="205"/>
      <c r="U55" s="134"/>
      <c r="V55" s="132"/>
      <c r="W55" s="133"/>
      <c r="X55" s="133"/>
      <c r="Y55" s="205"/>
      <c r="Z55" s="205"/>
      <c r="AA55" s="134"/>
      <c r="AB55" s="132"/>
      <c r="AC55" s="133"/>
      <c r="AD55" s="133" t="s">
        <v>223</v>
      </c>
      <c r="AE55" s="205"/>
      <c r="AF55" s="205"/>
      <c r="AG55" s="134"/>
      <c r="AH55" s="184"/>
      <c r="AI55" s="185"/>
      <c r="AJ55" s="133" t="s">
        <v>223</v>
      </c>
      <c r="AK55" s="205">
        <f>SUM(AK52:AK54,AE52:AE54,Y52:Y54)</f>
        <v>50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SUM(T52:T54,N52:N54,H52:H54)</f>
        <v>0</v>
      </c>
      <c r="U56" s="140"/>
      <c r="V56" s="138"/>
      <c r="W56" s="139"/>
      <c r="X56" s="139"/>
      <c r="Y56" s="208"/>
      <c r="Z56" s="208"/>
      <c r="AA56" s="140"/>
      <c r="AB56" s="138"/>
      <c r="AC56" s="139"/>
      <c r="AD56" s="139" t="s">
        <v>223</v>
      </c>
      <c r="AE56" s="208"/>
      <c r="AF56" s="208"/>
      <c r="AG56" s="140"/>
      <c r="AH56" s="186"/>
      <c r="AI56" s="187"/>
      <c r="AJ56" s="139" t="s">
        <v>223</v>
      </c>
      <c r="AK56" s="208"/>
      <c r="AL56" s="208">
        <f>SUM(AL52:AL54,AF52:AF54,Z52:Z54)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SUM(S55,S50,S45,S41,S37,S33,S29,S25,S21,S12)</f>
        <v>1570</v>
      </c>
      <c r="T57" s="242">
        <f>SUM(T56,T51,T46,T42,T38,T34,T30,T26,T22,T13)</f>
        <v>0</v>
      </c>
      <c r="U57" s="148"/>
      <c r="V57" s="147"/>
      <c r="W57" s="241"/>
      <c r="X57" s="241"/>
      <c r="Y57" s="242"/>
      <c r="Z57" s="242"/>
      <c r="AA57" s="148"/>
      <c r="AB57" s="147"/>
      <c r="AC57" s="241"/>
      <c r="AD57" s="241" t="s">
        <v>223</v>
      </c>
      <c r="AE57" s="242"/>
      <c r="AF57" s="242"/>
      <c r="AG57" s="149"/>
      <c r="AH57" s="147"/>
      <c r="AI57" s="241"/>
      <c r="AJ57" s="241" t="s">
        <v>223</v>
      </c>
      <c r="AK57" s="242">
        <f>SUM(AK55,AK50,AK45,AK41,AK37,AK33,AK29,AK25,AK21,AK12)</f>
        <v>1675</v>
      </c>
      <c r="AL57" s="242">
        <f>SUM(AL56,AL51,AL46,AL42,AL38,AL34,AL30,AL26,AL22,AL13)</f>
        <v>0</v>
      </c>
      <c r="AM57" s="150"/>
    </row>
    <row r="58" spans="2:39" ht="15" customHeight="1" thickBot="1">
      <c r="B58" s="152"/>
      <c r="C58" s="153"/>
      <c r="D58" s="153"/>
      <c r="F58" s="79" t="s">
        <v>223</v>
      </c>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878</v>
      </c>
    </row>
    <row r="59" spans="2:39" ht="15" customHeight="1">
      <c r="B59" s="156" t="s">
        <v>491</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16" t="s">
        <v>2268</v>
      </c>
      <c r="E67" s="76"/>
      <c r="F67" s="76"/>
      <c r="P67" s="545" t="s">
        <v>2269</v>
      </c>
      <c r="Q67" s="545"/>
      <c r="R67" s="545"/>
      <c r="S67" s="545"/>
      <c r="T67" s="545"/>
      <c r="U67" s="545"/>
      <c r="V67" s="545"/>
      <c r="W67" s="545"/>
      <c r="X67" s="545"/>
      <c r="Y67" s="545"/>
      <c r="Z67" s="545"/>
      <c r="AA67" s="545"/>
      <c r="AB67" s="567" t="s">
        <v>2270</v>
      </c>
      <c r="AC67" s="567"/>
      <c r="AD67" s="567"/>
      <c r="AE67" s="567"/>
      <c r="AF67" s="567"/>
      <c r="AG67" s="567"/>
      <c r="AH67" s="567"/>
      <c r="AI67" s="567"/>
      <c r="AJ67" s="567"/>
      <c r="AK67" s="567"/>
      <c r="AL67" s="567"/>
      <c r="AM67" s="155"/>
    </row>
    <row r="68" spans="2:39" ht="15.75" customHeight="1">
      <c r="D68" s="16" t="s">
        <v>2271</v>
      </c>
      <c r="P68" s="545" t="s">
        <v>2272</v>
      </c>
      <c r="Q68" s="545"/>
      <c r="R68" s="545"/>
      <c r="S68" s="545"/>
      <c r="T68" s="545"/>
      <c r="U68" s="545"/>
      <c r="V68" s="545"/>
      <c r="W68" s="545"/>
      <c r="X68" s="545"/>
      <c r="Y68" s="545"/>
      <c r="Z68" s="545"/>
      <c r="AA68" s="545"/>
      <c r="AB68" s="528" t="s">
        <v>2273</v>
      </c>
      <c r="AC68" s="528"/>
      <c r="AD68" s="528"/>
      <c r="AE68" s="528"/>
      <c r="AF68" s="528"/>
      <c r="AG68" s="528"/>
      <c r="AH68" s="528"/>
      <c r="AI68" s="528"/>
      <c r="AJ68" s="79" t="s">
        <v>223</v>
      </c>
    </row>
    <row r="69" spans="2:39" ht="15.75" customHeight="1">
      <c r="D69" s="16" t="s">
        <v>2274</v>
      </c>
      <c r="P69" s="545" t="s">
        <v>2275</v>
      </c>
      <c r="Q69" s="545"/>
      <c r="R69" s="545"/>
      <c r="S69" s="545"/>
      <c r="T69" s="545"/>
      <c r="U69" s="545"/>
      <c r="V69" s="545"/>
      <c r="W69" s="545"/>
      <c r="X69" s="545"/>
      <c r="Y69" s="545"/>
      <c r="Z69" s="545"/>
      <c r="AA69" s="545"/>
      <c r="AB69" s="528" t="s">
        <v>2276</v>
      </c>
      <c r="AC69" s="528"/>
      <c r="AD69" s="528"/>
      <c r="AE69" s="528"/>
      <c r="AF69" s="528"/>
      <c r="AG69" s="528"/>
      <c r="AH69" s="528"/>
      <c r="AI69" s="528"/>
      <c r="AJ69" s="79" t="s">
        <v>223</v>
      </c>
    </row>
    <row r="70" spans="2:39" ht="15.95" customHeight="1">
      <c r="D70" s="16" t="s">
        <v>2277</v>
      </c>
      <c r="P70" s="567" t="s">
        <v>2278</v>
      </c>
      <c r="Q70" s="567"/>
      <c r="R70" s="567"/>
      <c r="S70" s="567"/>
      <c r="T70" s="567"/>
      <c r="U70" s="567"/>
      <c r="V70" s="567"/>
      <c r="W70" s="567"/>
      <c r="X70" s="567"/>
      <c r="Y70" s="567"/>
      <c r="Z70" s="567"/>
      <c r="AD70" s="79" t="s">
        <v>223</v>
      </c>
      <c r="AJ70" s="79" t="s">
        <v>223</v>
      </c>
    </row>
    <row r="71" spans="2:39" ht="15.95" customHeight="1">
      <c r="F71" s="79" t="s">
        <v>223</v>
      </c>
      <c r="R71" s="79" t="s">
        <v>223</v>
      </c>
      <c r="AD71" s="79" t="s">
        <v>223</v>
      </c>
      <c r="AJ71" s="79" t="s">
        <v>223</v>
      </c>
    </row>
    <row r="72" spans="2:39" ht="15.95" customHeight="1">
      <c r="F72" s="79" t="s">
        <v>223</v>
      </c>
      <c r="R72" s="79" t="s">
        <v>223</v>
      </c>
      <c r="AD72" s="79" t="s">
        <v>223</v>
      </c>
      <c r="AJ72" s="79" t="s">
        <v>223</v>
      </c>
    </row>
    <row r="73" spans="2:39" ht="15.95" customHeight="1">
      <c r="F73" s="79" t="s">
        <v>223</v>
      </c>
      <c r="R73" s="79" t="s">
        <v>223</v>
      </c>
      <c r="AD73" s="79" t="s">
        <v>223</v>
      </c>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6">
    <mergeCell ref="P70:Z70"/>
    <mergeCell ref="P69:AA69"/>
    <mergeCell ref="P67:AA67"/>
    <mergeCell ref="P68:AA68"/>
    <mergeCell ref="AK1:AM1"/>
    <mergeCell ref="AL2:AM2"/>
    <mergeCell ref="V4:AA5"/>
    <mergeCell ref="AE5:AF5"/>
    <mergeCell ref="AB67:AL67"/>
    <mergeCell ref="AB68:AI68"/>
    <mergeCell ref="AB69:AI69"/>
    <mergeCell ref="B4:C5"/>
    <mergeCell ref="D4:E5"/>
    <mergeCell ref="G4:Q5"/>
    <mergeCell ref="S4:S5"/>
    <mergeCell ref="T4:U5"/>
  </mergeCells>
  <phoneticPr fontId="6"/>
  <conditionalFormatting sqref="AL31:AL32 AF31:AF32 Z31:Z32 T31:T32 N31:N32 AL14:AL19">
    <cfRule type="cellIs" dxfId="746" priority="677" stopIfTrue="1" operator="greaterThan">
      <formula>M14</formula>
    </cfRule>
  </conditionalFormatting>
  <conditionalFormatting sqref="H35">
    <cfRule type="cellIs" dxfId="745" priority="676" stopIfTrue="1" operator="greaterThan">
      <formula>G35</formula>
    </cfRule>
  </conditionalFormatting>
  <conditionalFormatting sqref="AF31 AL31">
    <cfRule type="cellIs" dxfId="744" priority="679" stopIfTrue="1" operator="greaterThan">
      <formula>AE31</formula>
    </cfRule>
  </conditionalFormatting>
  <conditionalFormatting sqref="H31:H32">
    <cfRule type="cellIs" dxfId="743" priority="678" stopIfTrue="1" operator="greaterThan">
      <formula>G31</formula>
    </cfRule>
  </conditionalFormatting>
  <conditionalFormatting sqref="H35:H36">
    <cfRule type="cellIs" dxfId="742" priority="669" stopIfTrue="1" operator="greaterThan">
      <formula>G35</formula>
    </cfRule>
  </conditionalFormatting>
  <conditionalFormatting sqref="AL35:AL36 AF35:AF36 Z35:Z36 T35:T36 N35:N36">
    <cfRule type="cellIs" dxfId="741" priority="668" stopIfTrue="1" operator="greaterThan">
      <formula>M35</formula>
    </cfRule>
  </conditionalFormatting>
  <conditionalFormatting sqref="N46 Z46 AF46">
    <cfRule type="cellIs" dxfId="740" priority="358" stopIfTrue="1" operator="greaterThan">
      <formula>M46</formula>
    </cfRule>
  </conditionalFormatting>
  <conditionalFormatting sqref="H45 N45 T45 Z45 AF45 AL45">
    <cfRule type="cellIs" dxfId="739" priority="357" stopIfTrue="1" operator="greaterThan">
      <formula>G45</formula>
    </cfRule>
  </conditionalFormatting>
  <conditionalFormatting sqref="N28 T28">
    <cfRule type="cellIs" dxfId="738" priority="184" stopIfTrue="1" operator="greaterThan">
      <formula>M28</formula>
    </cfRule>
  </conditionalFormatting>
  <conditionalFormatting sqref="Z28">
    <cfRule type="cellIs" dxfId="737" priority="183" stopIfTrue="1" operator="greaterThan">
      <formula>Y28</formula>
    </cfRule>
  </conditionalFormatting>
  <conditionalFormatting sqref="N23 T23">
    <cfRule type="cellIs" dxfId="736" priority="191" stopIfTrue="1" operator="greaterThan">
      <formula>M23</formula>
    </cfRule>
  </conditionalFormatting>
  <conditionalFormatting sqref="AL23:AL25 AF23:AF29 Z23:Z29 T23:T25 N23:N29 T27:T29 AL27:AL29">
    <cfRule type="cellIs" dxfId="735" priority="686" stopIfTrue="1" operator="greaterThan">
      <formula>M23</formula>
    </cfRule>
  </conditionalFormatting>
  <conditionalFormatting sqref="H30">
    <cfRule type="cellIs" dxfId="734" priority="685" stopIfTrue="1" operator="greaterThan">
      <formula>G30</formula>
    </cfRule>
  </conditionalFormatting>
  <conditionalFormatting sqref="AF44 AL44">
    <cfRule type="cellIs" dxfId="733" priority="360" stopIfTrue="1" operator="greaterThan">
      <formula>AE44</formula>
    </cfRule>
  </conditionalFormatting>
  <conditionalFormatting sqref="H46">
    <cfRule type="cellIs" dxfId="732" priority="359" stopIfTrue="1" operator="greaterThan">
      <formula>G46</formula>
    </cfRule>
  </conditionalFormatting>
  <conditionalFormatting sqref="H45">
    <cfRule type="cellIs" dxfId="731" priority="356" stopIfTrue="1" operator="greaterThan">
      <formula>G45</formula>
    </cfRule>
  </conditionalFormatting>
  <conditionalFormatting sqref="H23:H29">
    <cfRule type="cellIs" dxfId="730" priority="687" stopIfTrue="1" operator="greaterThan">
      <formula>G23</formula>
    </cfRule>
  </conditionalFormatting>
  <conditionalFormatting sqref="Z44">
    <cfRule type="cellIs" dxfId="729" priority="361" stopIfTrue="1" operator="greaterThan">
      <formula>Y44</formula>
    </cfRule>
  </conditionalFormatting>
  <conditionalFormatting sqref="AF31 AL31">
    <cfRule type="cellIs" dxfId="728" priority="120" stopIfTrue="1" operator="greaterThan">
      <formula>AE31</formula>
    </cfRule>
  </conditionalFormatting>
  <conditionalFormatting sqref="N29 T29 Z29 AF29 AL29">
    <cfRule type="cellIs" dxfId="727" priority="130" stopIfTrue="1" operator="greaterThan">
      <formula>M29</formula>
    </cfRule>
  </conditionalFormatting>
  <conditionalFormatting sqref="N36 T36">
    <cfRule type="cellIs" dxfId="726" priority="672" stopIfTrue="1" operator="greaterThan">
      <formula>M36</formula>
    </cfRule>
  </conditionalFormatting>
  <conditionalFormatting sqref="H33:H34">
    <cfRule type="cellIs" dxfId="725" priority="117" stopIfTrue="1" operator="greaterThan">
      <formula>G33</formula>
    </cfRule>
  </conditionalFormatting>
  <conditionalFormatting sqref="AF36 AL36">
    <cfRule type="cellIs" dxfId="724" priority="670" stopIfTrue="1" operator="greaterThan">
      <formula>AE36</formula>
    </cfRule>
  </conditionalFormatting>
  <conditionalFormatting sqref="H34">
    <cfRule type="cellIs" dxfId="723" priority="113" stopIfTrue="1" operator="greaterThan">
      <formula>G34</formula>
    </cfRule>
  </conditionalFormatting>
  <conditionalFormatting sqref="N34 Z34 AF34">
    <cfRule type="cellIs" dxfId="722" priority="112" stopIfTrue="1" operator="greaterThan">
      <formula>M34</formula>
    </cfRule>
  </conditionalFormatting>
  <conditionalFormatting sqref="H32">
    <cfRule type="cellIs" dxfId="721" priority="119" stopIfTrue="1" operator="greaterThan">
      <formula>G32</formula>
    </cfRule>
  </conditionalFormatting>
  <conditionalFormatting sqref="AL32 AF32 Z32 T32 N32">
    <cfRule type="cellIs" dxfId="720" priority="118" stopIfTrue="1" operator="greaterThan">
      <formula>M32</formula>
    </cfRule>
  </conditionalFormatting>
  <conditionalFormatting sqref="AL33 AF33:AF34 Z33:Z34 T33 N33:N34">
    <cfRule type="cellIs" dxfId="719" priority="116" stopIfTrue="1" operator="greaterThan">
      <formula>M33</formula>
    </cfRule>
  </conditionalFormatting>
  <conditionalFormatting sqref="Z30">
    <cfRule type="cellIs" dxfId="718" priority="126" stopIfTrue="1" operator="greaterThan">
      <formula>Y30</formula>
    </cfRule>
  </conditionalFormatting>
  <conditionalFormatting sqref="AF30">
    <cfRule type="cellIs" dxfId="717" priority="125" stopIfTrue="1" operator="greaterThan">
      <formula>AE30</formula>
    </cfRule>
  </conditionalFormatting>
  <conditionalFormatting sqref="H30">
    <cfRule type="cellIs" dxfId="716" priority="133" stopIfTrue="1" operator="greaterThan">
      <formula>G30</formula>
    </cfRule>
  </conditionalFormatting>
  <conditionalFormatting sqref="N30 Z30 AF30">
    <cfRule type="cellIs" dxfId="715" priority="132" stopIfTrue="1" operator="greaterThan">
      <formula>M30</formula>
    </cfRule>
  </conditionalFormatting>
  <conditionalFormatting sqref="H29">
    <cfRule type="cellIs" dxfId="714" priority="131" stopIfTrue="1" operator="greaterThan">
      <formula>G29</formula>
    </cfRule>
  </conditionalFormatting>
  <conditionalFormatting sqref="H36">
    <cfRule type="cellIs" dxfId="713" priority="673" stopIfTrue="1" operator="greaterThan">
      <formula>G36</formula>
    </cfRule>
  </conditionalFormatting>
  <conditionalFormatting sqref="Z36">
    <cfRule type="cellIs" dxfId="712" priority="671" stopIfTrue="1" operator="greaterThan">
      <formula>Y36</formula>
    </cfRule>
  </conditionalFormatting>
  <conditionalFormatting sqref="H9:H11">
    <cfRule type="cellIs" dxfId="711" priority="758" stopIfTrue="1" operator="greaterThan">
      <formula>G9</formula>
    </cfRule>
  </conditionalFormatting>
  <conditionalFormatting sqref="AL9:AL11 AF9:AF11 Z9:Z11 T9:T11 N9:N11">
    <cfRule type="cellIs" dxfId="710" priority="757" stopIfTrue="1" operator="greaterThan">
      <formula>M9</formula>
    </cfRule>
  </conditionalFormatting>
  <conditionalFormatting sqref="H14:H19">
    <cfRule type="cellIs" dxfId="709" priority="745" stopIfTrue="1" operator="greaterThan">
      <formula>G14</formula>
    </cfRule>
  </conditionalFormatting>
  <conditionalFormatting sqref="N27 T27">
    <cfRule type="cellIs" dxfId="708" priority="735" stopIfTrue="1" operator="greaterThan">
      <formula>M27</formula>
    </cfRule>
  </conditionalFormatting>
  <conditionalFormatting sqref="Z27">
    <cfRule type="cellIs" dxfId="707" priority="734" stopIfTrue="1" operator="greaterThan">
      <formula>Y27</formula>
    </cfRule>
  </conditionalFormatting>
  <conditionalFormatting sqref="AF27 AL27">
    <cfRule type="cellIs" dxfId="706" priority="733" stopIfTrue="1" operator="greaterThan">
      <formula>AE27</formula>
    </cfRule>
  </conditionalFormatting>
  <conditionalFormatting sqref="H24:H30">
    <cfRule type="cellIs" dxfId="705" priority="732" stopIfTrue="1" operator="greaterThan">
      <formula>G24</formula>
    </cfRule>
  </conditionalFormatting>
  <conditionalFormatting sqref="T14:T19 Z14:Z19 AF14:AF19">
    <cfRule type="cellIs" dxfId="704" priority="744" stopIfTrue="1" operator="greaterThan">
      <formula>S14</formula>
    </cfRule>
  </conditionalFormatting>
  <conditionalFormatting sqref="AL24:AL25 AF24:AF30 Z24:Z30 T24:T25 N24:N30 T27:T29 AL27:AL29">
    <cfRule type="cellIs" dxfId="703" priority="731" stopIfTrue="1" operator="greaterThan">
      <formula>M24</formula>
    </cfRule>
  </conditionalFormatting>
  <conditionalFormatting sqref="H31">
    <cfRule type="cellIs" dxfId="702" priority="730" stopIfTrue="1" operator="greaterThan">
      <formula>G31</formula>
    </cfRule>
  </conditionalFormatting>
  <conditionalFormatting sqref="H32">
    <cfRule type="cellIs" dxfId="701" priority="727" stopIfTrue="1" operator="greaterThan">
      <formula>G32</formula>
    </cfRule>
  </conditionalFormatting>
  <conditionalFormatting sqref="N32 T32">
    <cfRule type="cellIs" dxfId="700" priority="726" stopIfTrue="1" operator="greaterThan">
      <formula>M32</formula>
    </cfRule>
  </conditionalFormatting>
  <conditionalFormatting sqref="H26">
    <cfRule type="cellIs" dxfId="699" priority="150" stopIfTrue="1" operator="greaterThan">
      <formula>G26</formula>
    </cfRule>
  </conditionalFormatting>
  <conditionalFormatting sqref="N26">
    <cfRule type="cellIs" dxfId="698" priority="149" stopIfTrue="1" operator="greaterThan">
      <formula>M26</formula>
    </cfRule>
  </conditionalFormatting>
  <conditionalFormatting sqref="H27 N27 T27 Z27 AF27 AL27">
    <cfRule type="cellIs" dxfId="697" priority="737" stopIfTrue="1" operator="greaterThan">
      <formula>G27</formula>
    </cfRule>
  </conditionalFormatting>
  <conditionalFormatting sqref="H27">
    <cfRule type="cellIs" dxfId="696" priority="736" stopIfTrue="1" operator="greaterThan">
      <formula>G27</formula>
    </cfRule>
  </conditionalFormatting>
  <conditionalFormatting sqref="N31 T31 Z31 AF31 AL31">
    <cfRule type="cellIs" dxfId="695" priority="729" stopIfTrue="1" operator="greaterThan">
      <formula>M31</formula>
    </cfRule>
  </conditionalFormatting>
  <conditionalFormatting sqref="H32 N32 T32 Z32 AF32 AL32">
    <cfRule type="cellIs" dxfId="694" priority="728" stopIfTrue="1" operator="greaterThan">
      <formula>G32</formula>
    </cfRule>
  </conditionalFormatting>
  <conditionalFormatting sqref="Z32">
    <cfRule type="cellIs" dxfId="693" priority="725" stopIfTrue="1" operator="greaterThan">
      <formula>Y32</formula>
    </cfRule>
  </conditionalFormatting>
  <conditionalFormatting sqref="AF32 AL32">
    <cfRule type="cellIs" dxfId="692" priority="724" stopIfTrue="1" operator="greaterThan">
      <formula>AE32</formula>
    </cfRule>
  </conditionalFormatting>
  <conditionalFormatting sqref="H35">
    <cfRule type="cellIs" dxfId="691" priority="723" stopIfTrue="1" operator="greaterThan">
      <formula>G35</formula>
    </cfRule>
  </conditionalFormatting>
  <conditionalFormatting sqref="AL35 AF35 Z35 T35 N35">
    <cfRule type="cellIs" dxfId="690" priority="722" stopIfTrue="1" operator="greaterThan">
      <formula>M35</formula>
    </cfRule>
  </conditionalFormatting>
  <conditionalFormatting sqref="H36">
    <cfRule type="cellIs" dxfId="689" priority="721" stopIfTrue="1" operator="greaterThan">
      <formula>G36</formula>
    </cfRule>
  </conditionalFormatting>
  <conditionalFormatting sqref="N36 T36 Z36 AF36 AL36">
    <cfRule type="cellIs" dxfId="688" priority="720" stopIfTrue="1" operator="greaterThan">
      <formula>M36</formula>
    </cfRule>
  </conditionalFormatting>
  <conditionalFormatting sqref="Z26">
    <cfRule type="cellIs" dxfId="687" priority="148" stopIfTrue="1" operator="greaterThan">
      <formula>Y26</formula>
    </cfRule>
  </conditionalFormatting>
  <conditionalFormatting sqref="AF26">
    <cfRule type="cellIs" dxfId="686" priority="147" stopIfTrue="1" operator="greaterThan">
      <formula>AE26</formula>
    </cfRule>
  </conditionalFormatting>
  <conditionalFormatting sqref="H27 N27 T27 Z27 AF27 AL27">
    <cfRule type="cellIs" dxfId="685" priority="146" stopIfTrue="1" operator="greaterThan">
      <formula>G27</formula>
    </cfRule>
  </conditionalFormatting>
  <conditionalFormatting sqref="AL31:AL32 AF31:AF32 Z31:Z32 T31:T32 N31:N32">
    <cfRule type="cellIs" dxfId="684" priority="160" stopIfTrue="1" operator="greaterThan">
      <formula>M31</formula>
    </cfRule>
  </conditionalFormatting>
  <conditionalFormatting sqref="H22">
    <cfRule type="cellIs" dxfId="683" priority="159" stopIfTrue="1" operator="greaterThan">
      <formula>G22</formula>
    </cfRule>
  </conditionalFormatting>
  <conditionalFormatting sqref="N31 T31 Z31 AF31 AL31">
    <cfRule type="cellIs" dxfId="682" priority="167" stopIfTrue="1" operator="greaterThan">
      <formula>M31</formula>
    </cfRule>
  </conditionalFormatting>
  <conditionalFormatting sqref="H32 N32 T32 Z32 AF32 AL32">
    <cfRule type="cellIs" dxfId="681" priority="166" stopIfTrue="1" operator="greaterThan">
      <formula>G32</formula>
    </cfRule>
  </conditionalFormatting>
  <conditionalFormatting sqref="H32">
    <cfRule type="cellIs" dxfId="680" priority="165" stopIfTrue="1" operator="greaterThan">
      <formula>G32</formula>
    </cfRule>
  </conditionalFormatting>
  <conditionalFormatting sqref="N32 T32">
    <cfRule type="cellIs" dxfId="679" priority="164" stopIfTrue="1" operator="greaterThan">
      <formula>M32</formula>
    </cfRule>
  </conditionalFormatting>
  <conditionalFormatting sqref="Z32">
    <cfRule type="cellIs" dxfId="678" priority="163" stopIfTrue="1" operator="greaterThan">
      <formula>Y32</formula>
    </cfRule>
  </conditionalFormatting>
  <conditionalFormatting sqref="AF32 AL32">
    <cfRule type="cellIs" dxfId="677" priority="162" stopIfTrue="1" operator="greaterThan">
      <formula>AE32</formula>
    </cfRule>
  </conditionalFormatting>
  <conditionalFormatting sqref="H31:H32">
    <cfRule type="cellIs" dxfId="676" priority="161" stopIfTrue="1" operator="greaterThan">
      <formula>G31</formula>
    </cfRule>
  </conditionalFormatting>
  <conditionalFormatting sqref="AL31 AF31 Z31 T31 N31">
    <cfRule type="cellIs" dxfId="675" priority="180" stopIfTrue="1" operator="greaterThan">
      <formula>M31</formula>
    </cfRule>
  </conditionalFormatting>
  <conditionalFormatting sqref="H32">
    <cfRule type="cellIs" dxfId="674" priority="179" stopIfTrue="1" operator="greaterThan">
      <formula>G32</formula>
    </cfRule>
  </conditionalFormatting>
  <conditionalFormatting sqref="N32 T32 Z32 AF32 AL32">
    <cfRule type="cellIs" dxfId="673" priority="178" stopIfTrue="1" operator="greaterThan">
      <formula>M32</formula>
    </cfRule>
  </conditionalFormatting>
  <conditionalFormatting sqref="H26">
    <cfRule type="cellIs" dxfId="672" priority="177" stopIfTrue="1" operator="greaterThan">
      <formula>G26</formula>
    </cfRule>
  </conditionalFormatting>
  <conditionalFormatting sqref="N27 T27 Z27 AF27 AL27">
    <cfRule type="cellIs" dxfId="671" priority="187" stopIfTrue="1" operator="greaterThan">
      <formula>M27</formula>
    </cfRule>
  </conditionalFormatting>
  <conditionalFormatting sqref="H28 N28 T28 Z28 AF28 AL28">
    <cfRule type="cellIs" dxfId="670" priority="186" stopIfTrue="1" operator="greaterThan">
      <formula>G28</formula>
    </cfRule>
  </conditionalFormatting>
  <conditionalFormatting sqref="H28">
    <cfRule type="cellIs" dxfId="669" priority="185" stopIfTrue="1" operator="greaterThan">
      <formula>G28</formula>
    </cfRule>
  </conditionalFormatting>
  <conditionalFormatting sqref="Z23">
    <cfRule type="cellIs" dxfId="668" priority="190" stopIfTrue="1" operator="greaterThan">
      <formula>Y23</formula>
    </cfRule>
  </conditionalFormatting>
  <conditionalFormatting sqref="N45 T45">
    <cfRule type="cellIs" dxfId="667" priority="355" stopIfTrue="1" operator="greaterThan">
      <formula>M45</formula>
    </cfRule>
  </conditionalFormatting>
  <conditionalFormatting sqref="N30 Z30 AF30">
    <cfRule type="cellIs" dxfId="666" priority="684" stopIfTrue="1" operator="greaterThan">
      <formula>M30</formula>
    </cfRule>
  </conditionalFormatting>
  <conditionalFormatting sqref="H31 N31 T31 Z31 AF31 AL31">
    <cfRule type="cellIs" dxfId="665" priority="683" stopIfTrue="1" operator="greaterThan">
      <formula>G31</formula>
    </cfRule>
  </conditionalFormatting>
  <conditionalFormatting sqref="H31">
    <cfRule type="cellIs" dxfId="664" priority="682" stopIfTrue="1" operator="greaterThan">
      <formula>G31</formula>
    </cfRule>
  </conditionalFormatting>
  <conditionalFormatting sqref="N31 T31">
    <cfRule type="cellIs" dxfId="663" priority="681" stopIfTrue="1" operator="greaterThan">
      <formula>M31</formula>
    </cfRule>
  </conditionalFormatting>
  <conditionalFormatting sqref="Z31">
    <cfRule type="cellIs" dxfId="662" priority="680" stopIfTrue="1" operator="greaterThan">
      <formula>Y31</formula>
    </cfRule>
  </conditionalFormatting>
  <conditionalFormatting sqref="N35 T35 Z35 AF35 AL35">
    <cfRule type="cellIs" dxfId="661" priority="675" stopIfTrue="1" operator="greaterThan">
      <formula>M35</formula>
    </cfRule>
  </conditionalFormatting>
  <conditionalFormatting sqref="H36 N36 T36 Z36 AF36 AL36">
    <cfRule type="cellIs" dxfId="660" priority="674" stopIfTrue="1" operator="greaterThan">
      <formula>G36</formula>
    </cfRule>
  </conditionalFormatting>
  <conditionalFormatting sqref="H30 N30 Z30 AF30">
    <cfRule type="cellIs" dxfId="659" priority="129" stopIfTrue="1" operator="greaterThan">
      <formula>G30</formula>
    </cfRule>
  </conditionalFormatting>
  <conditionalFormatting sqref="H30">
    <cfRule type="cellIs" dxfId="658" priority="128" stopIfTrue="1" operator="greaterThan">
      <formula>G30</formula>
    </cfRule>
  </conditionalFormatting>
  <conditionalFormatting sqref="N30">
    <cfRule type="cellIs" dxfId="657" priority="127" stopIfTrue="1" operator="greaterThan">
      <formula>M30</formula>
    </cfRule>
  </conditionalFormatting>
  <conditionalFormatting sqref="H27">
    <cfRule type="cellIs" dxfId="656" priority="145" stopIfTrue="1" operator="greaterThan">
      <formula>G27</formula>
    </cfRule>
  </conditionalFormatting>
  <conditionalFormatting sqref="N27 T27">
    <cfRule type="cellIs" dxfId="655" priority="144" stopIfTrue="1" operator="greaterThan">
      <formula>M27</formula>
    </cfRule>
  </conditionalFormatting>
  <conditionalFormatting sqref="Z27">
    <cfRule type="cellIs" dxfId="654" priority="143" stopIfTrue="1" operator="greaterThan">
      <formula>Y27</formula>
    </cfRule>
  </conditionalFormatting>
  <conditionalFormatting sqref="Z29">
    <cfRule type="cellIs" dxfId="653" priority="314" stopIfTrue="1" operator="greaterThan">
      <formula>Y29</formula>
    </cfRule>
  </conditionalFormatting>
  <conditionalFormatting sqref="AF29 AL29">
    <cfRule type="cellIs" dxfId="652" priority="313" stopIfTrue="1" operator="greaterThan">
      <formula>AE29</formula>
    </cfRule>
  </conditionalFormatting>
  <conditionalFormatting sqref="H29:H30">
    <cfRule type="cellIs" dxfId="651" priority="312" stopIfTrue="1" operator="greaterThan">
      <formula>G29</formula>
    </cfRule>
  </conditionalFormatting>
  <conditionalFormatting sqref="AL29 AF29:AF30 Z29:Z30 T29 N29:N30">
    <cfRule type="cellIs" dxfId="650" priority="311" stopIfTrue="1" operator="greaterThan">
      <formula>M29</formula>
    </cfRule>
  </conditionalFormatting>
  <conditionalFormatting sqref="H33">
    <cfRule type="cellIs" dxfId="649" priority="310" stopIfTrue="1" operator="greaterThan">
      <formula>G33</formula>
    </cfRule>
  </conditionalFormatting>
  <conditionalFormatting sqref="Z30">
    <cfRule type="cellIs" dxfId="648" priority="606" stopIfTrue="1" operator="greaterThan">
      <formula>Y30</formula>
    </cfRule>
  </conditionalFormatting>
  <conditionalFormatting sqref="AF30">
    <cfRule type="cellIs" dxfId="647" priority="605" stopIfTrue="1" operator="greaterThan">
      <formula>AE30</formula>
    </cfRule>
  </conditionalFormatting>
  <conditionalFormatting sqref="H31 N31 T31 Z31 AF31 AL31">
    <cfRule type="cellIs" dxfId="646" priority="604" stopIfTrue="1" operator="greaterThan">
      <formula>G31</formula>
    </cfRule>
  </conditionalFormatting>
  <conditionalFormatting sqref="H31">
    <cfRule type="cellIs" dxfId="645" priority="603" stopIfTrue="1" operator="greaterThan">
      <formula>G31</formula>
    </cfRule>
  </conditionalFormatting>
  <conditionalFormatting sqref="N31 T31">
    <cfRule type="cellIs" dxfId="644" priority="602" stopIfTrue="1" operator="greaterThan">
      <formula>M31</formula>
    </cfRule>
  </conditionalFormatting>
  <conditionalFormatting sqref="Z31">
    <cfRule type="cellIs" dxfId="643" priority="601" stopIfTrue="1" operator="greaterThan">
      <formula>Y31</formula>
    </cfRule>
  </conditionalFormatting>
  <conditionalFormatting sqref="AF31 AL31">
    <cfRule type="cellIs" dxfId="642" priority="600" stopIfTrue="1" operator="greaterThan">
      <formula>AE31</formula>
    </cfRule>
  </conditionalFormatting>
  <conditionalFormatting sqref="H32">
    <cfRule type="cellIs" dxfId="641" priority="599" stopIfTrue="1" operator="greaterThan">
      <formula>G32</formula>
    </cfRule>
  </conditionalFormatting>
  <conditionalFormatting sqref="AL32 AF32 Z32 T32 N32">
    <cfRule type="cellIs" dxfId="640" priority="598" stopIfTrue="1" operator="greaterThan">
      <formula>M32</formula>
    </cfRule>
  </conditionalFormatting>
  <conditionalFormatting sqref="H26">
    <cfRule type="cellIs" dxfId="639" priority="633" stopIfTrue="1" operator="greaterThan">
      <formula>G26</formula>
    </cfRule>
  </conditionalFormatting>
  <conditionalFormatting sqref="N26">
    <cfRule type="cellIs" dxfId="638" priority="632" stopIfTrue="1" operator="greaterThan">
      <formula>M26</formula>
    </cfRule>
  </conditionalFormatting>
  <conditionalFormatting sqref="Z26">
    <cfRule type="cellIs" dxfId="637" priority="631" stopIfTrue="1" operator="greaterThan">
      <formula>Y26</formula>
    </cfRule>
  </conditionalFormatting>
  <conditionalFormatting sqref="AF26">
    <cfRule type="cellIs" dxfId="636" priority="630" stopIfTrue="1" operator="greaterThan">
      <formula>AE26</formula>
    </cfRule>
  </conditionalFormatting>
  <conditionalFormatting sqref="AL15">
    <cfRule type="cellIs" dxfId="635" priority="614" stopIfTrue="1" operator="greaterThan">
      <formula>AK15</formula>
    </cfRule>
  </conditionalFormatting>
  <conditionalFormatting sqref="H16">
    <cfRule type="cellIs" dxfId="634" priority="629" stopIfTrue="1" operator="greaterThan">
      <formula>G16</formula>
    </cfRule>
  </conditionalFormatting>
  <conditionalFormatting sqref="T16 Z16 AF16 AL16">
    <cfRule type="cellIs" dxfId="633" priority="628" stopIfTrue="1" operator="greaterThan">
      <formula>S16</formula>
    </cfRule>
  </conditionalFormatting>
  <conditionalFormatting sqref="H18:H24">
    <cfRule type="cellIs" dxfId="632" priority="627" stopIfTrue="1" operator="greaterThan">
      <formula>G18</formula>
    </cfRule>
  </conditionalFormatting>
  <conditionalFormatting sqref="T18:T21 Z18:Z24 AF18:AF24 T23:T24 AL23:AL24 AL20:AL21">
    <cfRule type="cellIs" dxfId="631" priority="626" stopIfTrue="1" operator="greaterThan">
      <formula>S18</formula>
    </cfRule>
  </conditionalFormatting>
  <conditionalFormatting sqref="H14">
    <cfRule type="cellIs" dxfId="630" priority="625" stopIfTrue="1" operator="greaterThan">
      <formula>G14</formula>
    </cfRule>
  </conditionalFormatting>
  <conditionalFormatting sqref="N14 T14 Z14 AF14">
    <cfRule type="cellIs" dxfId="629" priority="624" stopIfTrue="1" operator="greaterThan">
      <formula>M14</formula>
    </cfRule>
  </conditionalFormatting>
  <conditionalFormatting sqref="H15 N15 T15 Z15 AF15">
    <cfRule type="cellIs" dxfId="628" priority="623" stopIfTrue="1" operator="greaterThan">
      <formula>G15</formula>
    </cfRule>
  </conditionalFormatting>
  <conditionalFormatting sqref="H15">
    <cfRule type="cellIs" dxfId="627" priority="622" stopIfTrue="1" operator="greaterThan">
      <formula>G15</formula>
    </cfRule>
  </conditionalFormatting>
  <conditionalFormatting sqref="N15 T15">
    <cfRule type="cellIs" dxfId="626" priority="621" stopIfTrue="1" operator="greaterThan">
      <formula>M15</formula>
    </cfRule>
  </conditionalFormatting>
  <conditionalFormatting sqref="Z15">
    <cfRule type="cellIs" dxfId="625" priority="620" stopIfTrue="1" operator="greaterThan">
      <formula>Y15</formula>
    </cfRule>
  </conditionalFormatting>
  <conditionalFormatting sqref="AF15">
    <cfRule type="cellIs" dxfId="624" priority="619" stopIfTrue="1" operator="greaterThan">
      <formula>AE15</formula>
    </cfRule>
  </conditionalFormatting>
  <conditionalFormatting sqref="H31 N31 T31 Z31 AF31 AL31">
    <cfRule type="cellIs" dxfId="623" priority="124" stopIfTrue="1" operator="greaterThan">
      <formula>G31</formula>
    </cfRule>
  </conditionalFormatting>
  <conditionalFormatting sqref="H31">
    <cfRule type="cellIs" dxfId="622" priority="123" stopIfTrue="1" operator="greaterThan">
      <formula>G31</formula>
    </cfRule>
  </conditionalFormatting>
  <conditionalFormatting sqref="AL14">
    <cfRule type="cellIs" dxfId="621" priority="616" stopIfTrue="1" operator="greaterThan">
      <formula>AK14</formula>
    </cfRule>
  </conditionalFormatting>
  <conditionalFormatting sqref="AL15">
    <cfRule type="cellIs" dxfId="620" priority="615" stopIfTrue="1" operator="greaterThan">
      <formula>AK15</formula>
    </cfRule>
  </conditionalFormatting>
  <conditionalFormatting sqref="N14:N19">
    <cfRule type="cellIs" dxfId="619" priority="812" stopIfTrue="1" operator="greaterThan">
      <formula>#REF!</formula>
    </cfRule>
  </conditionalFormatting>
  <conditionalFormatting sqref="N18:N19 N21:N24">
    <cfRule type="cellIs" dxfId="618" priority="814" stopIfTrue="1" operator="greaterThan">
      <formula>M16</formula>
    </cfRule>
  </conditionalFormatting>
  <conditionalFormatting sqref="H29">
    <cfRule type="cellIs" dxfId="617" priority="611" stopIfTrue="1" operator="greaterThan">
      <formula>G29</formula>
    </cfRule>
  </conditionalFormatting>
  <conditionalFormatting sqref="H30">
    <cfRule type="cellIs" dxfId="616" priority="613" stopIfTrue="1" operator="greaterThan">
      <formula>G30</formula>
    </cfRule>
  </conditionalFormatting>
  <conditionalFormatting sqref="N30 Z30 AF30">
    <cfRule type="cellIs" dxfId="615" priority="612" stopIfTrue="1" operator="greaterThan">
      <formula>M30</formula>
    </cfRule>
  </conditionalFormatting>
  <conditionalFormatting sqref="N29 T29 Z29 AF29 AL29">
    <cfRule type="cellIs" dxfId="614" priority="610" stopIfTrue="1" operator="greaterThan">
      <formula>M29</formula>
    </cfRule>
  </conditionalFormatting>
  <conditionalFormatting sqref="H30 N30 Z30 AF30">
    <cfRule type="cellIs" dxfId="613" priority="609" stopIfTrue="1" operator="greaterThan">
      <formula>G30</formula>
    </cfRule>
  </conditionalFormatting>
  <conditionalFormatting sqref="H30">
    <cfRule type="cellIs" dxfId="612" priority="608" stopIfTrue="1" operator="greaterThan">
      <formula>G30</formula>
    </cfRule>
  </conditionalFormatting>
  <conditionalFormatting sqref="N30">
    <cfRule type="cellIs" dxfId="611" priority="607" stopIfTrue="1" operator="greaterThan">
      <formula>M30</formula>
    </cfRule>
  </conditionalFormatting>
  <conditionalFormatting sqref="AF56">
    <cfRule type="cellIs" dxfId="610" priority="7" stopIfTrue="1" operator="greaterThan">
      <formula>AE56</formula>
    </cfRule>
  </conditionalFormatting>
  <conditionalFormatting sqref="AL33 AF33 Z33 T33 N33">
    <cfRule type="cellIs" dxfId="609" priority="594" stopIfTrue="1" operator="greaterThan">
      <formula>M33</formula>
    </cfRule>
  </conditionalFormatting>
  <conditionalFormatting sqref="H34">
    <cfRule type="cellIs" dxfId="608" priority="593" stopIfTrue="1" operator="greaterThan">
      <formula>G34</formula>
    </cfRule>
  </conditionalFormatting>
  <conditionalFormatting sqref="H33">
    <cfRule type="cellIs" dxfId="607" priority="595" stopIfTrue="1" operator="greaterThan">
      <formula>G33</formula>
    </cfRule>
  </conditionalFormatting>
  <conditionalFormatting sqref="H33:H34">
    <cfRule type="cellIs" dxfId="606" priority="597" stopIfTrue="1" operator="greaterThan">
      <formula>G33</formula>
    </cfRule>
  </conditionalFormatting>
  <conditionalFormatting sqref="AL33 AF33:AF34 Z33:Z34 T33 N33:N34">
    <cfRule type="cellIs" dxfId="605" priority="596" stopIfTrue="1" operator="greaterThan">
      <formula>M33</formula>
    </cfRule>
  </conditionalFormatting>
  <conditionalFormatting sqref="N34 Z34 AF34">
    <cfRule type="cellIs" dxfId="604" priority="592" stopIfTrue="1" operator="greaterThan">
      <formula>M34</formula>
    </cfRule>
  </conditionalFormatting>
  <conditionalFormatting sqref="AF34">
    <cfRule type="cellIs" dxfId="603" priority="583" stopIfTrue="1" operator="greaterThan">
      <formula>AE34</formula>
    </cfRule>
  </conditionalFormatting>
  <conditionalFormatting sqref="H33">
    <cfRule type="cellIs" dxfId="602" priority="589" stopIfTrue="1" operator="greaterThan">
      <formula>G33</formula>
    </cfRule>
  </conditionalFormatting>
  <conditionalFormatting sqref="H34">
    <cfRule type="cellIs" dxfId="601" priority="591" stopIfTrue="1" operator="greaterThan">
      <formula>G34</formula>
    </cfRule>
  </conditionalFormatting>
  <conditionalFormatting sqref="N34 Z34 AF34">
    <cfRule type="cellIs" dxfId="600" priority="590" stopIfTrue="1" operator="greaterThan">
      <formula>M34</formula>
    </cfRule>
  </conditionalFormatting>
  <conditionalFormatting sqref="N33 T33 Z33 AF33 AL33">
    <cfRule type="cellIs" dxfId="599" priority="588" stopIfTrue="1" operator="greaterThan">
      <formula>M33</formula>
    </cfRule>
  </conditionalFormatting>
  <conditionalFormatting sqref="H34 N34 Z34 AF34">
    <cfRule type="cellIs" dxfId="598" priority="587" stopIfTrue="1" operator="greaterThan">
      <formula>G34</formula>
    </cfRule>
  </conditionalFormatting>
  <conditionalFormatting sqref="H34">
    <cfRule type="cellIs" dxfId="597" priority="586" stopIfTrue="1" operator="greaterThan">
      <formula>G34</formula>
    </cfRule>
  </conditionalFormatting>
  <conditionalFormatting sqref="N34">
    <cfRule type="cellIs" dxfId="596" priority="585" stopIfTrue="1" operator="greaterThan">
      <formula>M34</formula>
    </cfRule>
  </conditionalFormatting>
  <conditionalFormatting sqref="Z34">
    <cfRule type="cellIs" dxfId="595" priority="584" stopIfTrue="1" operator="greaterThan">
      <formula>Y34</formula>
    </cfRule>
  </conditionalFormatting>
  <conditionalFormatting sqref="H35 N35 T35 Z35 AF35 AL35">
    <cfRule type="cellIs" dxfId="594" priority="582" stopIfTrue="1" operator="greaterThan">
      <formula>G35</formula>
    </cfRule>
  </conditionalFormatting>
  <conditionalFormatting sqref="H35">
    <cfRule type="cellIs" dxfId="593" priority="581" stopIfTrue="1" operator="greaterThan">
      <formula>G35</formula>
    </cfRule>
  </conditionalFormatting>
  <conditionalFormatting sqref="N35 T35">
    <cfRule type="cellIs" dxfId="592" priority="580" stopIfTrue="1" operator="greaterThan">
      <formula>M35</formula>
    </cfRule>
  </conditionalFormatting>
  <conditionalFormatting sqref="Z35">
    <cfRule type="cellIs" dxfId="591" priority="579" stopIfTrue="1" operator="greaterThan">
      <formula>Y35</formula>
    </cfRule>
  </conditionalFormatting>
  <conditionalFormatting sqref="AF35 AL35">
    <cfRule type="cellIs" dxfId="590" priority="578" stopIfTrue="1" operator="greaterThan">
      <formula>AE35</formula>
    </cfRule>
  </conditionalFormatting>
  <conditionalFormatting sqref="H36">
    <cfRule type="cellIs" dxfId="589" priority="577" stopIfTrue="1" operator="greaterThan">
      <formula>G36</formula>
    </cfRule>
  </conditionalFormatting>
  <conditionalFormatting sqref="AL36 AF36 Z36 T36 N36">
    <cfRule type="cellIs" dxfId="588" priority="576" stopIfTrue="1" operator="greaterThan">
      <formula>M36</formula>
    </cfRule>
  </conditionalFormatting>
  <conditionalFormatting sqref="AL37 AF37 Z37 T37 N37">
    <cfRule type="cellIs" dxfId="587" priority="572" stopIfTrue="1" operator="greaterThan">
      <formula>M37</formula>
    </cfRule>
  </conditionalFormatting>
  <conditionalFormatting sqref="H38">
    <cfRule type="cellIs" dxfId="586" priority="571" stopIfTrue="1" operator="greaterThan">
      <formula>G38</formula>
    </cfRule>
  </conditionalFormatting>
  <conditionalFormatting sqref="H37">
    <cfRule type="cellIs" dxfId="585" priority="573" stopIfTrue="1" operator="greaterThan">
      <formula>G37</formula>
    </cfRule>
  </conditionalFormatting>
  <conditionalFormatting sqref="H37:H38">
    <cfRule type="cellIs" dxfId="584" priority="575" stopIfTrue="1" operator="greaterThan">
      <formula>G37</formula>
    </cfRule>
  </conditionalFormatting>
  <conditionalFormatting sqref="AL37 AF37:AF38 Z37:Z38 T37 N37:N38">
    <cfRule type="cellIs" dxfId="583" priority="574" stopIfTrue="1" operator="greaterThan">
      <formula>M37</formula>
    </cfRule>
  </conditionalFormatting>
  <conditionalFormatting sqref="N38 Z38 AF38">
    <cfRule type="cellIs" dxfId="582" priority="570" stopIfTrue="1" operator="greaterThan">
      <formula>M38</formula>
    </cfRule>
  </conditionalFormatting>
  <conditionalFormatting sqref="AF38">
    <cfRule type="cellIs" dxfId="581" priority="561" stopIfTrue="1" operator="greaterThan">
      <formula>AE38</formula>
    </cfRule>
  </conditionalFormatting>
  <conditionalFormatting sqref="H37">
    <cfRule type="cellIs" dxfId="580" priority="567" stopIfTrue="1" operator="greaterThan">
      <formula>G37</formula>
    </cfRule>
  </conditionalFormatting>
  <conditionalFormatting sqref="H38">
    <cfRule type="cellIs" dxfId="579" priority="569" stopIfTrue="1" operator="greaterThan">
      <formula>G38</formula>
    </cfRule>
  </conditionalFormatting>
  <conditionalFormatting sqref="N38 Z38 AF38">
    <cfRule type="cellIs" dxfId="578" priority="568" stopIfTrue="1" operator="greaterThan">
      <formula>M38</formula>
    </cfRule>
  </conditionalFormatting>
  <conditionalFormatting sqref="N37 T37 Z37 AF37 AL37">
    <cfRule type="cellIs" dxfId="577" priority="566" stopIfTrue="1" operator="greaterThan">
      <formula>M37</formula>
    </cfRule>
  </conditionalFormatting>
  <conditionalFormatting sqref="H38 N38 Z38 AF38">
    <cfRule type="cellIs" dxfId="576" priority="565" stopIfTrue="1" operator="greaterThan">
      <formula>G38</formula>
    </cfRule>
  </conditionalFormatting>
  <conditionalFormatting sqref="H38">
    <cfRule type="cellIs" dxfId="575" priority="564" stopIfTrue="1" operator="greaterThan">
      <formula>G38</formula>
    </cfRule>
  </conditionalFormatting>
  <conditionalFormatting sqref="N38">
    <cfRule type="cellIs" dxfId="574" priority="563" stopIfTrue="1" operator="greaterThan">
      <formula>M38</formula>
    </cfRule>
  </conditionalFormatting>
  <conditionalFormatting sqref="Z38">
    <cfRule type="cellIs" dxfId="573" priority="562" stopIfTrue="1" operator="greaterThan">
      <formula>Y38</formula>
    </cfRule>
  </conditionalFormatting>
  <conditionalFormatting sqref="H39:H40">
    <cfRule type="cellIs" dxfId="572" priority="553" stopIfTrue="1" operator="greaterThan">
      <formula>G39</formula>
    </cfRule>
  </conditionalFormatting>
  <conditionalFormatting sqref="AL39:AL40 AF39:AF40 Z39:Z40 T39:T40 N39:N40">
    <cfRule type="cellIs" dxfId="571" priority="552" stopIfTrue="1" operator="greaterThan">
      <formula>M39</formula>
    </cfRule>
  </conditionalFormatting>
  <conditionalFormatting sqref="H39 N39 T39 Z39 AF39 AL39">
    <cfRule type="cellIs" dxfId="570" priority="560" stopIfTrue="1" operator="greaterThan">
      <formula>G39</formula>
    </cfRule>
  </conditionalFormatting>
  <conditionalFormatting sqref="H39">
    <cfRule type="cellIs" dxfId="569" priority="559" stopIfTrue="1" operator="greaterThan">
      <formula>G39</formula>
    </cfRule>
  </conditionalFormatting>
  <conditionalFormatting sqref="N39 T39">
    <cfRule type="cellIs" dxfId="568" priority="558" stopIfTrue="1" operator="greaterThan">
      <formula>M39</formula>
    </cfRule>
  </conditionalFormatting>
  <conditionalFormatting sqref="Z39">
    <cfRule type="cellIs" dxfId="567" priority="557" stopIfTrue="1" operator="greaterThan">
      <formula>Y39</formula>
    </cfRule>
  </conditionalFormatting>
  <conditionalFormatting sqref="AF39 AL39">
    <cfRule type="cellIs" dxfId="566" priority="556" stopIfTrue="1" operator="greaterThan">
      <formula>AE39</formula>
    </cfRule>
  </conditionalFormatting>
  <conditionalFormatting sqref="H40">
    <cfRule type="cellIs" dxfId="565" priority="555" stopIfTrue="1" operator="greaterThan">
      <formula>G40</formula>
    </cfRule>
  </conditionalFormatting>
  <conditionalFormatting sqref="AL40 AF40 Z40 T40 N40">
    <cfRule type="cellIs" dxfId="564" priority="554" stopIfTrue="1" operator="greaterThan">
      <formula>M40</formula>
    </cfRule>
  </conditionalFormatting>
  <conditionalFormatting sqref="H42">
    <cfRule type="cellIs" dxfId="563" priority="544" stopIfTrue="1" operator="greaterThan">
      <formula>G42</formula>
    </cfRule>
  </conditionalFormatting>
  <conditionalFormatting sqref="H41">
    <cfRule type="cellIs" dxfId="562" priority="547" stopIfTrue="1" operator="greaterThan">
      <formula>G41</formula>
    </cfRule>
  </conditionalFormatting>
  <conditionalFormatting sqref="N41 T41 Z41 AF41 AL41">
    <cfRule type="cellIs" dxfId="561" priority="546" stopIfTrue="1" operator="greaterThan">
      <formula>M41</formula>
    </cfRule>
  </conditionalFormatting>
  <conditionalFormatting sqref="H42 N42 Z42 AF42">
    <cfRule type="cellIs" dxfId="560" priority="545" stopIfTrue="1" operator="greaterThan">
      <formula>G42</formula>
    </cfRule>
  </conditionalFormatting>
  <conditionalFormatting sqref="H41">
    <cfRule type="cellIs" dxfId="559" priority="551" stopIfTrue="1" operator="greaterThan">
      <formula>G41</formula>
    </cfRule>
  </conditionalFormatting>
  <conditionalFormatting sqref="AL41 AF41 Z41 T41 N41">
    <cfRule type="cellIs" dxfId="558" priority="550" stopIfTrue="1" operator="greaterThan">
      <formula>M41</formula>
    </cfRule>
  </conditionalFormatting>
  <conditionalFormatting sqref="H42">
    <cfRule type="cellIs" dxfId="557" priority="549" stopIfTrue="1" operator="greaterThan">
      <formula>G42</formula>
    </cfRule>
  </conditionalFormatting>
  <conditionalFormatting sqref="N42 Z42 AF42">
    <cfRule type="cellIs" dxfId="556" priority="548" stopIfTrue="1" operator="greaterThan">
      <formula>M42</formula>
    </cfRule>
  </conditionalFormatting>
  <conditionalFormatting sqref="N42">
    <cfRule type="cellIs" dxfId="555" priority="543" stopIfTrue="1" operator="greaterThan">
      <formula>M42</formula>
    </cfRule>
  </conditionalFormatting>
  <conditionalFormatting sqref="Z42">
    <cfRule type="cellIs" dxfId="554" priority="542" stopIfTrue="1" operator="greaterThan">
      <formula>Y42</formula>
    </cfRule>
  </conditionalFormatting>
  <conditionalFormatting sqref="AF42">
    <cfRule type="cellIs" dxfId="553" priority="541" stopIfTrue="1" operator="greaterThan">
      <formula>AE42</formula>
    </cfRule>
  </conditionalFormatting>
  <conditionalFormatting sqref="Z43">
    <cfRule type="cellIs" dxfId="552" priority="537" stopIfTrue="1" operator="greaterThan">
      <formula>Y43</formula>
    </cfRule>
  </conditionalFormatting>
  <conditionalFormatting sqref="AF43 AL43">
    <cfRule type="cellIs" dxfId="551" priority="536" stopIfTrue="1" operator="greaterThan">
      <formula>AE43</formula>
    </cfRule>
  </conditionalFormatting>
  <conditionalFormatting sqref="H44">
    <cfRule type="cellIs" dxfId="550" priority="535" stopIfTrue="1" operator="greaterThan">
      <formula>G44</formula>
    </cfRule>
  </conditionalFormatting>
  <conditionalFormatting sqref="H43 N43 T43 Z43 AF43 AL43">
    <cfRule type="cellIs" dxfId="549" priority="540" stopIfTrue="1" operator="greaterThan">
      <formula>G43</formula>
    </cfRule>
  </conditionalFormatting>
  <conditionalFormatting sqref="H43">
    <cfRule type="cellIs" dxfId="548" priority="539" stopIfTrue="1" operator="greaterThan">
      <formula>G43</formula>
    </cfRule>
  </conditionalFormatting>
  <conditionalFormatting sqref="N43 T43">
    <cfRule type="cellIs" dxfId="547" priority="538" stopIfTrue="1" operator="greaterThan">
      <formula>M43</formula>
    </cfRule>
  </conditionalFormatting>
  <conditionalFormatting sqref="AL44 AF44 Z44 T44 N44">
    <cfRule type="cellIs" dxfId="546" priority="534" stopIfTrue="1" operator="greaterThan">
      <formula>M44</formula>
    </cfRule>
  </conditionalFormatting>
  <conditionalFormatting sqref="H43:H44">
    <cfRule type="cellIs" dxfId="545" priority="533" stopIfTrue="1" operator="greaterThan">
      <formula>G43</formula>
    </cfRule>
  </conditionalFormatting>
  <conditionalFormatting sqref="AL43:AL44 AF43:AF44 Z43:Z44 T43:T44 N43:N44">
    <cfRule type="cellIs" dxfId="544" priority="532" stopIfTrue="1" operator="greaterThan">
      <formula>M43</formula>
    </cfRule>
  </conditionalFormatting>
  <conditionalFormatting sqref="H46">
    <cfRule type="cellIs" dxfId="543" priority="524" stopIfTrue="1" operator="greaterThan">
      <formula>G46</formula>
    </cfRule>
  </conditionalFormatting>
  <conditionalFormatting sqref="H45">
    <cfRule type="cellIs" dxfId="542" priority="527" stopIfTrue="1" operator="greaterThan">
      <formula>G45</formula>
    </cfRule>
  </conditionalFormatting>
  <conditionalFormatting sqref="N45 T45 Z45 AF45 AL45">
    <cfRule type="cellIs" dxfId="541" priority="526" stopIfTrue="1" operator="greaterThan">
      <formula>M45</formula>
    </cfRule>
  </conditionalFormatting>
  <conditionalFormatting sqref="H46 N46 Z46 AF46">
    <cfRule type="cellIs" dxfId="540" priority="525" stopIfTrue="1" operator="greaterThan">
      <formula>G46</formula>
    </cfRule>
  </conditionalFormatting>
  <conditionalFormatting sqref="H45">
    <cfRule type="cellIs" dxfId="539" priority="531" stopIfTrue="1" operator="greaterThan">
      <formula>G45</formula>
    </cfRule>
  </conditionalFormatting>
  <conditionalFormatting sqref="AL45 AF45 Z45 T45 N45">
    <cfRule type="cellIs" dxfId="538" priority="530" stopIfTrue="1" operator="greaterThan">
      <formula>M45</formula>
    </cfRule>
  </conditionalFormatting>
  <conditionalFormatting sqref="H46">
    <cfRule type="cellIs" dxfId="537" priority="529" stopIfTrue="1" operator="greaterThan">
      <formula>G46</formula>
    </cfRule>
  </conditionalFormatting>
  <conditionalFormatting sqref="N46 Z46 AF46">
    <cfRule type="cellIs" dxfId="536" priority="528" stopIfTrue="1" operator="greaterThan">
      <formula>M46</formula>
    </cfRule>
  </conditionalFormatting>
  <conditionalFormatting sqref="N46">
    <cfRule type="cellIs" dxfId="535" priority="523" stopIfTrue="1" operator="greaterThan">
      <formula>M46</formula>
    </cfRule>
  </conditionalFormatting>
  <conditionalFormatting sqref="Z46">
    <cfRule type="cellIs" dxfId="534" priority="522" stopIfTrue="1" operator="greaterThan">
      <formula>Y46</formula>
    </cfRule>
  </conditionalFormatting>
  <conditionalFormatting sqref="AF46">
    <cfRule type="cellIs" dxfId="533" priority="521" stopIfTrue="1" operator="greaterThan">
      <formula>AE46</formula>
    </cfRule>
  </conditionalFormatting>
  <conditionalFormatting sqref="N29 T29 Z29 AF29 AL29">
    <cfRule type="cellIs" dxfId="532" priority="484" stopIfTrue="1" operator="greaterThan">
      <formula>M29</formula>
    </cfRule>
  </conditionalFormatting>
  <conditionalFormatting sqref="H30 N30 Z30 AF30">
    <cfRule type="cellIs" dxfId="531" priority="483" stopIfTrue="1" operator="greaterThan">
      <formula>G30</formula>
    </cfRule>
  </conditionalFormatting>
  <conditionalFormatting sqref="N30">
    <cfRule type="cellIs" dxfId="530" priority="481" stopIfTrue="1" operator="greaterThan">
      <formula>M30</formula>
    </cfRule>
  </conditionalFormatting>
  <conditionalFormatting sqref="Z30">
    <cfRule type="cellIs" dxfId="529" priority="480" stopIfTrue="1" operator="greaterThan">
      <formula>Y30</formula>
    </cfRule>
  </conditionalFormatting>
  <conditionalFormatting sqref="H30">
    <cfRule type="cellIs" dxfId="528" priority="482" stopIfTrue="1" operator="greaterThan">
      <formula>G30</formula>
    </cfRule>
  </conditionalFormatting>
  <conditionalFormatting sqref="AF30">
    <cfRule type="cellIs" dxfId="527" priority="479" stopIfTrue="1" operator="greaterThan">
      <formula>AE30</formula>
    </cfRule>
  </conditionalFormatting>
  <conditionalFormatting sqref="H33">
    <cfRule type="cellIs" dxfId="526" priority="478" stopIfTrue="1" operator="greaterThan">
      <formula>G33</formula>
    </cfRule>
  </conditionalFormatting>
  <conditionalFormatting sqref="AL33 AF33 Z33 T33 N33">
    <cfRule type="cellIs" dxfId="525" priority="477" stopIfTrue="1" operator="greaterThan">
      <formula>M33</formula>
    </cfRule>
  </conditionalFormatting>
  <conditionalFormatting sqref="H34">
    <cfRule type="cellIs" dxfId="524" priority="476" stopIfTrue="1" operator="greaterThan">
      <formula>G34</formula>
    </cfRule>
  </conditionalFormatting>
  <conditionalFormatting sqref="AF27 AL27">
    <cfRule type="cellIs" dxfId="523" priority="171" stopIfTrue="1" operator="greaterThan">
      <formula>AE27</formula>
    </cfRule>
  </conditionalFormatting>
  <conditionalFormatting sqref="H27">
    <cfRule type="cellIs" dxfId="522" priority="174" stopIfTrue="1" operator="greaterThan">
      <formula>G27</formula>
    </cfRule>
  </conditionalFormatting>
  <conditionalFormatting sqref="N27 T27">
    <cfRule type="cellIs" dxfId="521" priority="173" stopIfTrue="1" operator="greaterThan">
      <formula>M27</formula>
    </cfRule>
  </conditionalFormatting>
  <conditionalFormatting sqref="Z27">
    <cfRule type="cellIs" dxfId="520" priority="172" stopIfTrue="1" operator="greaterThan">
      <formula>Y27</formula>
    </cfRule>
  </conditionalFormatting>
  <conditionalFormatting sqref="N26 Z26 AF26">
    <cfRule type="cellIs" dxfId="519" priority="176" stopIfTrue="1" operator="greaterThan">
      <formula>M26</formula>
    </cfRule>
  </conditionalFormatting>
  <conditionalFormatting sqref="H27 N27 T27 Z27 AF27 AL27">
    <cfRule type="cellIs" dxfId="518" priority="175" stopIfTrue="1" operator="greaterThan">
      <formula>G27</formula>
    </cfRule>
  </conditionalFormatting>
  <conditionalFormatting sqref="H27:H28">
    <cfRule type="cellIs" dxfId="517" priority="170" stopIfTrue="1" operator="greaterThan">
      <formula>G27</formula>
    </cfRule>
  </conditionalFormatting>
  <conditionalFormatting sqref="AL27:AL28 AF27:AF28 Z27:Z28 T27:T28 N27:N28">
    <cfRule type="cellIs" dxfId="516" priority="169" stopIfTrue="1" operator="greaterThan">
      <formula>M27</formula>
    </cfRule>
  </conditionalFormatting>
  <conditionalFormatting sqref="H31">
    <cfRule type="cellIs" dxfId="515" priority="168" stopIfTrue="1" operator="greaterThan">
      <formula>G31</formula>
    </cfRule>
  </conditionalFormatting>
  <conditionalFormatting sqref="H12">
    <cfRule type="cellIs" dxfId="514" priority="500" stopIfTrue="1" operator="greaterThan">
      <formula>G12</formula>
    </cfRule>
  </conditionalFormatting>
  <conditionalFormatting sqref="N12 T12 Z12 AF12">
    <cfRule type="cellIs" dxfId="513" priority="499" stopIfTrue="1" operator="greaterThan">
      <formula>M12</formula>
    </cfRule>
  </conditionalFormatting>
  <conditionalFormatting sqref="H13 N13 Z13 AF13">
    <cfRule type="cellIs" dxfId="512" priority="498" stopIfTrue="1" operator="greaterThan">
      <formula>G13</formula>
    </cfRule>
  </conditionalFormatting>
  <conditionalFormatting sqref="H13">
    <cfRule type="cellIs" dxfId="511" priority="497" stopIfTrue="1" operator="greaterThan">
      <formula>G13</formula>
    </cfRule>
  </conditionalFormatting>
  <conditionalFormatting sqref="N13">
    <cfRule type="cellIs" dxfId="510" priority="496" stopIfTrue="1" operator="greaterThan">
      <formula>M13</formula>
    </cfRule>
  </conditionalFormatting>
  <conditionalFormatting sqref="Z13">
    <cfRule type="cellIs" dxfId="509" priority="495" stopIfTrue="1" operator="greaterThan">
      <formula>Y13</formula>
    </cfRule>
  </conditionalFormatting>
  <conditionalFormatting sqref="AF13">
    <cfRule type="cellIs" dxfId="508" priority="494" stopIfTrue="1" operator="greaterThan">
      <formula>AE13</formula>
    </cfRule>
  </conditionalFormatting>
  <conditionalFormatting sqref="AL12">
    <cfRule type="cellIs" dxfId="507" priority="493" stopIfTrue="1" operator="greaterThan">
      <formula>AK12</formula>
    </cfRule>
  </conditionalFormatting>
  <conditionalFormatting sqref="AL29 AF29:AF30 Z29:Z30 T29 N29:N30">
    <cfRule type="cellIs" dxfId="506" priority="466" stopIfTrue="1" operator="greaterThan">
      <formula>M29</formula>
    </cfRule>
  </conditionalFormatting>
  <conditionalFormatting sqref="H33">
    <cfRule type="cellIs" dxfId="505" priority="465" stopIfTrue="1" operator="greaterThan">
      <formula>G33</formula>
    </cfRule>
  </conditionalFormatting>
  <conditionalFormatting sqref="AF29 AL29">
    <cfRule type="cellIs" dxfId="504" priority="468" stopIfTrue="1" operator="greaterThan">
      <formula>AE29</formula>
    </cfRule>
  </conditionalFormatting>
  <conditionalFormatting sqref="H29:H30">
    <cfRule type="cellIs" dxfId="503" priority="467" stopIfTrue="1" operator="greaterThan">
      <formula>G29</formula>
    </cfRule>
  </conditionalFormatting>
  <conditionalFormatting sqref="H33:H34">
    <cfRule type="cellIs" dxfId="502" priority="458" stopIfTrue="1" operator="greaterThan">
      <formula>G33</formula>
    </cfRule>
  </conditionalFormatting>
  <conditionalFormatting sqref="AL33 AF33:AF34 Z33:Z34 T33 N33:N34">
    <cfRule type="cellIs" dxfId="501" priority="457" stopIfTrue="1" operator="greaterThan">
      <formula>M33</formula>
    </cfRule>
  </conditionalFormatting>
  <conditionalFormatting sqref="H28">
    <cfRule type="cellIs" dxfId="500" priority="474" stopIfTrue="1" operator="greaterThan">
      <formula>G28</formula>
    </cfRule>
  </conditionalFormatting>
  <conditionalFormatting sqref="N34">
    <cfRule type="cellIs" dxfId="499" priority="461" stopIfTrue="1" operator="greaterThan">
      <formula>M34</formula>
    </cfRule>
  </conditionalFormatting>
  <conditionalFormatting sqref="AF34">
    <cfRule type="cellIs" dxfId="498" priority="459" stopIfTrue="1" operator="greaterThan">
      <formula>AE34</formula>
    </cfRule>
  </conditionalFormatting>
  <conditionalFormatting sqref="H34">
    <cfRule type="cellIs" dxfId="497" priority="462" stopIfTrue="1" operator="greaterThan">
      <formula>G34</formula>
    </cfRule>
  </conditionalFormatting>
  <conditionalFormatting sqref="Z34">
    <cfRule type="cellIs" dxfId="496" priority="460" stopIfTrue="1" operator="greaterThan">
      <formula>Y34</formula>
    </cfRule>
  </conditionalFormatting>
  <conditionalFormatting sqref="N25 T25">
    <cfRule type="cellIs" dxfId="495" priority="488" stopIfTrue="1" operator="greaterThan">
      <formula>M25</formula>
    </cfRule>
  </conditionalFormatting>
  <conditionalFormatting sqref="Z25">
    <cfRule type="cellIs" dxfId="494" priority="487" stopIfTrue="1" operator="greaterThan">
      <formula>Y25</formula>
    </cfRule>
  </conditionalFormatting>
  <conditionalFormatting sqref="AF25 AL25">
    <cfRule type="cellIs" dxfId="493" priority="486" stopIfTrue="1" operator="greaterThan">
      <formula>AE25</formula>
    </cfRule>
  </conditionalFormatting>
  <conditionalFormatting sqref="H29">
    <cfRule type="cellIs" dxfId="492" priority="485" stopIfTrue="1" operator="greaterThan">
      <formula>G29</formula>
    </cfRule>
  </conditionalFormatting>
  <conditionalFormatting sqref="H25 N25 T25 Z25 AF25 AL25">
    <cfRule type="cellIs" dxfId="491" priority="490" stopIfTrue="1" operator="greaterThan">
      <formula>G25</formula>
    </cfRule>
  </conditionalFormatting>
  <conditionalFormatting sqref="H25">
    <cfRule type="cellIs" dxfId="490" priority="489" stopIfTrue="1" operator="greaterThan">
      <formula>G25</formula>
    </cfRule>
  </conditionalFormatting>
  <conditionalFormatting sqref="N34 Z34 AF34">
    <cfRule type="cellIs" dxfId="489" priority="475" stopIfTrue="1" operator="greaterThan">
      <formula>M34</formula>
    </cfRule>
  </conditionalFormatting>
  <conditionalFormatting sqref="N28 T28 Z28 AF28 AL28">
    <cfRule type="cellIs" dxfId="488" priority="473" stopIfTrue="1" operator="greaterThan">
      <formula>M28</formula>
    </cfRule>
  </conditionalFormatting>
  <conditionalFormatting sqref="H29 N29 T29 Z29 AF29 AL29">
    <cfRule type="cellIs" dxfId="487" priority="472" stopIfTrue="1" operator="greaterThan">
      <formula>G29</formula>
    </cfRule>
  </conditionalFormatting>
  <conditionalFormatting sqref="H29">
    <cfRule type="cellIs" dxfId="486" priority="471" stopIfTrue="1" operator="greaterThan">
      <formula>G29</formula>
    </cfRule>
  </conditionalFormatting>
  <conditionalFormatting sqref="N29 T29">
    <cfRule type="cellIs" dxfId="485" priority="470" stopIfTrue="1" operator="greaterThan">
      <formula>M29</formula>
    </cfRule>
  </conditionalFormatting>
  <conditionalFormatting sqref="Z29">
    <cfRule type="cellIs" dxfId="484" priority="469" stopIfTrue="1" operator="greaterThan">
      <formula>Y29</formula>
    </cfRule>
  </conditionalFormatting>
  <conditionalFormatting sqref="N33 T33 Z33 AF33 AL33">
    <cfRule type="cellIs" dxfId="483" priority="464" stopIfTrue="1" operator="greaterThan">
      <formula>M33</formula>
    </cfRule>
  </conditionalFormatting>
  <conditionalFormatting sqref="H34 N34 Z34 AF34">
    <cfRule type="cellIs" dxfId="482" priority="463" stopIfTrue="1" operator="greaterThan">
      <formula>G34</formula>
    </cfRule>
  </conditionalFormatting>
  <conditionalFormatting sqref="H24">
    <cfRule type="cellIs" dxfId="481" priority="456" stopIfTrue="1" operator="greaterThan">
      <formula>G24</formula>
    </cfRule>
  </conditionalFormatting>
  <conditionalFormatting sqref="N24 T24">
    <cfRule type="cellIs" dxfId="480" priority="455" stopIfTrue="1" operator="greaterThan">
      <formula>M24</formula>
    </cfRule>
  </conditionalFormatting>
  <conditionalFormatting sqref="Z24">
    <cfRule type="cellIs" dxfId="479" priority="454" stopIfTrue="1" operator="greaterThan">
      <formula>Y24</formula>
    </cfRule>
  </conditionalFormatting>
  <conditionalFormatting sqref="AF24 AL24">
    <cfRule type="cellIs" dxfId="478" priority="453" stopIfTrue="1" operator="greaterThan">
      <formula>AE24</formula>
    </cfRule>
  </conditionalFormatting>
  <conditionalFormatting sqref="AF28 AL28">
    <cfRule type="cellIs" dxfId="477" priority="444" stopIfTrue="1" operator="greaterThan">
      <formula>AE28</formula>
    </cfRule>
  </conditionalFormatting>
  <conditionalFormatting sqref="H27">
    <cfRule type="cellIs" dxfId="476" priority="450" stopIfTrue="1" operator="greaterThan">
      <formula>G27</formula>
    </cfRule>
  </conditionalFormatting>
  <conditionalFormatting sqref="H28">
    <cfRule type="cellIs" dxfId="475" priority="452" stopIfTrue="1" operator="greaterThan">
      <formula>G28</formula>
    </cfRule>
  </conditionalFormatting>
  <conditionalFormatting sqref="N28 T28 Z28 AF28 AL28">
    <cfRule type="cellIs" dxfId="474" priority="451" stopIfTrue="1" operator="greaterThan">
      <formula>M28</formula>
    </cfRule>
  </conditionalFormatting>
  <conditionalFormatting sqref="N27 T27 Z27 AF27 AL27">
    <cfRule type="cellIs" dxfId="473" priority="449" stopIfTrue="1" operator="greaterThan">
      <formula>M27</formula>
    </cfRule>
  </conditionalFormatting>
  <conditionalFormatting sqref="H28 N28 T28 Z28 AF28 AL28">
    <cfRule type="cellIs" dxfId="472" priority="448" stopIfTrue="1" operator="greaterThan">
      <formula>G28</formula>
    </cfRule>
  </conditionalFormatting>
  <conditionalFormatting sqref="H28">
    <cfRule type="cellIs" dxfId="471" priority="447" stopIfTrue="1" operator="greaterThan">
      <formula>G28</formula>
    </cfRule>
  </conditionalFormatting>
  <conditionalFormatting sqref="N28 T28">
    <cfRule type="cellIs" dxfId="470" priority="446" stopIfTrue="1" operator="greaterThan">
      <formula>M28</formula>
    </cfRule>
  </conditionalFormatting>
  <conditionalFormatting sqref="Z28">
    <cfRule type="cellIs" dxfId="469" priority="445" stopIfTrue="1" operator="greaterThan">
      <formula>Y28</formula>
    </cfRule>
  </conditionalFormatting>
  <conditionalFormatting sqref="H29">
    <cfRule type="cellIs" dxfId="468" priority="442" stopIfTrue="1" operator="greaterThan">
      <formula>G29</formula>
    </cfRule>
  </conditionalFormatting>
  <conditionalFormatting sqref="N29 T29">
    <cfRule type="cellIs" dxfId="467" priority="441" stopIfTrue="1" operator="greaterThan">
      <formula>M29</formula>
    </cfRule>
  </conditionalFormatting>
  <conditionalFormatting sqref="H29 N29 T29 Z29 AF29 AL29">
    <cfRule type="cellIs" dxfId="466" priority="443" stopIfTrue="1" operator="greaterThan">
      <formula>G29</formula>
    </cfRule>
  </conditionalFormatting>
  <conditionalFormatting sqref="Z29">
    <cfRule type="cellIs" dxfId="465" priority="440" stopIfTrue="1" operator="greaterThan">
      <formula>Y29</formula>
    </cfRule>
  </conditionalFormatting>
  <conditionalFormatting sqref="AF29 AL29">
    <cfRule type="cellIs" dxfId="464" priority="439" stopIfTrue="1" operator="greaterThan">
      <formula>AE29</formula>
    </cfRule>
  </conditionalFormatting>
  <conditionalFormatting sqref="H30">
    <cfRule type="cellIs" dxfId="463" priority="438" stopIfTrue="1" operator="greaterThan">
      <formula>G30</formula>
    </cfRule>
  </conditionalFormatting>
  <conditionalFormatting sqref="AF30 Z30 N30">
    <cfRule type="cellIs" dxfId="462" priority="437" stopIfTrue="1" operator="greaterThan">
      <formula>M30</formula>
    </cfRule>
  </conditionalFormatting>
  <conditionalFormatting sqref="AL31 AF31 Z31 T31 N31">
    <cfRule type="cellIs" dxfId="461" priority="433" stopIfTrue="1" operator="greaterThan">
      <formula>M31</formula>
    </cfRule>
  </conditionalFormatting>
  <conditionalFormatting sqref="H32">
    <cfRule type="cellIs" dxfId="460" priority="432" stopIfTrue="1" operator="greaterThan">
      <formula>G32</formula>
    </cfRule>
  </conditionalFormatting>
  <conditionalFormatting sqref="H31">
    <cfRule type="cellIs" dxfId="459" priority="434" stopIfTrue="1" operator="greaterThan">
      <formula>G31</formula>
    </cfRule>
  </conditionalFormatting>
  <conditionalFormatting sqref="H31:H32">
    <cfRule type="cellIs" dxfId="458" priority="436" stopIfTrue="1" operator="greaterThan">
      <formula>G31</formula>
    </cfRule>
  </conditionalFormatting>
  <conditionalFormatting sqref="AL31:AL32 AF31:AF32 Z31:Z32 T31:T32 N31:N32">
    <cfRule type="cellIs" dxfId="457" priority="435" stopIfTrue="1" operator="greaterThan">
      <formula>M31</formula>
    </cfRule>
  </conditionalFormatting>
  <conditionalFormatting sqref="N32 T32 Z32 AF32 AL32">
    <cfRule type="cellIs" dxfId="456" priority="431" stopIfTrue="1" operator="greaterThan">
      <formula>M32</formula>
    </cfRule>
  </conditionalFormatting>
  <conditionalFormatting sqref="AF32 AL32">
    <cfRule type="cellIs" dxfId="455" priority="422" stopIfTrue="1" operator="greaterThan">
      <formula>AE32</formula>
    </cfRule>
  </conditionalFormatting>
  <conditionalFormatting sqref="H31">
    <cfRule type="cellIs" dxfId="454" priority="428" stopIfTrue="1" operator="greaterThan">
      <formula>G31</formula>
    </cfRule>
  </conditionalFormatting>
  <conditionalFormatting sqref="H32">
    <cfRule type="cellIs" dxfId="453" priority="430" stopIfTrue="1" operator="greaterThan">
      <formula>G32</formula>
    </cfRule>
  </conditionalFormatting>
  <conditionalFormatting sqref="N32 T32 Z32 AF32 AL32">
    <cfRule type="cellIs" dxfId="452" priority="429" stopIfTrue="1" operator="greaterThan">
      <formula>M32</formula>
    </cfRule>
  </conditionalFormatting>
  <conditionalFormatting sqref="N31 T31 Z31 AF31 AL31">
    <cfRule type="cellIs" dxfId="451" priority="427" stopIfTrue="1" operator="greaterThan">
      <formula>M31</formula>
    </cfRule>
  </conditionalFormatting>
  <conditionalFormatting sqref="H32 N32 T32 Z32 AF32 AL32">
    <cfRule type="cellIs" dxfId="450" priority="426" stopIfTrue="1" operator="greaterThan">
      <formula>G32</formula>
    </cfRule>
  </conditionalFormatting>
  <conditionalFormatting sqref="H32">
    <cfRule type="cellIs" dxfId="449" priority="425" stopIfTrue="1" operator="greaterThan">
      <formula>G32</formula>
    </cfRule>
  </conditionalFormatting>
  <conditionalFormatting sqref="N32 T32">
    <cfRule type="cellIs" dxfId="448" priority="424" stopIfTrue="1" operator="greaterThan">
      <formula>M32</formula>
    </cfRule>
  </conditionalFormatting>
  <conditionalFormatting sqref="Z32">
    <cfRule type="cellIs" dxfId="447" priority="423" stopIfTrue="1" operator="greaterThan">
      <formula>Y32</formula>
    </cfRule>
  </conditionalFormatting>
  <conditionalFormatting sqref="H33 N33 T33 Z33 AF33 AL33">
    <cfRule type="cellIs" dxfId="446" priority="421" stopIfTrue="1" operator="greaterThan">
      <formula>G33</formula>
    </cfRule>
  </conditionalFormatting>
  <conditionalFormatting sqref="H33">
    <cfRule type="cellIs" dxfId="445" priority="420" stopIfTrue="1" operator="greaterThan">
      <formula>G33</formula>
    </cfRule>
  </conditionalFormatting>
  <conditionalFormatting sqref="N33 T33">
    <cfRule type="cellIs" dxfId="444" priority="419" stopIfTrue="1" operator="greaterThan">
      <formula>M33</formula>
    </cfRule>
  </conditionalFormatting>
  <conditionalFormatting sqref="Z33">
    <cfRule type="cellIs" dxfId="443" priority="418" stopIfTrue="1" operator="greaterThan">
      <formula>Y33</formula>
    </cfRule>
  </conditionalFormatting>
  <conditionalFormatting sqref="AF33 AL33">
    <cfRule type="cellIs" dxfId="442" priority="417" stopIfTrue="1" operator="greaterThan">
      <formula>AE33</formula>
    </cfRule>
  </conditionalFormatting>
  <conditionalFormatting sqref="H34">
    <cfRule type="cellIs" dxfId="441" priority="416" stopIfTrue="1" operator="greaterThan">
      <formula>G34</formula>
    </cfRule>
  </conditionalFormatting>
  <conditionalFormatting sqref="AF34 Z34 N34">
    <cfRule type="cellIs" dxfId="440" priority="415" stopIfTrue="1" operator="greaterThan">
      <formula>M34</formula>
    </cfRule>
  </conditionalFormatting>
  <conditionalFormatting sqref="AL35 AF35 Z35 T35 N35">
    <cfRule type="cellIs" dxfId="439" priority="411" stopIfTrue="1" operator="greaterThan">
      <formula>M35</formula>
    </cfRule>
  </conditionalFormatting>
  <conditionalFormatting sqref="H36">
    <cfRule type="cellIs" dxfId="438" priority="410" stopIfTrue="1" operator="greaterThan">
      <formula>G36</formula>
    </cfRule>
  </conditionalFormatting>
  <conditionalFormatting sqref="H35">
    <cfRule type="cellIs" dxfId="437" priority="412" stopIfTrue="1" operator="greaterThan">
      <formula>G35</formula>
    </cfRule>
  </conditionalFormatting>
  <conditionalFormatting sqref="H35:H36">
    <cfRule type="cellIs" dxfId="436" priority="414" stopIfTrue="1" operator="greaterThan">
      <formula>G35</formula>
    </cfRule>
  </conditionalFormatting>
  <conditionalFormatting sqref="AL35:AL36 AF35:AF36 Z35:Z36 T35:T36 N35:N36">
    <cfRule type="cellIs" dxfId="435" priority="413" stopIfTrue="1" operator="greaterThan">
      <formula>M35</formula>
    </cfRule>
  </conditionalFormatting>
  <conditionalFormatting sqref="N36 T36 Z36 AF36 AL36">
    <cfRule type="cellIs" dxfId="434" priority="409" stopIfTrue="1" operator="greaterThan">
      <formula>M36</formula>
    </cfRule>
  </conditionalFormatting>
  <conditionalFormatting sqref="AF36 AL36">
    <cfRule type="cellIs" dxfId="433" priority="400" stopIfTrue="1" operator="greaterThan">
      <formula>AE36</formula>
    </cfRule>
  </conditionalFormatting>
  <conditionalFormatting sqref="H35">
    <cfRule type="cellIs" dxfId="432" priority="406" stopIfTrue="1" operator="greaterThan">
      <formula>G35</formula>
    </cfRule>
  </conditionalFormatting>
  <conditionalFormatting sqref="H36">
    <cfRule type="cellIs" dxfId="431" priority="408" stopIfTrue="1" operator="greaterThan">
      <formula>G36</formula>
    </cfRule>
  </conditionalFormatting>
  <conditionalFormatting sqref="N36 T36 Z36 AF36 AL36">
    <cfRule type="cellIs" dxfId="430" priority="407" stopIfTrue="1" operator="greaterThan">
      <formula>M36</formula>
    </cfRule>
  </conditionalFormatting>
  <conditionalFormatting sqref="N35 T35 Z35 AF35 AL35">
    <cfRule type="cellIs" dxfId="429" priority="405" stopIfTrue="1" operator="greaterThan">
      <formula>M35</formula>
    </cfRule>
  </conditionalFormatting>
  <conditionalFormatting sqref="H36 N36 T36 Z36 AF36 AL36">
    <cfRule type="cellIs" dxfId="428" priority="404" stopIfTrue="1" operator="greaterThan">
      <formula>G36</formula>
    </cfRule>
  </conditionalFormatting>
  <conditionalFormatting sqref="H36">
    <cfRule type="cellIs" dxfId="427" priority="403" stopIfTrue="1" operator="greaterThan">
      <formula>G36</formula>
    </cfRule>
  </conditionalFormatting>
  <conditionalFormatting sqref="N36 T36">
    <cfRule type="cellIs" dxfId="426" priority="402" stopIfTrue="1" operator="greaterThan">
      <formula>M36</formula>
    </cfRule>
  </conditionalFormatting>
  <conditionalFormatting sqref="Z36">
    <cfRule type="cellIs" dxfId="425" priority="401" stopIfTrue="1" operator="greaterThan">
      <formula>Y36</formula>
    </cfRule>
  </conditionalFormatting>
  <conditionalFormatting sqref="H37:H38">
    <cfRule type="cellIs" dxfId="424" priority="392" stopIfTrue="1" operator="greaterThan">
      <formula>G37</formula>
    </cfRule>
  </conditionalFormatting>
  <conditionalFormatting sqref="AL37 AF37:AF38 Z37:Z38 T37 N37:N38">
    <cfRule type="cellIs" dxfId="423" priority="391" stopIfTrue="1" operator="greaterThan">
      <formula>M37</formula>
    </cfRule>
  </conditionalFormatting>
  <conditionalFormatting sqref="H37 N37 T37 Z37 AF37 AL37">
    <cfRule type="cellIs" dxfId="422" priority="399" stopIfTrue="1" operator="greaterThan">
      <formula>G37</formula>
    </cfRule>
  </conditionalFormatting>
  <conditionalFormatting sqref="H37">
    <cfRule type="cellIs" dxfId="421" priority="398" stopIfTrue="1" operator="greaterThan">
      <formula>G37</formula>
    </cfRule>
  </conditionalFormatting>
  <conditionalFormatting sqref="N37 T37">
    <cfRule type="cellIs" dxfId="420" priority="397" stopIfTrue="1" operator="greaterThan">
      <formula>M37</formula>
    </cfRule>
  </conditionalFormatting>
  <conditionalFormatting sqref="Z37">
    <cfRule type="cellIs" dxfId="419" priority="396" stopIfTrue="1" operator="greaterThan">
      <formula>Y37</formula>
    </cfRule>
  </conditionalFormatting>
  <conditionalFormatting sqref="AF37 AL37">
    <cfRule type="cellIs" dxfId="418" priority="395" stopIfTrue="1" operator="greaterThan">
      <formula>AE37</formula>
    </cfRule>
  </conditionalFormatting>
  <conditionalFormatting sqref="H38">
    <cfRule type="cellIs" dxfId="417" priority="394" stopIfTrue="1" operator="greaterThan">
      <formula>G38</formula>
    </cfRule>
  </conditionalFormatting>
  <conditionalFormatting sqref="AF38 Z38 N38">
    <cfRule type="cellIs" dxfId="416" priority="393" stopIfTrue="1" operator="greaterThan">
      <formula>M38</formula>
    </cfRule>
  </conditionalFormatting>
  <conditionalFormatting sqref="H40">
    <cfRule type="cellIs" dxfId="415" priority="383" stopIfTrue="1" operator="greaterThan">
      <formula>G40</formula>
    </cfRule>
  </conditionalFormatting>
  <conditionalFormatting sqref="H39">
    <cfRule type="cellIs" dxfId="414" priority="386" stopIfTrue="1" operator="greaterThan">
      <formula>G39</formula>
    </cfRule>
  </conditionalFormatting>
  <conditionalFormatting sqref="N39 T39 Z39 AF39 AL39">
    <cfRule type="cellIs" dxfId="413" priority="385" stopIfTrue="1" operator="greaterThan">
      <formula>M39</formula>
    </cfRule>
  </conditionalFormatting>
  <conditionalFormatting sqref="H40 N40 T40 Z40 AF40 AL40">
    <cfRule type="cellIs" dxfId="412" priority="384" stopIfTrue="1" operator="greaterThan">
      <formula>G40</formula>
    </cfRule>
  </conditionalFormatting>
  <conditionalFormatting sqref="H39">
    <cfRule type="cellIs" dxfId="411" priority="390" stopIfTrue="1" operator="greaterThan">
      <formula>G39</formula>
    </cfRule>
  </conditionalFormatting>
  <conditionalFormatting sqref="AL39 AF39 Z39 T39 N39">
    <cfRule type="cellIs" dxfId="410" priority="389" stopIfTrue="1" operator="greaterThan">
      <formula>M39</formula>
    </cfRule>
  </conditionalFormatting>
  <conditionalFormatting sqref="H40">
    <cfRule type="cellIs" dxfId="409" priority="388" stopIfTrue="1" operator="greaterThan">
      <formula>G40</formula>
    </cfRule>
  </conditionalFormatting>
  <conditionalFormatting sqref="N40 T40 Z40 AF40 AL40">
    <cfRule type="cellIs" dxfId="408" priority="387" stopIfTrue="1" operator="greaterThan">
      <formula>M40</formula>
    </cfRule>
  </conditionalFormatting>
  <conditionalFormatting sqref="N40 T40">
    <cfRule type="cellIs" dxfId="407" priority="382" stopIfTrue="1" operator="greaterThan">
      <formula>M40</formula>
    </cfRule>
  </conditionalFormatting>
  <conditionalFormatting sqref="Z40">
    <cfRule type="cellIs" dxfId="406" priority="381" stopIfTrue="1" operator="greaterThan">
      <formula>Y40</formula>
    </cfRule>
  </conditionalFormatting>
  <conditionalFormatting sqref="AF40 AL40">
    <cfRule type="cellIs" dxfId="405" priority="380" stopIfTrue="1" operator="greaterThan">
      <formula>AE40</formula>
    </cfRule>
  </conditionalFormatting>
  <conditionalFormatting sqref="Z41">
    <cfRule type="cellIs" dxfId="404" priority="376" stopIfTrue="1" operator="greaterThan">
      <formula>Y41</formula>
    </cfRule>
  </conditionalFormatting>
  <conditionalFormatting sqref="AF41 AL41">
    <cfRule type="cellIs" dxfId="403" priority="375" stopIfTrue="1" operator="greaterThan">
      <formula>AE41</formula>
    </cfRule>
  </conditionalFormatting>
  <conditionalFormatting sqref="H42">
    <cfRule type="cellIs" dxfId="402" priority="374" stopIfTrue="1" operator="greaterThan">
      <formula>G42</formula>
    </cfRule>
  </conditionalFormatting>
  <conditionalFormatting sqref="H41 N41 T41 Z41 AF41 AL41">
    <cfRule type="cellIs" dxfId="401" priority="379" stopIfTrue="1" operator="greaterThan">
      <formula>G41</formula>
    </cfRule>
  </conditionalFormatting>
  <conditionalFormatting sqref="H41">
    <cfRule type="cellIs" dxfId="400" priority="378" stopIfTrue="1" operator="greaterThan">
      <formula>G41</formula>
    </cfRule>
  </conditionalFormatting>
  <conditionalFormatting sqref="N41 T41">
    <cfRule type="cellIs" dxfId="399" priority="377" stopIfTrue="1" operator="greaterThan">
      <formula>M41</formula>
    </cfRule>
  </conditionalFormatting>
  <conditionalFormatting sqref="AF42 Z42 N42">
    <cfRule type="cellIs" dxfId="398" priority="373" stopIfTrue="1" operator="greaterThan">
      <formula>M42</formula>
    </cfRule>
  </conditionalFormatting>
  <conditionalFormatting sqref="H41:H42">
    <cfRule type="cellIs" dxfId="397" priority="372" stopIfTrue="1" operator="greaterThan">
      <formula>G41</formula>
    </cfRule>
  </conditionalFormatting>
  <conditionalFormatting sqref="AL41 AF41:AF42 Z41:Z42 T41 N41:N42">
    <cfRule type="cellIs" dxfId="396" priority="371" stopIfTrue="1" operator="greaterThan">
      <formula>M41</formula>
    </cfRule>
  </conditionalFormatting>
  <conditionalFormatting sqref="H44">
    <cfRule type="cellIs" dxfId="395" priority="363" stopIfTrue="1" operator="greaterThan">
      <formula>G44</formula>
    </cfRule>
  </conditionalFormatting>
  <conditionalFormatting sqref="H43">
    <cfRule type="cellIs" dxfId="394" priority="366" stopIfTrue="1" operator="greaterThan">
      <formula>G43</formula>
    </cfRule>
  </conditionalFormatting>
  <conditionalFormatting sqref="N43 T43 Z43 AF43 AL43">
    <cfRule type="cellIs" dxfId="393" priority="365" stopIfTrue="1" operator="greaterThan">
      <formula>M43</formula>
    </cfRule>
  </conditionalFormatting>
  <conditionalFormatting sqref="H44 N44 T44 Z44 AF44 AL44">
    <cfRule type="cellIs" dxfId="392" priority="364" stopIfTrue="1" operator="greaterThan">
      <formula>G44</formula>
    </cfRule>
  </conditionalFormatting>
  <conditionalFormatting sqref="H43">
    <cfRule type="cellIs" dxfId="391" priority="370" stopIfTrue="1" operator="greaterThan">
      <formula>G43</formula>
    </cfRule>
  </conditionalFormatting>
  <conditionalFormatting sqref="AL43 AF43 Z43 T43 N43">
    <cfRule type="cellIs" dxfId="390" priority="369" stopIfTrue="1" operator="greaterThan">
      <formula>M43</formula>
    </cfRule>
  </conditionalFormatting>
  <conditionalFormatting sqref="H44">
    <cfRule type="cellIs" dxfId="389" priority="368" stopIfTrue="1" operator="greaterThan">
      <formula>G44</formula>
    </cfRule>
  </conditionalFormatting>
  <conditionalFormatting sqref="N44 T44 Z44 AF44 AL44">
    <cfRule type="cellIs" dxfId="388" priority="367" stopIfTrue="1" operator="greaterThan">
      <formula>M44</formula>
    </cfRule>
  </conditionalFormatting>
  <conditionalFormatting sqref="N44 T44">
    <cfRule type="cellIs" dxfId="387" priority="362" stopIfTrue="1" operator="greaterThan">
      <formula>M44</formula>
    </cfRule>
  </conditionalFormatting>
  <conditionalFormatting sqref="Z45">
    <cfRule type="cellIs" dxfId="386" priority="354" stopIfTrue="1" operator="greaterThan">
      <formula>Y45</formula>
    </cfRule>
  </conditionalFormatting>
  <conditionalFormatting sqref="AF45 AL45">
    <cfRule type="cellIs" dxfId="385" priority="353" stopIfTrue="1" operator="greaterThan">
      <formula>AE45</formula>
    </cfRule>
  </conditionalFormatting>
  <conditionalFormatting sqref="H45:H46">
    <cfRule type="cellIs" dxfId="384" priority="352" stopIfTrue="1" operator="greaterThan">
      <formula>G45</formula>
    </cfRule>
  </conditionalFormatting>
  <conditionalFormatting sqref="AL45 AF45:AF46 Z45:Z46 T45 N45:N46">
    <cfRule type="cellIs" dxfId="383" priority="351" stopIfTrue="1" operator="greaterThan">
      <formula>M45</formula>
    </cfRule>
  </conditionalFormatting>
  <conditionalFormatting sqref="H34">
    <cfRule type="cellIs" dxfId="382" priority="307" stopIfTrue="1" operator="greaterThan">
      <formula>G34</formula>
    </cfRule>
  </conditionalFormatting>
  <conditionalFormatting sqref="N33 T33 Z33 AF33 AL33">
    <cfRule type="cellIs" dxfId="381" priority="309" stopIfTrue="1" operator="greaterThan">
      <formula>M33</formula>
    </cfRule>
  </conditionalFormatting>
  <conditionalFormatting sqref="H34 N34 Z34 AF34">
    <cfRule type="cellIs" dxfId="380" priority="308" stopIfTrue="1" operator="greaterThan">
      <formula>G34</formula>
    </cfRule>
  </conditionalFormatting>
  <conditionalFormatting sqref="N34">
    <cfRule type="cellIs" dxfId="379" priority="306" stopIfTrue="1" operator="greaterThan">
      <formula>M34</formula>
    </cfRule>
  </conditionalFormatting>
  <conditionalFormatting sqref="Z34">
    <cfRule type="cellIs" dxfId="378" priority="305" stopIfTrue="1" operator="greaterThan">
      <formula>Y34</formula>
    </cfRule>
  </conditionalFormatting>
  <conditionalFormatting sqref="AF34">
    <cfRule type="cellIs" dxfId="377" priority="304" stopIfTrue="1" operator="greaterThan">
      <formula>AE34</formula>
    </cfRule>
  </conditionalFormatting>
  <conditionalFormatting sqref="H33:H34">
    <cfRule type="cellIs" dxfId="376" priority="303" stopIfTrue="1" operator="greaterThan">
      <formula>G33</formula>
    </cfRule>
  </conditionalFormatting>
  <conditionalFormatting sqref="AL33 AF33:AF34 Z33:Z34 T33 N33:N34">
    <cfRule type="cellIs" dxfId="375" priority="302" stopIfTrue="1" operator="greaterThan">
      <formula>M33</formula>
    </cfRule>
  </conditionalFormatting>
  <conditionalFormatting sqref="H24">
    <cfRule type="cellIs" dxfId="374" priority="301" stopIfTrue="1" operator="greaterThan">
      <formula>G24</formula>
    </cfRule>
  </conditionalFormatting>
  <conditionalFormatting sqref="N24 T24">
    <cfRule type="cellIs" dxfId="373" priority="300" stopIfTrue="1" operator="greaterThan">
      <formula>M24</formula>
    </cfRule>
  </conditionalFormatting>
  <conditionalFormatting sqref="H28">
    <cfRule type="cellIs" dxfId="372" priority="319" stopIfTrue="1" operator="greaterThan">
      <formula>G28</formula>
    </cfRule>
  </conditionalFormatting>
  <conditionalFormatting sqref="N25 T25">
    <cfRule type="cellIs" dxfId="371" priority="333" stopIfTrue="1" operator="greaterThan">
      <formula>M25</formula>
    </cfRule>
  </conditionalFormatting>
  <conditionalFormatting sqref="Z25">
    <cfRule type="cellIs" dxfId="370" priority="332" stopIfTrue="1" operator="greaterThan">
      <formula>Y25</formula>
    </cfRule>
  </conditionalFormatting>
  <conditionalFormatting sqref="AF25 AL25">
    <cfRule type="cellIs" dxfId="369" priority="331" stopIfTrue="1" operator="greaterThan">
      <formula>AE25</formula>
    </cfRule>
  </conditionalFormatting>
  <conditionalFormatting sqref="H29">
    <cfRule type="cellIs" dxfId="368" priority="330" stopIfTrue="1" operator="greaterThan">
      <formula>G29</formula>
    </cfRule>
  </conditionalFormatting>
  <conditionalFormatting sqref="H30">
    <cfRule type="cellIs" dxfId="367" priority="327" stopIfTrue="1" operator="greaterThan">
      <formula>G30</formula>
    </cfRule>
  </conditionalFormatting>
  <conditionalFormatting sqref="N30">
    <cfRule type="cellIs" dxfId="366" priority="326" stopIfTrue="1" operator="greaterThan">
      <formula>M30</formula>
    </cfRule>
  </conditionalFormatting>
  <conditionalFormatting sqref="H25 N25 T25 Z25 AF25 AL25">
    <cfRule type="cellIs" dxfId="365" priority="335" stopIfTrue="1" operator="greaterThan">
      <formula>G25</formula>
    </cfRule>
  </conditionalFormatting>
  <conditionalFormatting sqref="H25">
    <cfRule type="cellIs" dxfId="364" priority="334" stopIfTrue="1" operator="greaterThan">
      <formula>G25</formula>
    </cfRule>
  </conditionalFormatting>
  <conditionalFormatting sqref="N29 T29 Z29 AF29 AL29">
    <cfRule type="cellIs" dxfId="363" priority="329" stopIfTrue="1" operator="greaterThan">
      <formula>M29</formula>
    </cfRule>
  </conditionalFormatting>
  <conditionalFormatting sqref="H30 N30 Z30 AF30">
    <cfRule type="cellIs" dxfId="362" priority="328" stopIfTrue="1" operator="greaterThan">
      <formula>G30</formula>
    </cfRule>
  </conditionalFormatting>
  <conditionalFormatting sqref="Z30">
    <cfRule type="cellIs" dxfId="361" priority="325" stopIfTrue="1" operator="greaterThan">
      <formula>Y30</formula>
    </cfRule>
  </conditionalFormatting>
  <conditionalFormatting sqref="AF30">
    <cfRule type="cellIs" dxfId="360" priority="324" stopIfTrue="1" operator="greaterThan">
      <formula>AE30</formula>
    </cfRule>
  </conditionalFormatting>
  <conditionalFormatting sqref="H33">
    <cfRule type="cellIs" dxfId="359" priority="323" stopIfTrue="1" operator="greaterThan">
      <formula>G33</formula>
    </cfRule>
  </conditionalFormatting>
  <conditionalFormatting sqref="AL33 AF33 Z33 T33 N33">
    <cfRule type="cellIs" dxfId="358" priority="322" stopIfTrue="1" operator="greaterThan">
      <formula>M33</formula>
    </cfRule>
  </conditionalFormatting>
  <conditionalFormatting sqref="H34">
    <cfRule type="cellIs" dxfId="357" priority="321" stopIfTrue="1" operator="greaterThan">
      <formula>G34</formula>
    </cfRule>
  </conditionalFormatting>
  <conditionalFormatting sqref="N34 Z34 AF34">
    <cfRule type="cellIs" dxfId="356" priority="320" stopIfTrue="1" operator="greaterThan">
      <formula>M34</formula>
    </cfRule>
  </conditionalFormatting>
  <conditionalFormatting sqref="N28 T28 Z28 AF28 AL28">
    <cfRule type="cellIs" dxfId="355" priority="318" stopIfTrue="1" operator="greaterThan">
      <formula>M28</formula>
    </cfRule>
  </conditionalFormatting>
  <conditionalFormatting sqref="H29 N29 T29 Z29 AF29 AL29">
    <cfRule type="cellIs" dxfId="354" priority="317" stopIfTrue="1" operator="greaterThan">
      <formula>G29</formula>
    </cfRule>
  </conditionalFormatting>
  <conditionalFormatting sqref="H29">
    <cfRule type="cellIs" dxfId="353" priority="316" stopIfTrue="1" operator="greaterThan">
      <formula>G29</formula>
    </cfRule>
  </conditionalFormatting>
  <conditionalFormatting sqref="N29 T29">
    <cfRule type="cellIs" dxfId="352" priority="315" stopIfTrue="1" operator="greaterThan">
      <formula>M29</formula>
    </cfRule>
  </conditionalFormatting>
  <conditionalFormatting sqref="Z24">
    <cfRule type="cellIs" dxfId="351" priority="299" stopIfTrue="1" operator="greaterThan">
      <formula>Y24</formula>
    </cfRule>
  </conditionalFormatting>
  <conditionalFormatting sqref="AF24 AL24">
    <cfRule type="cellIs" dxfId="350" priority="298" stopIfTrue="1" operator="greaterThan">
      <formula>AE24</formula>
    </cfRule>
  </conditionalFormatting>
  <conditionalFormatting sqref="H14">
    <cfRule type="cellIs" dxfId="349" priority="297" stopIfTrue="1" operator="greaterThan">
      <formula>G14</formula>
    </cfRule>
  </conditionalFormatting>
  <conditionalFormatting sqref="T14 Z14 AF14 AL14">
    <cfRule type="cellIs" dxfId="348" priority="296" stopIfTrue="1" operator="greaterThan">
      <formula>S14</formula>
    </cfRule>
  </conditionalFormatting>
  <conditionalFormatting sqref="AF28 AL28">
    <cfRule type="cellIs" dxfId="347" priority="287" stopIfTrue="1" operator="greaterThan">
      <formula>AE28</formula>
    </cfRule>
  </conditionalFormatting>
  <conditionalFormatting sqref="H27">
    <cfRule type="cellIs" dxfId="346" priority="293" stopIfTrue="1" operator="greaterThan">
      <formula>G27</formula>
    </cfRule>
  </conditionalFormatting>
  <conditionalFormatting sqref="H28">
    <cfRule type="cellIs" dxfId="345" priority="295" stopIfTrue="1" operator="greaterThan">
      <formula>G28</formula>
    </cfRule>
  </conditionalFormatting>
  <conditionalFormatting sqref="N28 T28 Z28 AF28 AL28">
    <cfRule type="cellIs" dxfId="344" priority="294" stopIfTrue="1" operator="greaterThan">
      <formula>M28</formula>
    </cfRule>
  </conditionalFormatting>
  <conditionalFormatting sqref="N27 T27 Z27 AF27 AL27">
    <cfRule type="cellIs" dxfId="343" priority="292" stopIfTrue="1" operator="greaterThan">
      <formula>M27</formula>
    </cfRule>
  </conditionalFormatting>
  <conditionalFormatting sqref="H28 N28 T28 Z28 AF28 AL28">
    <cfRule type="cellIs" dxfId="342" priority="291" stopIfTrue="1" operator="greaterThan">
      <formula>G28</formula>
    </cfRule>
  </conditionalFormatting>
  <conditionalFormatting sqref="H28">
    <cfRule type="cellIs" dxfId="341" priority="290" stopIfTrue="1" operator="greaterThan">
      <formula>G28</formula>
    </cfRule>
  </conditionalFormatting>
  <conditionalFormatting sqref="N28 T28">
    <cfRule type="cellIs" dxfId="340" priority="289" stopIfTrue="1" operator="greaterThan">
      <formula>M28</formula>
    </cfRule>
  </conditionalFormatting>
  <conditionalFormatting sqref="Z28">
    <cfRule type="cellIs" dxfId="339" priority="288" stopIfTrue="1" operator="greaterThan">
      <formula>Y28</formula>
    </cfRule>
  </conditionalFormatting>
  <conditionalFormatting sqref="H29">
    <cfRule type="cellIs" dxfId="338" priority="285" stopIfTrue="1" operator="greaterThan">
      <formula>G29</formula>
    </cfRule>
  </conditionalFormatting>
  <conditionalFormatting sqref="N29 T29">
    <cfRule type="cellIs" dxfId="337" priority="284" stopIfTrue="1" operator="greaterThan">
      <formula>M29</formula>
    </cfRule>
  </conditionalFormatting>
  <conditionalFormatting sqref="H29 N29 T29 Z29 AF29 AL29">
    <cfRule type="cellIs" dxfId="336" priority="286" stopIfTrue="1" operator="greaterThan">
      <formula>G29</formula>
    </cfRule>
  </conditionalFormatting>
  <conditionalFormatting sqref="Z29">
    <cfRule type="cellIs" dxfId="335" priority="283" stopIfTrue="1" operator="greaterThan">
      <formula>Y29</formula>
    </cfRule>
  </conditionalFormatting>
  <conditionalFormatting sqref="AF29 AL29">
    <cfRule type="cellIs" dxfId="334" priority="282" stopIfTrue="1" operator="greaterThan">
      <formula>AE29</formula>
    </cfRule>
  </conditionalFormatting>
  <conditionalFormatting sqref="H30">
    <cfRule type="cellIs" dxfId="333" priority="281" stopIfTrue="1" operator="greaterThan">
      <formula>G30</formula>
    </cfRule>
  </conditionalFormatting>
  <conditionalFormatting sqref="AF30 Z30 N30">
    <cfRule type="cellIs" dxfId="332" priority="280" stopIfTrue="1" operator="greaterThan">
      <formula>M30</formula>
    </cfRule>
  </conditionalFormatting>
  <conditionalFormatting sqref="AL31 AF31 Z31 T31 N31">
    <cfRule type="cellIs" dxfId="331" priority="276" stopIfTrue="1" operator="greaterThan">
      <formula>M31</formula>
    </cfRule>
  </conditionalFormatting>
  <conditionalFormatting sqref="H32">
    <cfRule type="cellIs" dxfId="330" priority="275" stopIfTrue="1" operator="greaterThan">
      <formula>G32</formula>
    </cfRule>
  </conditionalFormatting>
  <conditionalFormatting sqref="H31">
    <cfRule type="cellIs" dxfId="329" priority="277" stopIfTrue="1" operator="greaterThan">
      <formula>G31</formula>
    </cfRule>
  </conditionalFormatting>
  <conditionalFormatting sqref="H31:H32">
    <cfRule type="cellIs" dxfId="328" priority="279" stopIfTrue="1" operator="greaterThan">
      <formula>G31</formula>
    </cfRule>
  </conditionalFormatting>
  <conditionalFormatting sqref="AL31:AL32 AF31:AF32 Z31:Z32 T31:T32 N31:N32">
    <cfRule type="cellIs" dxfId="327" priority="278" stopIfTrue="1" operator="greaterThan">
      <formula>M31</formula>
    </cfRule>
  </conditionalFormatting>
  <conditionalFormatting sqref="N32 T32 Z32 AF32 AL32">
    <cfRule type="cellIs" dxfId="326" priority="274" stopIfTrue="1" operator="greaterThan">
      <formula>M32</formula>
    </cfRule>
  </conditionalFormatting>
  <conditionalFormatting sqref="AF32 AL32">
    <cfRule type="cellIs" dxfId="325" priority="265" stopIfTrue="1" operator="greaterThan">
      <formula>AE32</formula>
    </cfRule>
  </conditionalFormatting>
  <conditionalFormatting sqref="H31">
    <cfRule type="cellIs" dxfId="324" priority="271" stopIfTrue="1" operator="greaterThan">
      <formula>G31</formula>
    </cfRule>
  </conditionalFormatting>
  <conditionalFormatting sqref="H32">
    <cfRule type="cellIs" dxfId="323" priority="273" stopIfTrue="1" operator="greaterThan">
      <formula>G32</formula>
    </cfRule>
  </conditionalFormatting>
  <conditionalFormatting sqref="N32 T32 Z32 AF32 AL32">
    <cfRule type="cellIs" dxfId="322" priority="272" stopIfTrue="1" operator="greaterThan">
      <formula>M32</formula>
    </cfRule>
  </conditionalFormatting>
  <conditionalFormatting sqref="N31 T31 Z31 AF31 AL31">
    <cfRule type="cellIs" dxfId="321" priority="270" stopIfTrue="1" operator="greaterThan">
      <formula>M31</formula>
    </cfRule>
  </conditionalFormatting>
  <conditionalFormatting sqref="H32 N32 T32 Z32 AF32 AL32">
    <cfRule type="cellIs" dxfId="320" priority="269" stopIfTrue="1" operator="greaterThan">
      <formula>G32</formula>
    </cfRule>
  </conditionalFormatting>
  <conditionalFormatting sqref="H32">
    <cfRule type="cellIs" dxfId="319" priority="268" stopIfTrue="1" operator="greaterThan">
      <formula>G32</formula>
    </cfRule>
  </conditionalFormatting>
  <conditionalFormatting sqref="N32 T32">
    <cfRule type="cellIs" dxfId="318" priority="267" stopIfTrue="1" operator="greaterThan">
      <formula>M32</formula>
    </cfRule>
  </conditionalFormatting>
  <conditionalFormatting sqref="Z32">
    <cfRule type="cellIs" dxfId="317" priority="266" stopIfTrue="1" operator="greaterThan">
      <formula>Y32</formula>
    </cfRule>
  </conditionalFormatting>
  <conditionalFormatting sqref="H33 N33 T33 Z33 AF33 AL33">
    <cfRule type="cellIs" dxfId="316" priority="264" stopIfTrue="1" operator="greaterThan">
      <formula>G33</formula>
    </cfRule>
  </conditionalFormatting>
  <conditionalFormatting sqref="H33">
    <cfRule type="cellIs" dxfId="315" priority="263" stopIfTrue="1" operator="greaterThan">
      <formula>G33</formula>
    </cfRule>
  </conditionalFormatting>
  <conditionalFormatting sqref="N33 T33">
    <cfRule type="cellIs" dxfId="314" priority="262" stopIfTrue="1" operator="greaterThan">
      <formula>M33</formula>
    </cfRule>
  </conditionalFormatting>
  <conditionalFormatting sqref="Z33">
    <cfRule type="cellIs" dxfId="313" priority="261" stopIfTrue="1" operator="greaterThan">
      <formula>Y33</formula>
    </cfRule>
  </conditionalFormatting>
  <conditionalFormatting sqref="AF33 AL33">
    <cfRule type="cellIs" dxfId="312" priority="260" stopIfTrue="1" operator="greaterThan">
      <formula>AE33</formula>
    </cfRule>
  </conditionalFormatting>
  <conditionalFormatting sqref="H34">
    <cfRule type="cellIs" dxfId="311" priority="259" stopIfTrue="1" operator="greaterThan">
      <formula>G34</formula>
    </cfRule>
  </conditionalFormatting>
  <conditionalFormatting sqref="AF34 Z34 N34">
    <cfRule type="cellIs" dxfId="310" priority="258" stopIfTrue="1" operator="greaterThan">
      <formula>M34</formula>
    </cfRule>
  </conditionalFormatting>
  <conditionalFormatting sqref="AL35 AF35 Z35 T35 N35">
    <cfRule type="cellIs" dxfId="309" priority="254" stopIfTrue="1" operator="greaterThan">
      <formula>M35</formula>
    </cfRule>
  </conditionalFormatting>
  <conditionalFormatting sqref="H36">
    <cfRule type="cellIs" dxfId="308" priority="253" stopIfTrue="1" operator="greaterThan">
      <formula>G36</formula>
    </cfRule>
  </conditionalFormatting>
  <conditionalFormatting sqref="H35">
    <cfRule type="cellIs" dxfId="307" priority="255" stopIfTrue="1" operator="greaterThan">
      <formula>G35</formula>
    </cfRule>
  </conditionalFormatting>
  <conditionalFormatting sqref="H35:H36">
    <cfRule type="cellIs" dxfId="306" priority="257" stopIfTrue="1" operator="greaterThan">
      <formula>G35</formula>
    </cfRule>
  </conditionalFormatting>
  <conditionalFormatting sqref="AL35:AL36 AF35:AF36 Z35:Z36 T35:T36 N35:N36">
    <cfRule type="cellIs" dxfId="305" priority="256" stopIfTrue="1" operator="greaterThan">
      <formula>M35</formula>
    </cfRule>
  </conditionalFormatting>
  <conditionalFormatting sqref="N36 T36 Z36 AF36 AL36">
    <cfRule type="cellIs" dxfId="304" priority="252" stopIfTrue="1" operator="greaterThan">
      <formula>M36</formula>
    </cfRule>
  </conditionalFormatting>
  <conditionalFormatting sqref="AF36 AL36">
    <cfRule type="cellIs" dxfId="303" priority="243" stopIfTrue="1" operator="greaterThan">
      <formula>AE36</formula>
    </cfRule>
  </conditionalFormatting>
  <conditionalFormatting sqref="H35">
    <cfRule type="cellIs" dxfId="302" priority="249" stopIfTrue="1" operator="greaterThan">
      <formula>G35</formula>
    </cfRule>
  </conditionalFormatting>
  <conditionalFormatting sqref="H36">
    <cfRule type="cellIs" dxfId="301" priority="251" stopIfTrue="1" operator="greaterThan">
      <formula>G36</formula>
    </cfRule>
  </conditionalFormatting>
  <conditionalFormatting sqref="N36 T36 Z36 AF36 AL36">
    <cfRule type="cellIs" dxfId="300" priority="250" stopIfTrue="1" operator="greaterThan">
      <formula>M36</formula>
    </cfRule>
  </conditionalFormatting>
  <conditionalFormatting sqref="N35 T35 Z35 AF35 AL35">
    <cfRule type="cellIs" dxfId="299" priority="248" stopIfTrue="1" operator="greaterThan">
      <formula>M35</formula>
    </cfRule>
  </conditionalFormatting>
  <conditionalFormatting sqref="H36 N36 T36 Z36 AF36 AL36">
    <cfRule type="cellIs" dxfId="298" priority="247" stopIfTrue="1" operator="greaterThan">
      <formula>G36</formula>
    </cfRule>
  </conditionalFormatting>
  <conditionalFormatting sqref="H36">
    <cfRule type="cellIs" dxfId="297" priority="246" stopIfTrue="1" operator="greaterThan">
      <formula>G36</formula>
    </cfRule>
  </conditionalFormatting>
  <conditionalFormatting sqref="N36 T36">
    <cfRule type="cellIs" dxfId="296" priority="245" stopIfTrue="1" operator="greaterThan">
      <formula>M36</formula>
    </cfRule>
  </conditionalFormatting>
  <conditionalFormatting sqref="Z36">
    <cfRule type="cellIs" dxfId="295" priority="244" stopIfTrue="1" operator="greaterThan">
      <formula>Y36</formula>
    </cfRule>
  </conditionalFormatting>
  <conditionalFormatting sqref="H37:H38">
    <cfRule type="cellIs" dxfId="294" priority="235" stopIfTrue="1" operator="greaterThan">
      <formula>G37</formula>
    </cfRule>
  </conditionalFormatting>
  <conditionalFormatting sqref="AL37 AF37:AF38 Z37:Z38 T37 N37:N38">
    <cfRule type="cellIs" dxfId="293" priority="234" stopIfTrue="1" operator="greaterThan">
      <formula>M37</formula>
    </cfRule>
  </conditionalFormatting>
  <conditionalFormatting sqref="H37 N37 T37 Z37 AF37 AL37">
    <cfRule type="cellIs" dxfId="292" priority="242" stopIfTrue="1" operator="greaterThan">
      <formula>G37</formula>
    </cfRule>
  </conditionalFormatting>
  <conditionalFormatting sqref="H37">
    <cfRule type="cellIs" dxfId="291" priority="241" stopIfTrue="1" operator="greaterThan">
      <formula>G37</formula>
    </cfRule>
  </conditionalFormatting>
  <conditionalFormatting sqref="N37 T37">
    <cfRule type="cellIs" dxfId="290" priority="240" stopIfTrue="1" operator="greaterThan">
      <formula>M37</formula>
    </cfRule>
  </conditionalFormatting>
  <conditionalFormatting sqref="Z37">
    <cfRule type="cellIs" dxfId="289" priority="239" stopIfTrue="1" operator="greaterThan">
      <formula>Y37</formula>
    </cfRule>
  </conditionalFormatting>
  <conditionalFormatting sqref="AF37 AL37">
    <cfRule type="cellIs" dxfId="288" priority="238" stopIfTrue="1" operator="greaterThan">
      <formula>AE37</formula>
    </cfRule>
  </conditionalFormatting>
  <conditionalFormatting sqref="H38">
    <cfRule type="cellIs" dxfId="287" priority="237" stopIfTrue="1" operator="greaterThan">
      <formula>G38</formula>
    </cfRule>
  </conditionalFormatting>
  <conditionalFormatting sqref="AF38 Z38 N38">
    <cfRule type="cellIs" dxfId="286" priority="236" stopIfTrue="1" operator="greaterThan">
      <formula>M38</formula>
    </cfRule>
  </conditionalFormatting>
  <conditionalFormatting sqref="H40">
    <cfRule type="cellIs" dxfId="285" priority="226" stopIfTrue="1" operator="greaterThan">
      <formula>G40</formula>
    </cfRule>
  </conditionalFormatting>
  <conditionalFormatting sqref="H39">
    <cfRule type="cellIs" dxfId="284" priority="229" stopIfTrue="1" operator="greaterThan">
      <formula>G39</formula>
    </cfRule>
  </conditionalFormatting>
  <conditionalFormatting sqref="N39 T39 Z39 AF39 AL39">
    <cfRule type="cellIs" dxfId="283" priority="228" stopIfTrue="1" operator="greaterThan">
      <formula>M39</formula>
    </cfRule>
  </conditionalFormatting>
  <conditionalFormatting sqref="H40 N40 T40 Z40 AF40 AL40">
    <cfRule type="cellIs" dxfId="282" priority="227" stopIfTrue="1" operator="greaterThan">
      <formula>G40</formula>
    </cfRule>
  </conditionalFormatting>
  <conditionalFormatting sqref="H39">
    <cfRule type="cellIs" dxfId="281" priority="233" stopIfTrue="1" operator="greaterThan">
      <formula>G39</formula>
    </cfRule>
  </conditionalFormatting>
  <conditionalFormatting sqref="AL39 AF39 Z39 T39 N39">
    <cfRule type="cellIs" dxfId="280" priority="232" stopIfTrue="1" operator="greaterThan">
      <formula>M39</formula>
    </cfRule>
  </conditionalFormatting>
  <conditionalFormatting sqref="H40">
    <cfRule type="cellIs" dxfId="279" priority="231" stopIfTrue="1" operator="greaterThan">
      <formula>G40</formula>
    </cfRule>
  </conditionalFormatting>
  <conditionalFormatting sqref="N40 T40 Z40 AF40 AL40">
    <cfRule type="cellIs" dxfId="278" priority="230" stopIfTrue="1" operator="greaterThan">
      <formula>M40</formula>
    </cfRule>
  </conditionalFormatting>
  <conditionalFormatting sqref="N40 T40">
    <cfRule type="cellIs" dxfId="277" priority="225" stopIfTrue="1" operator="greaterThan">
      <formula>M40</formula>
    </cfRule>
  </conditionalFormatting>
  <conditionalFormatting sqref="Z40">
    <cfRule type="cellIs" dxfId="276" priority="224" stopIfTrue="1" operator="greaterThan">
      <formula>Y40</formula>
    </cfRule>
  </conditionalFormatting>
  <conditionalFormatting sqref="AF40 AL40">
    <cfRule type="cellIs" dxfId="275" priority="223" stopIfTrue="1" operator="greaterThan">
      <formula>AE40</formula>
    </cfRule>
  </conditionalFormatting>
  <conditionalFormatting sqref="Z41">
    <cfRule type="cellIs" dxfId="274" priority="219" stopIfTrue="1" operator="greaterThan">
      <formula>Y41</formula>
    </cfRule>
  </conditionalFormatting>
  <conditionalFormatting sqref="AF41 AL41">
    <cfRule type="cellIs" dxfId="273" priority="218" stopIfTrue="1" operator="greaterThan">
      <formula>AE41</formula>
    </cfRule>
  </conditionalFormatting>
  <conditionalFormatting sqref="H42">
    <cfRule type="cellIs" dxfId="272" priority="217" stopIfTrue="1" operator="greaterThan">
      <formula>G42</formula>
    </cfRule>
  </conditionalFormatting>
  <conditionalFormatting sqref="H41 N41 T41 Z41 AF41 AL41">
    <cfRule type="cellIs" dxfId="271" priority="222" stopIfTrue="1" operator="greaterThan">
      <formula>G41</formula>
    </cfRule>
  </conditionalFormatting>
  <conditionalFormatting sqref="H41">
    <cfRule type="cellIs" dxfId="270" priority="221" stopIfTrue="1" operator="greaterThan">
      <formula>G41</formula>
    </cfRule>
  </conditionalFormatting>
  <conditionalFormatting sqref="N41 T41">
    <cfRule type="cellIs" dxfId="269" priority="220" stopIfTrue="1" operator="greaterThan">
      <formula>M41</formula>
    </cfRule>
  </conditionalFormatting>
  <conditionalFormatting sqref="AF42 Z42 N42">
    <cfRule type="cellIs" dxfId="268" priority="216" stopIfTrue="1" operator="greaterThan">
      <formula>M42</formula>
    </cfRule>
  </conditionalFormatting>
  <conditionalFormatting sqref="H41:H42">
    <cfRule type="cellIs" dxfId="267" priority="215" stopIfTrue="1" operator="greaterThan">
      <formula>G41</formula>
    </cfRule>
  </conditionalFormatting>
  <conditionalFormatting sqref="AL41 AF41:AF42 Z41:Z42 T41 N41:N42">
    <cfRule type="cellIs" dxfId="266" priority="214" stopIfTrue="1" operator="greaterThan">
      <formula>M41</formula>
    </cfRule>
  </conditionalFormatting>
  <conditionalFormatting sqref="H44">
    <cfRule type="cellIs" dxfId="265" priority="206" stopIfTrue="1" operator="greaterThan">
      <formula>G44</formula>
    </cfRule>
  </conditionalFormatting>
  <conditionalFormatting sqref="H43">
    <cfRule type="cellIs" dxfId="264" priority="209" stopIfTrue="1" operator="greaterThan">
      <formula>G43</formula>
    </cfRule>
  </conditionalFormatting>
  <conditionalFormatting sqref="N43 T43 Z43 AF43 AL43">
    <cfRule type="cellIs" dxfId="263" priority="208" stopIfTrue="1" operator="greaterThan">
      <formula>M43</formula>
    </cfRule>
  </conditionalFormatting>
  <conditionalFormatting sqref="H44 N44 T44 Z44 AF44 AL44">
    <cfRule type="cellIs" dxfId="262" priority="207" stopIfTrue="1" operator="greaterThan">
      <formula>G44</formula>
    </cfRule>
  </conditionalFormatting>
  <conditionalFormatting sqref="H43">
    <cfRule type="cellIs" dxfId="261" priority="213" stopIfTrue="1" operator="greaterThan">
      <formula>G43</formula>
    </cfRule>
  </conditionalFormatting>
  <conditionalFormatting sqref="AL43 AF43 Z43 T43 N43">
    <cfRule type="cellIs" dxfId="260" priority="212" stopIfTrue="1" operator="greaterThan">
      <formula>M43</formula>
    </cfRule>
  </conditionalFormatting>
  <conditionalFormatting sqref="H44">
    <cfRule type="cellIs" dxfId="259" priority="211" stopIfTrue="1" operator="greaterThan">
      <formula>G44</formula>
    </cfRule>
  </conditionalFormatting>
  <conditionalFormatting sqref="N44 T44 Z44 AF44 AL44">
    <cfRule type="cellIs" dxfId="258" priority="210" stopIfTrue="1" operator="greaterThan">
      <formula>M44</formula>
    </cfRule>
  </conditionalFormatting>
  <conditionalFormatting sqref="N44 T44">
    <cfRule type="cellIs" dxfId="257" priority="205" stopIfTrue="1" operator="greaterThan">
      <formula>M44</formula>
    </cfRule>
  </conditionalFormatting>
  <conditionalFormatting sqref="Z44">
    <cfRule type="cellIs" dxfId="256" priority="204" stopIfTrue="1" operator="greaterThan">
      <formula>Y44</formula>
    </cfRule>
  </conditionalFormatting>
  <conditionalFormatting sqref="AF44 AL44">
    <cfRule type="cellIs" dxfId="255" priority="203" stopIfTrue="1" operator="greaterThan">
      <formula>AE44</formula>
    </cfRule>
  </conditionalFormatting>
  <conditionalFormatting sqref="H46">
    <cfRule type="cellIs" dxfId="254" priority="202" stopIfTrue="1" operator="greaterThan">
      <formula>G46</formula>
    </cfRule>
  </conditionalFormatting>
  <conditionalFormatting sqref="N46 Z46 AF46">
    <cfRule type="cellIs" dxfId="253" priority="201" stopIfTrue="1" operator="greaterThan">
      <formula>M46</formula>
    </cfRule>
  </conditionalFormatting>
  <conditionalFormatting sqref="H45">
    <cfRule type="cellIs" dxfId="252" priority="199" stopIfTrue="1" operator="greaterThan">
      <formula>G45</formula>
    </cfRule>
  </conditionalFormatting>
  <conditionalFormatting sqref="N45 T45">
    <cfRule type="cellIs" dxfId="251" priority="198" stopIfTrue="1" operator="greaterThan">
      <formula>M45</formula>
    </cfRule>
  </conditionalFormatting>
  <conditionalFormatting sqref="H45 N45 T45 Z45 AF45 AL45">
    <cfRule type="cellIs" dxfId="250" priority="200" stopIfTrue="1" operator="greaterThan">
      <formula>G45</formula>
    </cfRule>
  </conditionalFormatting>
  <conditionalFormatting sqref="Z45">
    <cfRule type="cellIs" dxfId="249" priority="197" stopIfTrue="1" operator="greaterThan">
      <formula>Y45</formula>
    </cfRule>
  </conditionalFormatting>
  <conditionalFormatting sqref="AF45 AL45">
    <cfRule type="cellIs" dxfId="248" priority="196" stopIfTrue="1" operator="greaterThan">
      <formula>AE45</formula>
    </cfRule>
  </conditionalFormatting>
  <conditionalFormatting sqref="H45:H46">
    <cfRule type="cellIs" dxfId="247" priority="195" stopIfTrue="1" operator="greaterThan">
      <formula>G45</formula>
    </cfRule>
  </conditionalFormatting>
  <conditionalFormatting sqref="AL45 AF45:AF46 Z45:Z46 T45 N45:N46">
    <cfRule type="cellIs" dxfId="246" priority="194" stopIfTrue="1" operator="greaterThan">
      <formula>M45</formula>
    </cfRule>
  </conditionalFormatting>
  <conditionalFormatting sqref="AF23 AL23">
    <cfRule type="cellIs" dxfId="245" priority="189" stopIfTrue="1" operator="greaterThan">
      <formula>AE23</formula>
    </cfRule>
  </conditionalFormatting>
  <conditionalFormatting sqref="H27">
    <cfRule type="cellIs" dxfId="244" priority="188" stopIfTrue="1" operator="greaterThan">
      <formula>G27</formula>
    </cfRule>
  </conditionalFormatting>
  <conditionalFormatting sqref="H23 N23 T23 Z23 AF23 AL23">
    <cfRule type="cellIs" dxfId="243" priority="193" stopIfTrue="1" operator="greaterThan">
      <formula>G23</formula>
    </cfRule>
  </conditionalFormatting>
  <conditionalFormatting sqref="H23">
    <cfRule type="cellIs" dxfId="242" priority="192" stopIfTrue="1" operator="greaterThan">
      <formula>G23</formula>
    </cfRule>
  </conditionalFormatting>
  <conditionalFormatting sqref="AF28 AL28">
    <cfRule type="cellIs" dxfId="241" priority="182" stopIfTrue="1" operator="greaterThan">
      <formula>AE28</formula>
    </cfRule>
  </conditionalFormatting>
  <conditionalFormatting sqref="H31">
    <cfRule type="cellIs" dxfId="240" priority="181" stopIfTrue="1" operator="greaterThan">
      <formula>G31</formula>
    </cfRule>
  </conditionalFormatting>
  <conditionalFormatting sqref="N22">
    <cfRule type="cellIs" dxfId="239" priority="158" stopIfTrue="1" operator="greaterThan">
      <formula>M22</formula>
    </cfRule>
  </conditionalFormatting>
  <conditionalFormatting sqref="Z22">
    <cfRule type="cellIs" dxfId="238" priority="157" stopIfTrue="1" operator="greaterThan">
      <formula>Y22</formula>
    </cfRule>
  </conditionalFormatting>
  <conditionalFormatting sqref="AF22">
    <cfRule type="cellIs" dxfId="237" priority="156" stopIfTrue="1" operator="greaterThan">
      <formula>AE22</formula>
    </cfRule>
  </conditionalFormatting>
  <conditionalFormatting sqref="H25">
    <cfRule type="cellIs" dxfId="236" priority="153" stopIfTrue="1" operator="greaterThan">
      <formula>G25</formula>
    </cfRule>
  </conditionalFormatting>
  <conditionalFormatting sqref="H26">
    <cfRule type="cellIs" dxfId="235" priority="155" stopIfTrue="1" operator="greaterThan">
      <formula>G26</formula>
    </cfRule>
  </conditionalFormatting>
  <conditionalFormatting sqref="N26 Z26 AF26">
    <cfRule type="cellIs" dxfId="234" priority="154" stopIfTrue="1" operator="greaterThan">
      <formula>M26</formula>
    </cfRule>
  </conditionalFormatting>
  <conditionalFormatting sqref="N25 T25 Z25 AF25 AL25">
    <cfRule type="cellIs" dxfId="233" priority="152" stopIfTrue="1" operator="greaterThan">
      <formula>M25</formula>
    </cfRule>
  </conditionalFormatting>
  <conditionalFormatting sqref="H26 N26 Z26 AF26">
    <cfRule type="cellIs" dxfId="232" priority="151" stopIfTrue="1" operator="greaterThan">
      <formula>G26</formula>
    </cfRule>
  </conditionalFormatting>
  <conditionalFormatting sqref="AF27 AL27">
    <cfRule type="cellIs" dxfId="231" priority="142" stopIfTrue="1" operator="greaterThan">
      <formula>AE27</formula>
    </cfRule>
  </conditionalFormatting>
  <conditionalFormatting sqref="H28">
    <cfRule type="cellIs" dxfId="230" priority="141" stopIfTrue="1" operator="greaterThan">
      <formula>G28</formula>
    </cfRule>
  </conditionalFormatting>
  <conditionalFormatting sqref="AL28 AF28 Z28 T28 N28">
    <cfRule type="cellIs" dxfId="229" priority="140" stopIfTrue="1" operator="greaterThan">
      <formula>M28</formula>
    </cfRule>
  </conditionalFormatting>
  <conditionalFormatting sqref="AL29 AF29 Z29 T29 N29">
    <cfRule type="cellIs" dxfId="228" priority="136" stopIfTrue="1" operator="greaterThan">
      <formula>M29</formula>
    </cfRule>
  </conditionalFormatting>
  <conditionalFormatting sqref="H30">
    <cfRule type="cellIs" dxfId="227" priority="135" stopIfTrue="1" operator="greaterThan">
      <formula>G30</formula>
    </cfRule>
  </conditionalFormatting>
  <conditionalFormatting sqref="H29">
    <cfRule type="cellIs" dxfId="226" priority="137" stopIfTrue="1" operator="greaterThan">
      <formula>G29</formula>
    </cfRule>
  </conditionalFormatting>
  <conditionalFormatting sqref="H29:H30">
    <cfRule type="cellIs" dxfId="225" priority="139" stopIfTrue="1" operator="greaterThan">
      <formula>G29</formula>
    </cfRule>
  </conditionalFormatting>
  <conditionalFormatting sqref="AL29 AF29:AF30 Z29:Z30 T29 N29:N30">
    <cfRule type="cellIs" dxfId="224" priority="138" stopIfTrue="1" operator="greaterThan">
      <formula>M29</formula>
    </cfRule>
  </conditionalFormatting>
  <conditionalFormatting sqref="N30 Z30 AF30">
    <cfRule type="cellIs" dxfId="223" priority="134" stopIfTrue="1" operator="greaterThan">
      <formula>M30</formula>
    </cfRule>
  </conditionalFormatting>
  <conditionalFormatting sqref="N31 T31">
    <cfRule type="cellIs" dxfId="222" priority="122" stopIfTrue="1" operator="greaterThan">
      <formula>M31</formula>
    </cfRule>
  </conditionalFormatting>
  <conditionalFormatting sqref="Z31">
    <cfRule type="cellIs" dxfId="221" priority="121" stopIfTrue="1" operator="greaterThan">
      <formula>Y31</formula>
    </cfRule>
  </conditionalFormatting>
  <conditionalFormatting sqref="AL33 AF33 Z33 T33 N33">
    <cfRule type="cellIs" dxfId="220" priority="114" stopIfTrue="1" operator="greaterThan">
      <formula>M33</formula>
    </cfRule>
  </conditionalFormatting>
  <conditionalFormatting sqref="H33">
    <cfRule type="cellIs" dxfId="219" priority="115" stopIfTrue="1" operator="greaterThan">
      <formula>G33</formula>
    </cfRule>
  </conditionalFormatting>
  <conditionalFormatting sqref="AF34">
    <cfRule type="cellIs" dxfId="218" priority="103" stopIfTrue="1" operator="greaterThan">
      <formula>AE34</formula>
    </cfRule>
  </conditionalFormatting>
  <conditionalFormatting sqref="H33">
    <cfRule type="cellIs" dxfId="217" priority="109" stopIfTrue="1" operator="greaterThan">
      <formula>G33</formula>
    </cfRule>
  </conditionalFormatting>
  <conditionalFormatting sqref="H34">
    <cfRule type="cellIs" dxfId="216" priority="111" stopIfTrue="1" operator="greaterThan">
      <formula>G34</formula>
    </cfRule>
  </conditionalFormatting>
  <conditionalFormatting sqref="N34 Z34 AF34">
    <cfRule type="cellIs" dxfId="215" priority="110" stopIfTrue="1" operator="greaterThan">
      <formula>M34</formula>
    </cfRule>
  </conditionalFormatting>
  <conditionalFormatting sqref="N33 T33 Z33 AF33 AL33">
    <cfRule type="cellIs" dxfId="214" priority="108" stopIfTrue="1" operator="greaterThan">
      <formula>M33</formula>
    </cfRule>
  </conditionalFormatting>
  <conditionalFormatting sqref="H34 N34 Z34 AF34">
    <cfRule type="cellIs" dxfId="213" priority="107" stopIfTrue="1" operator="greaterThan">
      <formula>G34</formula>
    </cfRule>
  </conditionalFormatting>
  <conditionalFormatting sqref="H34">
    <cfRule type="cellIs" dxfId="212" priority="106" stopIfTrue="1" operator="greaterThan">
      <formula>G34</formula>
    </cfRule>
  </conditionalFormatting>
  <conditionalFormatting sqref="N34">
    <cfRule type="cellIs" dxfId="211" priority="105" stopIfTrue="1" operator="greaterThan">
      <formula>M34</formula>
    </cfRule>
  </conditionalFormatting>
  <conditionalFormatting sqref="Z34">
    <cfRule type="cellIs" dxfId="210" priority="104" stopIfTrue="1" operator="greaterThan">
      <formula>Y34</formula>
    </cfRule>
  </conditionalFormatting>
  <conditionalFormatting sqref="H35:H36">
    <cfRule type="cellIs" dxfId="209" priority="95" stopIfTrue="1" operator="greaterThan">
      <formula>G35</formula>
    </cfRule>
  </conditionalFormatting>
  <conditionalFormatting sqref="AL35:AL36 AF35:AF36 Z35:Z36 T35:T36 N35:N36">
    <cfRule type="cellIs" dxfId="208" priority="94" stopIfTrue="1" operator="greaterThan">
      <formula>M35</formula>
    </cfRule>
  </conditionalFormatting>
  <conditionalFormatting sqref="H35 N35 T35 Z35 AF35 AL35">
    <cfRule type="cellIs" dxfId="207" priority="102" stopIfTrue="1" operator="greaterThan">
      <formula>G35</formula>
    </cfRule>
  </conditionalFormatting>
  <conditionalFormatting sqref="H35">
    <cfRule type="cellIs" dxfId="206" priority="101" stopIfTrue="1" operator="greaterThan">
      <formula>G35</formula>
    </cfRule>
  </conditionalFormatting>
  <conditionalFormatting sqref="N35 T35">
    <cfRule type="cellIs" dxfId="205" priority="100" stopIfTrue="1" operator="greaterThan">
      <formula>M35</formula>
    </cfRule>
  </conditionalFormatting>
  <conditionalFormatting sqref="Z35">
    <cfRule type="cellIs" dxfId="204" priority="99" stopIfTrue="1" operator="greaterThan">
      <formula>Y35</formula>
    </cfRule>
  </conditionalFormatting>
  <conditionalFormatting sqref="AF35 AL35">
    <cfRule type="cellIs" dxfId="203" priority="98" stopIfTrue="1" operator="greaterThan">
      <formula>AE35</formula>
    </cfRule>
  </conditionalFormatting>
  <conditionalFormatting sqref="H36">
    <cfRule type="cellIs" dxfId="202" priority="97" stopIfTrue="1" operator="greaterThan">
      <formula>G36</formula>
    </cfRule>
  </conditionalFormatting>
  <conditionalFormatting sqref="AL36 AF36 Z36 T36 N36">
    <cfRule type="cellIs" dxfId="201" priority="96" stopIfTrue="1" operator="greaterThan">
      <formula>M36</formula>
    </cfRule>
  </conditionalFormatting>
  <conditionalFormatting sqref="H38">
    <cfRule type="cellIs" dxfId="200" priority="86" stopIfTrue="1" operator="greaterThan">
      <formula>G38</formula>
    </cfRule>
  </conditionalFormatting>
  <conditionalFormatting sqref="H37">
    <cfRule type="cellIs" dxfId="199" priority="89" stopIfTrue="1" operator="greaterThan">
      <formula>G37</formula>
    </cfRule>
  </conditionalFormatting>
  <conditionalFormatting sqref="N37 T37 Z37 AF37 AL37">
    <cfRule type="cellIs" dxfId="198" priority="88" stopIfTrue="1" operator="greaterThan">
      <formula>M37</formula>
    </cfRule>
  </conditionalFormatting>
  <conditionalFormatting sqref="H38 N38 Z38 AF38">
    <cfRule type="cellIs" dxfId="197" priority="87" stopIfTrue="1" operator="greaterThan">
      <formula>G38</formula>
    </cfRule>
  </conditionalFormatting>
  <conditionalFormatting sqref="H37">
    <cfRule type="cellIs" dxfId="196" priority="93" stopIfTrue="1" operator="greaterThan">
      <formula>G37</formula>
    </cfRule>
  </conditionalFormatting>
  <conditionalFormatting sqref="AL37 AF37 Z37 T37 N37">
    <cfRule type="cellIs" dxfId="195" priority="92" stopIfTrue="1" operator="greaterThan">
      <formula>M37</formula>
    </cfRule>
  </conditionalFormatting>
  <conditionalFormatting sqref="H38">
    <cfRule type="cellIs" dxfId="194" priority="91" stopIfTrue="1" operator="greaterThan">
      <formula>G38</formula>
    </cfRule>
  </conditionalFormatting>
  <conditionalFormatting sqref="N38 Z38 AF38">
    <cfRule type="cellIs" dxfId="193" priority="90" stopIfTrue="1" operator="greaterThan">
      <formula>M38</formula>
    </cfRule>
  </conditionalFormatting>
  <conditionalFormatting sqref="N38">
    <cfRule type="cellIs" dxfId="192" priority="85" stopIfTrue="1" operator="greaterThan">
      <formula>M38</formula>
    </cfRule>
  </conditionalFormatting>
  <conditionalFormatting sqref="Z38">
    <cfRule type="cellIs" dxfId="191" priority="84" stopIfTrue="1" operator="greaterThan">
      <formula>Y38</formula>
    </cfRule>
  </conditionalFormatting>
  <conditionalFormatting sqref="AF38">
    <cfRule type="cellIs" dxfId="190" priority="83" stopIfTrue="1" operator="greaterThan">
      <formula>AE38</formula>
    </cfRule>
  </conditionalFormatting>
  <conditionalFormatting sqref="Z39">
    <cfRule type="cellIs" dxfId="189" priority="79" stopIfTrue="1" operator="greaterThan">
      <formula>Y39</formula>
    </cfRule>
  </conditionalFormatting>
  <conditionalFormatting sqref="AF39 AL39">
    <cfRule type="cellIs" dxfId="188" priority="78" stopIfTrue="1" operator="greaterThan">
      <formula>AE39</formula>
    </cfRule>
  </conditionalFormatting>
  <conditionalFormatting sqref="H40">
    <cfRule type="cellIs" dxfId="187" priority="77" stopIfTrue="1" operator="greaterThan">
      <formula>G40</formula>
    </cfRule>
  </conditionalFormatting>
  <conditionalFormatting sqref="H39 N39 T39 Z39 AF39 AL39">
    <cfRule type="cellIs" dxfId="186" priority="82" stopIfTrue="1" operator="greaterThan">
      <formula>G39</formula>
    </cfRule>
  </conditionalFormatting>
  <conditionalFormatting sqref="H39">
    <cfRule type="cellIs" dxfId="185" priority="81" stopIfTrue="1" operator="greaterThan">
      <formula>G39</formula>
    </cfRule>
  </conditionalFormatting>
  <conditionalFormatting sqref="N39 T39">
    <cfRule type="cellIs" dxfId="184" priority="80" stopIfTrue="1" operator="greaterThan">
      <formula>M39</formula>
    </cfRule>
  </conditionalFormatting>
  <conditionalFormatting sqref="AL40 AF40 Z40 T40 N40">
    <cfRule type="cellIs" dxfId="183" priority="76" stopIfTrue="1" operator="greaterThan">
      <formula>M40</formula>
    </cfRule>
  </conditionalFormatting>
  <conditionalFormatting sqref="H39:H40">
    <cfRule type="cellIs" dxfId="182" priority="75" stopIfTrue="1" operator="greaterThan">
      <formula>G39</formula>
    </cfRule>
  </conditionalFormatting>
  <conditionalFormatting sqref="AL39:AL40 AF39:AF40 Z39:Z40 T39:T40 N39:N40">
    <cfRule type="cellIs" dxfId="181" priority="74" stopIfTrue="1" operator="greaterThan">
      <formula>M39</formula>
    </cfRule>
  </conditionalFormatting>
  <conditionalFormatting sqref="H42">
    <cfRule type="cellIs" dxfId="180" priority="66" stopIfTrue="1" operator="greaterThan">
      <formula>G42</formula>
    </cfRule>
  </conditionalFormatting>
  <conditionalFormatting sqref="H41">
    <cfRule type="cellIs" dxfId="179" priority="69" stopIfTrue="1" operator="greaterThan">
      <formula>G41</formula>
    </cfRule>
  </conditionalFormatting>
  <conditionalFormatting sqref="N41 T41 Z41 AF41 AL41">
    <cfRule type="cellIs" dxfId="178" priority="68" stopIfTrue="1" operator="greaterThan">
      <formula>M41</formula>
    </cfRule>
  </conditionalFormatting>
  <conditionalFormatting sqref="H42 N42 Z42 AF42">
    <cfRule type="cellIs" dxfId="177" priority="67" stopIfTrue="1" operator="greaterThan">
      <formula>G42</formula>
    </cfRule>
  </conditionalFormatting>
  <conditionalFormatting sqref="H41">
    <cfRule type="cellIs" dxfId="176" priority="73" stopIfTrue="1" operator="greaterThan">
      <formula>G41</formula>
    </cfRule>
  </conditionalFormatting>
  <conditionalFormatting sqref="AL41 AF41 Z41 T41 N41">
    <cfRule type="cellIs" dxfId="175" priority="72" stopIfTrue="1" operator="greaterThan">
      <formula>M41</formula>
    </cfRule>
  </conditionalFormatting>
  <conditionalFormatting sqref="H42">
    <cfRule type="cellIs" dxfId="174" priority="71" stopIfTrue="1" operator="greaterThan">
      <formula>G42</formula>
    </cfRule>
  </conditionalFormatting>
  <conditionalFormatting sqref="N42 Z42 AF42">
    <cfRule type="cellIs" dxfId="173" priority="70" stopIfTrue="1" operator="greaterThan">
      <formula>M42</formula>
    </cfRule>
  </conditionalFormatting>
  <conditionalFormatting sqref="N42">
    <cfRule type="cellIs" dxfId="172" priority="65" stopIfTrue="1" operator="greaterThan">
      <formula>M42</formula>
    </cfRule>
  </conditionalFormatting>
  <conditionalFormatting sqref="Z42">
    <cfRule type="cellIs" dxfId="171" priority="64" stopIfTrue="1" operator="greaterThan">
      <formula>Y42</formula>
    </cfRule>
  </conditionalFormatting>
  <conditionalFormatting sqref="AF42">
    <cfRule type="cellIs" dxfId="170" priority="63" stopIfTrue="1" operator="greaterThan">
      <formula>AE42</formula>
    </cfRule>
  </conditionalFormatting>
  <conditionalFormatting sqref="H44">
    <cfRule type="cellIs" dxfId="169" priority="62" stopIfTrue="1" operator="greaterThan">
      <formula>G44</formula>
    </cfRule>
  </conditionalFormatting>
  <conditionalFormatting sqref="N44 T44 Z44 AF44 AL44">
    <cfRule type="cellIs" dxfId="168" priority="61" stopIfTrue="1" operator="greaterThan">
      <formula>M44</formula>
    </cfRule>
  </conditionalFormatting>
  <conditionalFormatting sqref="H43">
    <cfRule type="cellIs" dxfId="167" priority="59" stopIfTrue="1" operator="greaterThan">
      <formula>G43</formula>
    </cfRule>
  </conditionalFormatting>
  <conditionalFormatting sqref="N43 T43">
    <cfRule type="cellIs" dxfId="166" priority="58" stopIfTrue="1" operator="greaterThan">
      <formula>M43</formula>
    </cfRule>
  </conditionalFormatting>
  <conditionalFormatting sqref="H43 N43 T43 Z43 AF43 AL43">
    <cfRule type="cellIs" dxfId="165" priority="60" stopIfTrue="1" operator="greaterThan">
      <formula>G43</formula>
    </cfRule>
  </conditionalFormatting>
  <conditionalFormatting sqref="Z43">
    <cfRule type="cellIs" dxfId="164" priority="57" stopIfTrue="1" operator="greaterThan">
      <formula>Y43</formula>
    </cfRule>
  </conditionalFormatting>
  <conditionalFormatting sqref="AF43 AL43">
    <cfRule type="cellIs" dxfId="163" priority="56" stopIfTrue="1" operator="greaterThan">
      <formula>AE43</formula>
    </cfRule>
  </conditionalFormatting>
  <conditionalFormatting sqref="H43:H44">
    <cfRule type="cellIs" dxfId="162" priority="55" stopIfTrue="1" operator="greaterThan">
      <formula>G43</formula>
    </cfRule>
  </conditionalFormatting>
  <conditionalFormatting sqref="AL43:AL44 AF43:AF44 Z43:Z44 T43:T44 N43:N44">
    <cfRule type="cellIs" dxfId="161" priority="54" stopIfTrue="1" operator="greaterThan">
      <formula>M43</formula>
    </cfRule>
  </conditionalFormatting>
  <conditionalFormatting sqref="H46">
    <cfRule type="cellIs" dxfId="160" priority="46" stopIfTrue="1" operator="greaterThan">
      <formula>G46</formula>
    </cfRule>
  </conditionalFormatting>
  <conditionalFormatting sqref="H45">
    <cfRule type="cellIs" dxfId="159" priority="49" stopIfTrue="1" operator="greaterThan">
      <formula>G45</formula>
    </cfRule>
  </conditionalFormatting>
  <conditionalFormatting sqref="N45 T45 Z45 AF45 AL45">
    <cfRule type="cellIs" dxfId="158" priority="48" stopIfTrue="1" operator="greaterThan">
      <formula>M45</formula>
    </cfRule>
  </conditionalFormatting>
  <conditionalFormatting sqref="H46 N46 Z46 AF46">
    <cfRule type="cellIs" dxfId="157" priority="47" stopIfTrue="1" operator="greaterThan">
      <formula>G46</formula>
    </cfRule>
  </conditionalFormatting>
  <conditionalFormatting sqref="H45">
    <cfRule type="cellIs" dxfId="156" priority="53" stopIfTrue="1" operator="greaterThan">
      <formula>G45</formula>
    </cfRule>
  </conditionalFormatting>
  <conditionalFormatting sqref="AL45 AF45 Z45 T45 N45">
    <cfRule type="cellIs" dxfId="155" priority="52" stopIfTrue="1" operator="greaterThan">
      <formula>M45</formula>
    </cfRule>
  </conditionalFormatting>
  <conditionalFormatting sqref="H46">
    <cfRule type="cellIs" dxfId="154" priority="51" stopIfTrue="1" operator="greaterThan">
      <formula>G46</formula>
    </cfRule>
  </conditionalFormatting>
  <conditionalFormatting sqref="N46 Z46 AF46">
    <cfRule type="cellIs" dxfId="153" priority="50" stopIfTrue="1" operator="greaterThan">
      <formula>M46</formula>
    </cfRule>
  </conditionalFormatting>
  <conditionalFormatting sqref="N46">
    <cfRule type="cellIs" dxfId="152" priority="45" stopIfTrue="1" operator="greaterThan">
      <formula>M46</formula>
    </cfRule>
  </conditionalFormatting>
  <conditionalFormatting sqref="Z46">
    <cfRule type="cellIs" dxfId="151" priority="44" stopIfTrue="1" operator="greaterThan">
      <formula>Y46</formula>
    </cfRule>
  </conditionalFormatting>
  <conditionalFormatting sqref="AF46">
    <cfRule type="cellIs" dxfId="150" priority="43" stopIfTrue="1" operator="greaterThan">
      <formula>AE46</formula>
    </cfRule>
  </conditionalFormatting>
  <conditionalFormatting sqref="AF51">
    <cfRule type="cellIs" dxfId="149" priority="25" stopIfTrue="1" operator="greaterThan">
      <formula>AE51</formula>
    </cfRule>
  </conditionalFormatting>
  <conditionalFormatting sqref="AL47:AL49 AF47:AF49 Z47:Z49 T47:T49 N47:N49">
    <cfRule type="cellIs" dxfId="148" priority="32" stopIfTrue="1" operator="greaterThan">
      <formula>M47</formula>
    </cfRule>
  </conditionalFormatting>
  <conditionalFormatting sqref="H50">
    <cfRule type="cellIs" dxfId="147" priority="31" stopIfTrue="1" operator="greaterThan">
      <formula>G50</formula>
    </cfRule>
  </conditionalFormatting>
  <conditionalFormatting sqref="H47:H49">
    <cfRule type="cellIs" dxfId="146" priority="33" stopIfTrue="1" operator="greaterThan">
      <formula>G47</formula>
    </cfRule>
  </conditionalFormatting>
  <conditionalFormatting sqref="N47 T47">
    <cfRule type="cellIs" dxfId="145" priority="40" stopIfTrue="1" operator="greaterThan">
      <formula>M47</formula>
    </cfRule>
  </conditionalFormatting>
  <conditionalFormatting sqref="Z47">
    <cfRule type="cellIs" dxfId="144" priority="39" stopIfTrue="1" operator="greaterThan">
      <formula>Y47</formula>
    </cfRule>
  </conditionalFormatting>
  <conditionalFormatting sqref="AF47 AL47">
    <cfRule type="cellIs" dxfId="143" priority="38" stopIfTrue="1" operator="greaterThan">
      <formula>AE47</formula>
    </cfRule>
  </conditionalFormatting>
  <conditionalFormatting sqref="H48:H50">
    <cfRule type="cellIs" dxfId="142" priority="37" stopIfTrue="1" operator="greaterThan">
      <formula>G48</formula>
    </cfRule>
  </conditionalFormatting>
  <conditionalFormatting sqref="AL48:AL50 AF48:AF50 Z48:Z50 T48:T50 N48:N50">
    <cfRule type="cellIs" dxfId="141" priority="36" stopIfTrue="1" operator="greaterThan">
      <formula>M48</formula>
    </cfRule>
  </conditionalFormatting>
  <conditionalFormatting sqref="H51">
    <cfRule type="cellIs" dxfId="140" priority="35" stopIfTrue="1" operator="greaterThan">
      <formula>G51</formula>
    </cfRule>
  </conditionalFormatting>
  <conditionalFormatting sqref="H47 N47 T47 Z47 AF47 AL47">
    <cfRule type="cellIs" dxfId="139" priority="42" stopIfTrue="1" operator="greaterThan">
      <formula>G47</formula>
    </cfRule>
  </conditionalFormatting>
  <conditionalFormatting sqref="H47">
    <cfRule type="cellIs" dxfId="138" priority="41" stopIfTrue="1" operator="greaterThan">
      <formula>G47</formula>
    </cfRule>
  </conditionalFormatting>
  <conditionalFormatting sqref="N51 Z51 AF51">
    <cfRule type="cellIs" dxfId="137" priority="34" stopIfTrue="1" operator="greaterThan">
      <formula>M51</formula>
    </cfRule>
  </conditionalFormatting>
  <conditionalFormatting sqref="N50 T50 Z50 AF50 AL50">
    <cfRule type="cellIs" dxfId="136" priority="30" stopIfTrue="1" operator="greaterThan">
      <formula>M50</formula>
    </cfRule>
  </conditionalFormatting>
  <conditionalFormatting sqref="H51 N51 Z51 AF51">
    <cfRule type="cellIs" dxfId="135" priority="29" stopIfTrue="1" operator="greaterThan">
      <formula>G51</formula>
    </cfRule>
  </conditionalFormatting>
  <conditionalFormatting sqref="H51">
    <cfRule type="cellIs" dxfId="134" priority="28" stopIfTrue="1" operator="greaterThan">
      <formula>G51</formula>
    </cfRule>
  </conditionalFormatting>
  <conditionalFormatting sqref="N51">
    <cfRule type="cellIs" dxfId="133" priority="27" stopIfTrue="1" operator="greaterThan">
      <formula>M51</formula>
    </cfRule>
  </conditionalFormatting>
  <conditionalFormatting sqref="Z51">
    <cfRule type="cellIs" dxfId="132" priority="26" stopIfTrue="1" operator="greaterThan">
      <formula>Y51</formula>
    </cfRule>
  </conditionalFormatting>
  <conditionalFormatting sqref="AL52:AL54 AF52:AF54 Z52:Z54 T52:T54 N52:N54">
    <cfRule type="cellIs" dxfId="131" priority="14" stopIfTrue="1" operator="greaterThan">
      <formula>M52</formula>
    </cfRule>
  </conditionalFormatting>
  <conditionalFormatting sqref="H55">
    <cfRule type="cellIs" dxfId="130" priority="13" stopIfTrue="1" operator="greaterThan">
      <formula>G55</formula>
    </cfRule>
  </conditionalFormatting>
  <conditionalFormatting sqref="H52:H54">
    <cfRule type="cellIs" dxfId="129" priority="15" stopIfTrue="1" operator="greaterThan">
      <formula>G52</formula>
    </cfRule>
  </conditionalFormatting>
  <conditionalFormatting sqref="N52 T52">
    <cfRule type="cellIs" dxfId="128" priority="22" stopIfTrue="1" operator="greaterThan">
      <formula>M52</formula>
    </cfRule>
  </conditionalFormatting>
  <conditionalFormatting sqref="Z52">
    <cfRule type="cellIs" dxfId="127" priority="21" stopIfTrue="1" operator="greaterThan">
      <formula>Y52</formula>
    </cfRule>
  </conditionalFormatting>
  <conditionalFormatting sqref="AF52 AL52">
    <cfRule type="cellIs" dxfId="126" priority="20" stopIfTrue="1" operator="greaterThan">
      <formula>AE52</formula>
    </cfRule>
  </conditionalFormatting>
  <conditionalFormatting sqref="H53:H55">
    <cfRule type="cellIs" dxfId="125" priority="19" stopIfTrue="1" operator="greaterThan">
      <formula>G53</formula>
    </cfRule>
  </conditionalFormatting>
  <conditionalFormatting sqref="AL53:AL55 AF53:AF55 Z53:Z55 T53:T55 N53:N55">
    <cfRule type="cellIs" dxfId="124" priority="18" stopIfTrue="1" operator="greaterThan">
      <formula>M53</formula>
    </cfRule>
  </conditionalFormatting>
  <conditionalFormatting sqref="H56">
    <cfRule type="cellIs" dxfId="123" priority="17" stopIfTrue="1" operator="greaterThan">
      <formula>G56</formula>
    </cfRule>
  </conditionalFormatting>
  <conditionalFormatting sqref="H52 N52 T52 Z52 AF52 AL52">
    <cfRule type="cellIs" dxfId="122" priority="24" stopIfTrue="1" operator="greaterThan">
      <formula>G52</formula>
    </cfRule>
  </conditionalFormatting>
  <conditionalFormatting sqref="H52">
    <cfRule type="cellIs" dxfId="121" priority="23" stopIfTrue="1" operator="greaterThan">
      <formula>G52</formula>
    </cfRule>
  </conditionalFormatting>
  <conditionalFormatting sqref="N56 Z56 AF56">
    <cfRule type="cellIs" dxfId="120" priority="16" stopIfTrue="1" operator="greaterThan">
      <formula>M56</formula>
    </cfRule>
  </conditionalFormatting>
  <conditionalFormatting sqref="N55 T55 Z55 AF55 AL55">
    <cfRule type="cellIs" dxfId="119" priority="12" stopIfTrue="1" operator="greaterThan">
      <formula>M55</formula>
    </cfRule>
  </conditionalFormatting>
  <conditionalFormatting sqref="H56 N56 Z56 AF56">
    <cfRule type="cellIs" dxfId="118" priority="11" stopIfTrue="1" operator="greaterThan">
      <formula>G56</formula>
    </cfRule>
  </conditionalFormatting>
  <conditionalFormatting sqref="H56">
    <cfRule type="cellIs" dxfId="117" priority="10" stopIfTrue="1" operator="greaterThan">
      <formula>G56</formula>
    </cfRule>
  </conditionalFormatting>
  <conditionalFormatting sqref="N56">
    <cfRule type="cellIs" dxfId="116" priority="9" stopIfTrue="1" operator="greaterThan">
      <formula>M56</formula>
    </cfRule>
  </conditionalFormatting>
  <conditionalFormatting sqref="Z56">
    <cfRule type="cellIs" dxfId="115" priority="8" stopIfTrue="1" operator="greaterThan">
      <formula>Y56</formula>
    </cfRule>
  </conditionalFormatting>
  <conditionalFormatting sqref="N20">
    <cfRule type="cellIs" dxfId="114" priority="5" stopIfTrue="1" operator="greaterThan">
      <formula>M20</formula>
    </cfRule>
  </conditionalFormatting>
  <conditionalFormatting sqref="N20">
    <cfRule type="cellIs" dxfId="113" priority="4" stopIfTrue="1" operator="greaterThan">
      <formula>M20</formula>
    </cfRule>
  </conditionalFormatting>
  <conditionalFormatting sqref="N20">
    <cfRule type="cellIs" dxfId="112" priority="3" stopIfTrue="1" operator="greaterThan">
      <formula>M20</formula>
    </cfRule>
  </conditionalFormatting>
  <conditionalFormatting sqref="AL17">
    <cfRule type="cellIs" dxfId="111" priority="2" stopIfTrue="1" operator="greaterThan">
      <formula>AK17</formula>
    </cfRule>
  </conditionalFormatting>
  <conditionalFormatting sqref="AL18">
    <cfRule type="cellIs" dxfId="110" priority="1"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A98779-1279-44C9-B87A-3FFB73E488C1}">
  <ds:schemaRefs>
    <ds:schemaRef ds:uri="http://schemas.openxmlformats.org/package/2006/metadata/core-properties"/>
    <ds:schemaRef ds:uri="http://purl.org/dc/elements/1.1/"/>
    <ds:schemaRef ds:uri="http://schemas.microsoft.com/office/2006/documentManagement/types"/>
    <ds:schemaRef ds:uri="faa0c3a9-5ace-46ef-a2d8-ad46f66a7fd1"/>
    <ds:schemaRef ds:uri="http://schemas.microsoft.com/office/2006/metadata/properties"/>
    <ds:schemaRef ds:uri="http://purl.org/dc/terms/"/>
    <ds:schemaRef ds:uri="ea8fa0df-14bf-4dff-925e-dc7fc6467eb6"/>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3329E8E-75B7-4936-979D-6EB6EB990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2026-01-29T08:39:25Z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